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mumc.sharepoint.com/sites/Europeseaanbestedingglasbewassingenspecialistischereiniging/Gedeelde documenten/General/2. Nota van Inlichtingen/NvI 2/"/>
    </mc:Choice>
  </mc:AlternateContent>
  <xr:revisionPtr revIDLastSave="4" documentId="11_93C8ADD37ED1F3FE8129759ECE6F4AAAE58D9812" xr6:coauthVersionLast="47" xr6:coauthVersionMax="47" xr10:uidLastSave="{799E2147-9AF2-4F7D-A5CE-B765FA86CF4D}"/>
  <bookViews>
    <workbookView xWindow="-108" yWindow="-108" windowWidth="23256" windowHeight="12456" xr2:uid="{00000000-000D-0000-FFFF-FFFF00000000}"/>
  </bookViews>
  <sheets>
    <sheet name="Inschrijfformulier" sheetId="1" r:id="rId1"/>
    <sheet name="Werkprogramma" sheetId="2" r:id="rId2"/>
  </sheets>
  <definedNames>
    <definedName name="_xlnm._FilterDatabase" localSheetId="0" hidden="1">Inschrijfformulier!$A$3:$M$64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4" i="1" l="1"/>
  <c r="K34" i="1" s="1"/>
  <c r="J33" i="1"/>
  <c r="K33" i="1" s="1"/>
  <c r="G64" i="1"/>
  <c r="J51" i="1"/>
  <c r="K51" i="1" s="1"/>
  <c r="J63" i="1" l="1"/>
  <c r="K63" i="1" s="1"/>
  <c r="J62" i="1"/>
  <c r="K62" i="1" s="1"/>
  <c r="J47" i="1"/>
  <c r="K47" i="1" s="1"/>
  <c r="J42" i="1"/>
  <c r="K42" i="1" s="1"/>
  <c r="J39" i="1"/>
  <c r="K39" i="1" s="1"/>
  <c r="J38" i="1"/>
  <c r="K38" i="1" s="1"/>
  <c r="J35" i="1"/>
  <c r="K35" i="1" s="1"/>
  <c r="J9" i="1"/>
  <c r="K9" i="1" s="1"/>
  <c r="J32" i="1"/>
  <c r="K32" i="1" s="1"/>
  <c r="J50" i="1"/>
  <c r="K50" i="1" s="1"/>
  <c r="J49" i="1"/>
  <c r="J30" i="1"/>
  <c r="K30" i="1" s="1"/>
  <c r="J44" i="1"/>
  <c r="K44" i="1" s="1"/>
  <c r="J19" i="1"/>
  <c r="K19" i="1" s="1"/>
  <c r="J36" i="1"/>
  <c r="K36" i="1" s="1"/>
  <c r="J31" i="1"/>
  <c r="K31" i="1" s="1"/>
  <c r="J59" i="1"/>
  <c r="K59" i="1" s="1"/>
  <c r="J60" i="1"/>
  <c r="K60" i="1" s="1"/>
  <c r="J58" i="1"/>
  <c r="K58" i="1" s="1"/>
  <c r="J61" i="1"/>
  <c r="K61" i="1" s="1"/>
  <c r="J52" i="1"/>
  <c r="K52" i="1" s="1"/>
  <c r="J56" i="1"/>
  <c r="K56" i="1" s="1"/>
  <c r="J54" i="1"/>
  <c r="K54" i="1" s="1"/>
  <c r="J53" i="1"/>
  <c r="K53" i="1" s="1"/>
  <c r="J6" i="1"/>
  <c r="K6" i="1" s="1"/>
  <c r="J4" i="1"/>
  <c r="K4" i="1" s="1"/>
  <c r="J5" i="1"/>
  <c r="K5" i="1" s="1"/>
  <c r="J55" i="1"/>
  <c r="K55" i="1" s="1"/>
  <c r="J57" i="1"/>
  <c r="J46" i="1"/>
  <c r="K46" i="1" s="1"/>
  <c r="J43" i="1"/>
  <c r="K43" i="1" s="1"/>
  <c r="J41" i="1"/>
  <c r="K41" i="1" s="1"/>
  <c r="J26" i="1"/>
  <c r="K26" i="1" s="1"/>
  <c r="J25" i="1"/>
  <c r="K25" i="1" s="1"/>
  <c r="J24" i="1"/>
  <c r="K57" i="1" l="1"/>
  <c r="J20" i="1"/>
  <c r="K20" i="1" s="1"/>
  <c r="J12" i="1"/>
  <c r="K12" i="1" s="1"/>
  <c r="K24" i="1"/>
  <c r="J17" i="1"/>
  <c r="K17" i="1" s="1"/>
  <c r="J22" i="1"/>
  <c r="K22" i="1" s="1"/>
  <c r="J7" i="1"/>
  <c r="K7" i="1" s="1"/>
  <c r="J15" i="1"/>
  <c r="K15" i="1" s="1"/>
  <c r="J23" i="1"/>
  <c r="K23" i="1" s="1"/>
  <c r="J29" i="1"/>
  <c r="K29" i="1" s="1"/>
  <c r="J48" i="1"/>
  <c r="K48" i="1" s="1"/>
  <c r="J45" i="1"/>
  <c r="K45" i="1" s="1"/>
  <c r="J37" i="1"/>
  <c r="K37" i="1" s="1"/>
  <c r="J16" i="1" l="1"/>
  <c r="K16" i="1" s="1"/>
  <c r="J8" i="1"/>
  <c r="K8" i="1" s="1"/>
  <c r="J13" i="1"/>
  <c r="K13" i="1" s="1"/>
  <c r="J14" i="1"/>
  <c r="K14" i="1" s="1"/>
  <c r="J28" i="1"/>
  <c r="K28" i="1" s="1"/>
  <c r="J40" i="1"/>
  <c r="K40" i="1" s="1"/>
  <c r="J21" i="1" l="1"/>
  <c r="J10" i="1"/>
  <c r="K10" i="1" s="1"/>
  <c r="J18" i="1"/>
  <c r="K18" i="1" s="1"/>
  <c r="J27" i="1"/>
  <c r="K27" i="1" s="1"/>
  <c r="J11" i="1"/>
  <c r="K11" i="1" s="1"/>
  <c r="K21" i="1" l="1"/>
  <c r="J64" i="1"/>
  <c r="K49" i="1"/>
  <c r="K64" i="1" l="1"/>
</calcChain>
</file>

<file path=xl/sharedStrings.xml><?xml version="1.0" encoding="utf-8"?>
<sst xmlns="http://schemas.openxmlformats.org/spreadsheetml/2006/main" count="266" uniqueCount="118">
  <si>
    <t xml:space="preserve">Inschrijfformulierperceel 2 glasbewassing - specialistische reiniging </t>
  </si>
  <si>
    <t>Gebouw</t>
  </si>
  <si>
    <t>Locatie</t>
  </si>
  <si>
    <t>Niveau</t>
  </si>
  <si>
    <t>Gebouwdeel/nummer</t>
  </si>
  <si>
    <t>Werkzaamheden</t>
  </si>
  <si>
    <t>Freq</t>
  </si>
  <si>
    <t xml:space="preserve">m²  </t>
  </si>
  <si>
    <t>m² prijs</t>
  </si>
  <si>
    <t>Eenheidsprijs</t>
  </si>
  <si>
    <t>Beurtprijs</t>
  </si>
  <si>
    <t>Jaarprijs</t>
  </si>
  <si>
    <t>Werkprogramma</t>
  </si>
  <si>
    <t>Overige opmerkingen</t>
  </si>
  <si>
    <t>Hoofdgebouw</t>
  </si>
  <si>
    <t>Personeelsrestaurant  0.Y1.016</t>
  </si>
  <si>
    <t>Y1</t>
  </si>
  <si>
    <t>Het uit -en inwendig reinigen en in de R.V.S. olie zetten van de afzuigkap en afzuigkanaal tot reiklengte inwendig van V&amp;E</t>
  </si>
  <si>
    <t>Personeelsrestaurant 0.F2.031</t>
  </si>
  <si>
    <t>F2</t>
  </si>
  <si>
    <t>Het uit -en inwendig reinigen en in de R.V.S. olie zetten van de afzuigkap en afzuigkanaal tot reiklengte inwendig van soep uitgifte</t>
  </si>
  <si>
    <t>Personeelsrestaurant 0.F2.019</t>
  </si>
  <si>
    <t>Het uit -en inwendig reinigen en in de R.V.S. olie zetten van de afzuigkap en afzuigkanaal tot reiklengte inwendig van de broodjes uitgifte</t>
  </si>
  <si>
    <t>Westingang</t>
  </si>
  <si>
    <t>Q1</t>
  </si>
  <si>
    <t>Het schoonmaken van het plaatje/bordes boven aan de noodtrap</t>
  </si>
  <si>
    <t>Verheylaan 10 (VH10)</t>
  </si>
  <si>
    <t xml:space="preserve">Goederen Ontvangst, 0.M4.005 (opslag) </t>
  </si>
  <si>
    <t>M4</t>
  </si>
  <si>
    <t>Het met behulp van stofzuigers en stofbinende doeken stofvrij maken van de leidingen, kanalen, kabelgoten, armaturen en buizen</t>
  </si>
  <si>
    <t>Uitvoering vanaf 20:00 uur maandag t/m vrijdag</t>
  </si>
  <si>
    <t>Milieupark</t>
  </si>
  <si>
    <t>J4</t>
  </si>
  <si>
    <t>Inzet bereikbaarheidsmiddel</t>
  </si>
  <si>
    <t>Goederen Ontvangst</t>
  </si>
  <si>
    <t>M1-M2-M3</t>
  </si>
  <si>
    <t>Het reinigen van de 4 rolpoorten aan de buitenzijde</t>
  </si>
  <si>
    <t xml:space="preserve">Het reinigen van de aluminium beplating inclusief rolpoort van het kantoorgedeelte </t>
  </si>
  <si>
    <t>Buitenterein</t>
  </si>
  <si>
    <t>Het nat schoonmaken van de afvalbakken aan de binnen- en buitenzijde</t>
  </si>
  <si>
    <t xml:space="preserve">Goederen Ontvangst, 0.M4.007 (gang) </t>
  </si>
  <si>
    <t>Goederen Ontvangst, 0.M4.008 (opslag)</t>
  </si>
  <si>
    <t>Het onder gepast heet water druk reinigen van de gele noodtrap inclusief de witte stalen balk</t>
  </si>
  <si>
    <t xml:space="preserve">Goederen Ontvangst, 0.M2.009 (gang) </t>
  </si>
  <si>
    <t>M2</t>
  </si>
  <si>
    <t>Het schoonmaken van de witte ijzeren boardplaten onder het raamwerk bij de noodtrap, verf aan het bladeren, na schoonmaak laten verven</t>
  </si>
  <si>
    <t>Het onder gepaste heet water druk reinigen van de betonnen wanden bij de laad/los docks</t>
  </si>
  <si>
    <t>Het reinigen van het stucwerk gevel en plafond van de onderdoorgang, verwijderen spinrag</t>
  </si>
  <si>
    <t>Het onder gepast heet water druk reinigen van de zuilen die zich op en boven deze stoep bevinden inclusief de onderranden</t>
  </si>
  <si>
    <t>Het verwijderen van de spinrag van het plafond bij de laad/los docks</t>
  </si>
  <si>
    <t>Het schoonmaken van het omliggende glas/raamwerk inclusief richels en kozijnen bij de noodtrap</t>
  </si>
  <si>
    <t>Poli</t>
  </si>
  <si>
    <t>X1 - Z1</t>
  </si>
  <si>
    <t>Het reinigen van de liftkooien aan de buitenzijde, buitenom van de polihal</t>
  </si>
  <si>
    <t>Liftkooien</t>
  </si>
  <si>
    <t>Uitvoering vanaf 20:00 uur maandag t/m vrijdag *werkprogramma</t>
  </si>
  <si>
    <t>Het onder gepast heet waterdruk reinigen van de 18 houten bankjes</t>
  </si>
  <si>
    <t>Energiecentrale</t>
  </si>
  <si>
    <t>J3</t>
  </si>
  <si>
    <t>J3 GEBOUW Het schrobben van de tegelvloer.</t>
  </si>
  <si>
    <t>Op afroep, i.o.m. beheerder energiecentrale (Olav Housen 71889)</t>
  </si>
  <si>
    <t>0.J1.006 Waterbehandling</t>
  </si>
  <si>
    <t>Het schrobben van de tegelvloer.</t>
  </si>
  <si>
    <t>Het onder gepaste heet water druk reinigen van de betonnen vloer/oprit bij de laad/los docks</t>
  </si>
  <si>
    <t>Goederen Ontvangst, 0.M3.008, 0.M3.014, 0.M3.007, 0.M3.017, 0.M3.001</t>
  </si>
  <si>
    <t>M3</t>
  </si>
  <si>
    <t>Het vanaf de liftkooi handmatig reinigen van de liftschachten bij de Westingang exclusief 2e veiligheids/bedieningsmedewerker</t>
  </si>
  <si>
    <t>Wassen van het gevelglas buitenzijde inclusief kozijnen, richels en vensterbanken van alleen de voorzijde van de westingang</t>
  </si>
  <si>
    <t>Het onder gepast heet water druk reinigen en kauwgum verwijderen van de stoep, van 15x15 cm tegels, voor de westingang incl blindegeleide regels</t>
  </si>
  <si>
    <t>Loopbruggen</t>
  </si>
  <si>
    <t>Het stofzuigen, stofvrij maken van de roostervloer aan de bovenzijde inclusief constructie in aanwezigheid van een L3 supervisor</t>
  </si>
  <si>
    <t>Het stofzuigen, stofvrij maken van de roostervloer aan de onderzijde inclusief constructie in aanwezigheid van een L3 supervisor</t>
  </si>
  <si>
    <t>Ambulancehal</t>
  </si>
  <si>
    <t xml:space="preserve">Het onder gepast heet water druk reinigen van de algemene beplating van de begane grond </t>
  </si>
  <si>
    <t>Parkeergarage</t>
  </si>
  <si>
    <t>Het vanaf de liftkooi handmatig reinigen van de liftschachten bij de parkeergarage exclusief 2e veiligheids/bedieningsmedewerker</t>
  </si>
  <si>
    <t>Het met behulp van stofzuigers stofvrij maken en volgens nat reinigen van de wand- en plafondconstructie, leidingen, buizen, rolpoorten, aluminium wanden, verlichting, trap en de vloer.</t>
  </si>
  <si>
    <t>Uitvoering vanaf 20:00 uur maandag t/m vrijdag. 2 weken voor start melden bij Intern Transport i.v.m. verplaatsen containers</t>
  </si>
  <si>
    <t>0.J1.004, 0.J1.009 Koelcentrale</t>
  </si>
  <si>
    <t>J1</t>
  </si>
  <si>
    <t>0.J2.013, 0.J2.020, 0.J3.003 WKK ruimte</t>
  </si>
  <si>
    <t>J2 - J3</t>
  </si>
  <si>
    <t>Het schrobben van de tegelvloer inclusief de openstaande vloeren mettegels.</t>
  </si>
  <si>
    <t>Het onder gepaste heet water druk reinigen van de noodtrappen aan de binnen- en buitenzijde</t>
  </si>
  <si>
    <t>Het vanaf de liftkooi handmatig reinigen van de liftschachten bij de VH10 exclusief 2e veiligheids/bedieningsmedewerker</t>
  </si>
  <si>
    <t>0.J1.005 Warmte centrale</t>
  </si>
  <si>
    <t xml:space="preserve">Het schrobben van de tegelvloer.
</t>
  </si>
  <si>
    <t>Serrehal</t>
  </si>
  <si>
    <t>Het vanaf de liftkooi handmatig reinigen van de liftschachten 1, 2, 3, 4, 5, 6, 7 en 8 bij de Serrehal exclusief 2e veiligheids/bedieningsmedewerker</t>
  </si>
  <si>
    <t>S1-S2</t>
  </si>
  <si>
    <t>Het ontstoffen van het kunstwerk, vliegtuig en klok met stofbindende doeken en stofzuigers</t>
  </si>
  <si>
    <t>Inzet bereik tbv kunstwerk, vliegtuig en klok</t>
  </si>
  <si>
    <t>Het stofvrij maken van de bovenzijde van de loopbruggen op de kopse zijden in de centrale hal van VH10, vanaf de roostervloer en trap met verlengstelen.</t>
  </si>
  <si>
    <t>Het wassen van het dakglas van het atrium van de VH10, inclusief het vrijmaken van de afwatering gootjes van het dak</t>
  </si>
  <si>
    <t>Personeelsrestaurant 0.F2.030</t>
  </si>
  <si>
    <t>Het uit -en inwendig reinigen en in de R.V.S. olie zetten van de afzuigkap en afzuigkanaal tot reiklengte inwendig van de WOK uitgifte</t>
  </si>
  <si>
    <t>Personeelsrestaurant 0.F2.014</t>
  </si>
  <si>
    <t>Het uit -en inwendig reinigen en in de R.V.S. olie zetten van de afzuigkap en afzuigkanaal tot reiklengte inwendig van de VEGA uitgifte</t>
  </si>
  <si>
    <t>Personeelsrestaurant 0.F1.020</t>
  </si>
  <si>
    <t>F1</t>
  </si>
  <si>
    <t>Het uit -en inwendig reinigen en in de R.V.S. olie zetten van de afzuigkappen en afzuigkanalen tot reiklengte inwendig van spoelkeuken</t>
  </si>
  <si>
    <t>Personeelsrestaurant 0.F2.016</t>
  </si>
  <si>
    <t>Het uit -en inwendig reinigen en in de R.V.S. olie zetten van de afzuigkap en afzuigkanaal tot reiklengte inwendig van de warme uitgifte</t>
  </si>
  <si>
    <t>Personeelsrestaurant 0.F2.008</t>
  </si>
  <si>
    <t>Het uit -en inwendig reinigen en in de R.V.S. olie zetten van de afzuigkappen en afzuigkanalen tot reiklengte inwendig van het personeel restaurant</t>
  </si>
  <si>
    <t>Geatano Martino gebouw</t>
  </si>
  <si>
    <t>Het afwassen van de constructie van de open fietsenstalling</t>
  </si>
  <si>
    <t>Communicatie met GM gebouw over weghalen van fietsen. Contactpersoon: Evert Janss</t>
  </si>
  <si>
    <t>Het afwassen van de constructie van de dichte fietsenstalling</t>
  </si>
  <si>
    <t>Het wassen van het glas van op open fietsenstalling</t>
  </si>
  <si>
    <t>Het wassen van het glas van de dichte fietsenstalling</t>
  </si>
  <si>
    <t>P1</t>
  </si>
  <si>
    <t>Reinigen randen en richels</t>
  </si>
  <si>
    <t xml:space="preserve">Vegen en schrobben alle parkeerlagen inclusief materialen en middelen </t>
  </si>
  <si>
    <t>Totaal m2</t>
  </si>
  <si>
    <t>Stofzuigen en vervolgens vochtig reinigen van de liftconstructie, leidingen, randen, richels, geleidingen, wanden, glas binnen- en buitenzijde, liftkooidak.</t>
  </si>
  <si>
    <t xml:space="preserve">Niet alles is handmatig goed bereikbaar, dit zal met verlengde zuigbuizen en telescoopstelen worden gedaan. </t>
  </si>
  <si>
    <t>Opdrachtgever zal zorg dragen voor een lifitmonteur die de lift bedient tijdens deze werkzaamheden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</si>
</sst>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>
    <font>
      <sz val="10"/>
      <color theme="1"/>
      <name val="MUMCTheSansOffice"/>
      <family val="2"/>
    </font>
    <font>
      <sz val="11"/>
      <color theme="1"/>
      <name val="Calibri"/>
      <family val="2"/>
      <scheme val="minor"/>
    </font>
    <font>
      <b/>
      <sz val="10"/>
      <color theme="1"/>
      <name val="MUMCTheSansOffice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MUMCTheSansOffice"/>
      <family val="2"/>
    </font>
    <font>
      <sz val="10"/>
      <color rgb="FFFF0000"/>
      <name val="MUMCTheSansOffice"/>
      <family val="2"/>
    </font>
    <font>
      <i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22"/>
      <color theme="1"/>
      <name val="MUMCTheSansOffice"/>
      <family val="2"/>
    </font>
    <font>
      <b/>
      <sz val="11"/>
      <color rgb="FF000000"/>
      <name val="Calibri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rgb="FF000000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wrapText="1"/>
    </xf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5" fillId="0" borderId="0" xfId="0" applyFont="1" applyAlignment="1">
      <alignment wrapText="1"/>
    </xf>
    <xf numFmtId="0" fontId="6" fillId="0" borderId="6" xfId="0" applyFont="1" applyBorder="1" applyAlignment="1">
      <alignment wrapText="1"/>
    </xf>
    <xf numFmtId="0" fontId="1" fillId="3" borderId="3" xfId="0" applyFont="1" applyFill="1" applyBorder="1" applyAlignment="1" applyProtection="1">
      <alignment horizontal="center" vertical="center"/>
      <protection locked="0"/>
    </xf>
    <xf numFmtId="0" fontId="7" fillId="3" borderId="3" xfId="0" applyFont="1" applyFill="1" applyBorder="1" applyAlignment="1" applyProtection="1">
      <alignment horizontal="center" vertical="center"/>
      <protection locked="0"/>
    </xf>
    <xf numFmtId="0" fontId="13" fillId="5" borderId="3" xfId="0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0" fillId="4" borderId="0" xfId="0" applyFont="1" applyFill="1" applyAlignment="1" applyProtection="1">
      <alignment horizontal="center" vertical="center"/>
    </xf>
    <xf numFmtId="44" fontId="0" fillId="0" borderId="0" xfId="0" applyNumberFormat="1" applyProtection="1"/>
    <xf numFmtId="0" fontId="0" fillId="0" borderId="0" xfId="0" applyAlignment="1" applyProtection="1">
      <alignment wrapText="1"/>
    </xf>
    <xf numFmtId="0" fontId="0" fillId="0" borderId="0" xfId="0" applyProtection="1"/>
    <xf numFmtId="0" fontId="10" fillId="4" borderId="8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left" vertical="center"/>
    </xf>
    <xf numFmtId="0" fontId="3" fillId="2" borderId="2" xfId="0" applyFont="1" applyFill="1" applyBorder="1" applyAlignment="1" applyProtection="1">
      <alignment horizontal="center" vertical="center" wrapText="1"/>
    </xf>
    <xf numFmtId="44" fontId="3" fillId="2" borderId="1" xfId="0" applyNumberFormat="1" applyFont="1" applyFill="1" applyBorder="1" applyAlignment="1" applyProtection="1">
      <alignment horizontal="center" vertical="center"/>
    </xf>
    <xf numFmtId="44" fontId="3" fillId="2" borderId="4" xfId="0" applyNumberFormat="1" applyFont="1" applyFill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center" vertical="center"/>
    </xf>
    <xf numFmtId="4" fontId="1" fillId="0" borderId="3" xfId="0" applyNumberFormat="1" applyFont="1" applyBorder="1" applyAlignment="1" applyProtection="1">
      <alignment vertical="center"/>
    </xf>
    <xf numFmtId="44" fontId="1" fillId="0" borderId="3" xfId="0" applyNumberFormat="1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3" xfId="0" quotePrefix="1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 vertical="center" wrapText="1"/>
    </xf>
    <xf numFmtId="0" fontId="9" fillId="0" borderId="3" xfId="0" applyFont="1" applyBorder="1" applyAlignment="1" applyProtection="1">
      <alignment horizontal="left" vertical="center" wrapText="1"/>
    </xf>
    <xf numFmtId="0" fontId="9" fillId="0" borderId="3" xfId="0" applyFont="1" applyBorder="1" applyAlignment="1" applyProtection="1">
      <alignment horizontal="center" vertical="center"/>
    </xf>
    <xf numFmtId="4" fontId="9" fillId="0" borderId="3" xfId="0" applyNumberFormat="1" applyFont="1" applyBorder="1" applyAlignment="1" applyProtection="1">
      <alignment vertical="center"/>
    </xf>
    <xf numFmtId="0" fontId="7" fillId="0" borderId="3" xfId="0" applyFont="1" applyBorder="1" applyAlignment="1" applyProtection="1">
      <alignment horizontal="center" vertical="center"/>
    </xf>
    <xf numFmtId="44" fontId="7" fillId="0" borderId="3" xfId="0" applyNumberFormat="1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 wrapText="1"/>
    </xf>
    <xf numFmtId="0" fontId="12" fillId="0" borderId="3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horizontal="center" vertical="center" wrapText="1"/>
    </xf>
    <xf numFmtId="0" fontId="13" fillId="0" borderId="3" xfId="0" applyFont="1" applyBorder="1" applyAlignment="1" applyProtection="1">
      <alignment horizontal="left" vertical="center" wrapText="1"/>
    </xf>
    <xf numFmtId="0" fontId="13" fillId="0" borderId="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 wrapText="1"/>
    </xf>
    <xf numFmtId="0" fontId="11" fillId="0" borderId="3" xfId="0" applyFont="1" applyBorder="1" applyAlignment="1" applyProtection="1">
      <alignment horizontal="center" vertical="center" wrapText="1"/>
    </xf>
    <xf numFmtId="0" fontId="0" fillId="0" borderId="3" xfId="0" applyBorder="1" applyAlignment="1" applyProtection="1">
      <alignment wrapText="1"/>
    </xf>
    <xf numFmtId="0" fontId="4" fillId="0" borderId="0" xfId="0" applyFont="1" applyAlignment="1" applyProtection="1">
      <alignment horizontal="center" vertical="center" wrapText="1"/>
    </xf>
    <xf numFmtId="0" fontId="0" fillId="4" borderId="0" xfId="0" applyFill="1" applyProtection="1"/>
    <xf numFmtId="0" fontId="0" fillId="4" borderId="0" xfId="0" applyFill="1" applyAlignment="1" applyProtection="1">
      <alignment wrapText="1"/>
    </xf>
    <xf numFmtId="0" fontId="2" fillId="4" borderId="0" xfId="0" applyFont="1" applyFill="1" applyProtection="1"/>
    <xf numFmtId="4" fontId="2" fillId="4" borderId="0" xfId="0" applyNumberFormat="1" applyFont="1" applyFill="1" applyProtection="1"/>
    <xf numFmtId="44" fontId="0" fillId="4" borderId="0" xfId="0" applyNumberFormat="1" applyFill="1" applyProtection="1"/>
  </cellXfs>
  <cellStyles count="1">
    <cellStyle name="Standaard" xfId="0" builtinId="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4"/>
  <sheetViews>
    <sheetView tabSelected="1" topLeftCell="A47" zoomScale="55" zoomScaleNormal="55" workbookViewId="0">
      <selection activeCell="E58" sqref="E58"/>
    </sheetView>
  </sheetViews>
  <sheetFormatPr defaultRowHeight="13.2"/>
  <cols>
    <col min="1" max="1" width="25.88671875" style="15" customWidth="1"/>
    <col min="2" max="2" width="25.88671875" style="14" customWidth="1"/>
    <col min="3" max="3" width="13.109375" style="14" customWidth="1"/>
    <col min="4" max="4" width="21.44140625" style="15" bestFit="1" customWidth="1"/>
    <col min="5" max="5" width="56.109375" style="15" customWidth="1"/>
    <col min="6" max="6" width="8.88671875" style="15"/>
    <col min="7" max="7" width="9.88671875" style="15" bestFit="1" customWidth="1"/>
    <col min="8" max="8" width="11.33203125" style="15" customWidth="1"/>
    <col min="9" max="9" width="13.44140625" style="15" customWidth="1"/>
    <col min="10" max="11" width="11.109375" style="15" bestFit="1" customWidth="1"/>
    <col min="12" max="12" width="18.33203125" style="15" bestFit="1" customWidth="1"/>
    <col min="13" max="13" width="40.88671875" style="14" bestFit="1" customWidth="1"/>
    <col min="14" max="16384" width="8.88671875" style="15"/>
  </cols>
  <sheetData>
    <row r="1" spans="1:1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3"/>
    </row>
    <row r="2" spans="1:13" ht="39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3"/>
    </row>
    <row r="3" spans="1:13" ht="14.4">
      <c r="A3" s="17" t="s">
        <v>1</v>
      </c>
      <c r="B3" s="18" t="s">
        <v>2</v>
      </c>
      <c r="C3" s="18" t="s">
        <v>3</v>
      </c>
      <c r="D3" s="19" t="s">
        <v>4</v>
      </c>
      <c r="E3" s="20" t="s">
        <v>5</v>
      </c>
      <c r="F3" s="17" t="s">
        <v>6</v>
      </c>
      <c r="G3" s="17" t="s">
        <v>7</v>
      </c>
      <c r="H3" s="21" t="s">
        <v>8</v>
      </c>
      <c r="I3" s="18" t="s">
        <v>9</v>
      </c>
      <c r="J3" s="22" t="s">
        <v>10</v>
      </c>
      <c r="K3" s="22" t="s">
        <v>11</v>
      </c>
      <c r="L3" s="23" t="s">
        <v>12</v>
      </c>
      <c r="M3" s="21" t="s">
        <v>13</v>
      </c>
    </row>
    <row r="4" spans="1:13" ht="28.8">
      <c r="A4" s="24" t="s">
        <v>14</v>
      </c>
      <c r="B4" s="25" t="s">
        <v>15</v>
      </c>
      <c r="C4" s="25">
        <v>0</v>
      </c>
      <c r="D4" s="25" t="s">
        <v>16</v>
      </c>
      <c r="E4" s="26" t="s">
        <v>17</v>
      </c>
      <c r="F4" s="27">
        <v>1</v>
      </c>
      <c r="G4" s="28">
        <v>1</v>
      </c>
      <c r="H4" s="6"/>
      <c r="I4" s="27"/>
      <c r="J4" s="29">
        <f>G4*H4</f>
        <v>0</v>
      </c>
      <c r="K4" s="29">
        <f t="shared" ref="K4:K33" si="0">F4*J4</f>
        <v>0</v>
      </c>
      <c r="L4" s="29"/>
      <c r="M4" s="30"/>
    </row>
    <row r="5" spans="1:13" ht="43.2">
      <c r="A5" s="24" t="s">
        <v>14</v>
      </c>
      <c r="B5" s="25" t="s">
        <v>18</v>
      </c>
      <c r="C5" s="25">
        <v>0</v>
      </c>
      <c r="D5" s="25" t="s">
        <v>19</v>
      </c>
      <c r="E5" s="26" t="s">
        <v>20</v>
      </c>
      <c r="F5" s="27">
        <v>1</v>
      </c>
      <c r="G5" s="28">
        <v>1</v>
      </c>
      <c r="H5" s="6"/>
      <c r="I5" s="27"/>
      <c r="J5" s="29">
        <f>G5*H5</f>
        <v>0</v>
      </c>
      <c r="K5" s="29">
        <f t="shared" si="0"/>
        <v>0</v>
      </c>
      <c r="L5" s="29"/>
      <c r="M5" s="30"/>
    </row>
    <row r="6" spans="1:13" ht="43.2">
      <c r="A6" s="24" t="s">
        <v>14</v>
      </c>
      <c r="B6" s="25" t="s">
        <v>21</v>
      </c>
      <c r="C6" s="25">
        <v>0</v>
      </c>
      <c r="D6" s="25" t="s">
        <v>19</v>
      </c>
      <c r="E6" s="26" t="s">
        <v>22</v>
      </c>
      <c r="F6" s="27">
        <v>1</v>
      </c>
      <c r="G6" s="28">
        <v>2</v>
      </c>
      <c r="H6" s="6"/>
      <c r="I6" s="27"/>
      <c r="J6" s="29">
        <f>G6*H6</f>
        <v>0</v>
      </c>
      <c r="K6" s="29">
        <f t="shared" si="0"/>
        <v>0</v>
      </c>
      <c r="L6" s="29"/>
      <c r="M6" s="30"/>
    </row>
    <row r="7" spans="1:13" ht="14.4">
      <c r="A7" s="24" t="s">
        <v>14</v>
      </c>
      <c r="B7" s="25" t="s">
        <v>23</v>
      </c>
      <c r="C7" s="25"/>
      <c r="D7" s="25" t="s">
        <v>24</v>
      </c>
      <c r="E7" s="26" t="s">
        <v>25</v>
      </c>
      <c r="F7" s="27">
        <v>1</v>
      </c>
      <c r="G7" s="28">
        <v>3.66</v>
      </c>
      <c r="H7" s="6"/>
      <c r="I7" s="27"/>
      <c r="J7" s="29">
        <f>G7*H7</f>
        <v>0</v>
      </c>
      <c r="K7" s="29">
        <f t="shared" si="0"/>
        <v>0</v>
      </c>
      <c r="L7" s="29"/>
      <c r="M7" s="30"/>
    </row>
    <row r="8" spans="1:13" ht="43.2">
      <c r="A8" s="24" t="s">
        <v>26</v>
      </c>
      <c r="B8" s="25" t="s">
        <v>27</v>
      </c>
      <c r="C8" s="25">
        <v>0</v>
      </c>
      <c r="D8" s="25" t="s">
        <v>28</v>
      </c>
      <c r="E8" s="26" t="s">
        <v>29</v>
      </c>
      <c r="F8" s="27">
        <v>1</v>
      </c>
      <c r="G8" s="28">
        <v>29.04</v>
      </c>
      <c r="H8" s="6"/>
      <c r="I8" s="27"/>
      <c r="J8" s="29">
        <f>G8*H8</f>
        <v>0</v>
      </c>
      <c r="K8" s="29">
        <f t="shared" si="0"/>
        <v>0</v>
      </c>
      <c r="L8" s="29"/>
      <c r="M8" s="30" t="s">
        <v>30</v>
      </c>
    </row>
    <row r="9" spans="1:13" ht="14.4">
      <c r="A9" s="25" t="s">
        <v>31</v>
      </c>
      <c r="B9" s="25"/>
      <c r="C9" s="25"/>
      <c r="D9" s="25" t="s">
        <v>32</v>
      </c>
      <c r="E9" s="26" t="s">
        <v>33</v>
      </c>
      <c r="F9" s="27">
        <v>1</v>
      </c>
      <c r="G9" s="28"/>
      <c r="H9" s="27"/>
      <c r="I9" s="6"/>
      <c r="J9" s="29">
        <f>I9</f>
        <v>0</v>
      </c>
      <c r="K9" s="29">
        <f t="shared" si="0"/>
        <v>0</v>
      </c>
      <c r="L9" s="29"/>
      <c r="M9" s="30"/>
    </row>
    <row r="10" spans="1:13" ht="14.4">
      <c r="A10" s="24" t="s">
        <v>26</v>
      </c>
      <c r="B10" s="25" t="s">
        <v>34</v>
      </c>
      <c r="C10" s="25">
        <v>0</v>
      </c>
      <c r="D10" s="24" t="s">
        <v>35</v>
      </c>
      <c r="E10" s="26" t="s">
        <v>36</v>
      </c>
      <c r="F10" s="27">
        <v>1</v>
      </c>
      <c r="G10" s="28">
        <v>46.8</v>
      </c>
      <c r="H10" s="6"/>
      <c r="I10" s="27"/>
      <c r="J10" s="29">
        <f t="shared" ref="J10:J23" si="1">G10*H10</f>
        <v>0</v>
      </c>
      <c r="K10" s="29">
        <f t="shared" si="0"/>
        <v>0</v>
      </c>
      <c r="L10" s="29"/>
      <c r="M10" s="30"/>
    </row>
    <row r="11" spans="1:13" ht="28.8">
      <c r="A11" s="24" t="s">
        <v>26</v>
      </c>
      <c r="B11" s="25" t="s">
        <v>34</v>
      </c>
      <c r="C11" s="25">
        <v>0</v>
      </c>
      <c r="D11" s="24" t="s">
        <v>35</v>
      </c>
      <c r="E11" s="26" t="s">
        <v>37</v>
      </c>
      <c r="F11" s="27">
        <v>1</v>
      </c>
      <c r="G11" s="28">
        <v>96.96</v>
      </c>
      <c r="H11" s="6"/>
      <c r="I11" s="27"/>
      <c r="J11" s="29">
        <f t="shared" si="1"/>
        <v>0</v>
      </c>
      <c r="K11" s="29">
        <f t="shared" si="0"/>
        <v>0</v>
      </c>
      <c r="L11" s="29"/>
      <c r="M11" s="30"/>
    </row>
    <row r="12" spans="1:13" ht="28.8">
      <c r="A12" s="24"/>
      <c r="B12" s="25" t="s">
        <v>38</v>
      </c>
      <c r="C12" s="25"/>
      <c r="D12" s="25"/>
      <c r="E12" s="26" t="s">
        <v>39</v>
      </c>
      <c r="F12" s="27">
        <v>1</v>
      </c>
      <c r="G12" s="28">
        <v>9</v>
      </c>
      <c r="H12" s="6"/>
      <c r="I12" s="27"/>
      <c r="J12" s="29">
        <f t="shared" si="1"/>
        <v>0</v>
      </c>
      <c r="K12" s="29">
        <f t="shared" si="0"/>
        <v>0</v>
      </c>
      <c r="L12" s="29"/>
      <c r="M12" s="30"/>
    </row>
    <row r="13" spans="1:13" ht="43.2">
      <c r="A13" s="24" t="s">
        <v>26</v>
      </c>
      <c r="B13" s="25" t="s">
        <v>40</v>
      </c>
      <c r="C13" s="25">
        <v>0</v>
      </c>
      <c r="D13" s="25" t="s">
        <v>28</v>
      </c>
      <c r="E13" s="26" t="s">
        <v>29</v>
      </c>
      <c r="F13" s="27">
        <v>1</v>
      </c>
      <c r="G13" s="28">
        <v>102.93</v>
      </c>
      <c r="H13" s="6"/>
      <c r="I13" s="27"/>
      <c r="J13" s="29">
        <f t="shared" si="1"/>
        <v>0</v>
      </c>
      <c r="K13" s="29">
        <f t="shared" si="0"/>
        <v>0</v>
      </c>
      <c r="L13" s="29"/>
      <c r="M13" s="30" t="s">
        <v>30</v>
      </c>
    </row>
    <row r="14" spans="1:13" ht="43.2">
      <c r="A14" s="24" t="s">
        <v>26</v>
      </c>
      <c r="B14" s="25" t="s">
        <v>41</v>
      </c>
      <c r="C14" s="25">
        <v>0</v>
      </c>
      <c r="D14" s="24" t="s">
        <v>28</v>
      </c>
      <c r="E14" s="26" t="s">
        <v>29</v>
      </c>
      <c r="F14" s="27">
        <v>1</v>
      </c>
      <c r="G14" s="28">
        <v>126.92</v>
      </c>
      <c r="H14" s="6"/>
      <c r="I14" s="27"/>
      <c r="J14" s="29">
        <f t="shared" si="1"/>
        <v>0</v>
      </c>
      <c r="K14" s="29">
        <f t="shared" si="0"/>
        <v>0</v>
      </c>
      <c r="L14" s="29"/>
      <c r="M14" s="30" t="s">
        <v>30</v>
      </c>
    </row>
    <row r="15" spans="1:13" ht="28.8">
      <c r="A15" s="24" t="s">
        <v>14</v>
      </c>
      <c r="B15" s="25" t="s">
        <v>23</v>
      </c>
      <c r="C15" s="25"/>
      <c r="D15" s="25" t="s">
        <v>24</v>
      </c>
      <c r="E15" s="26" t="s">
        <v>42</v>
      </c>
      <c r="F15" s="27">
        <v>1</v>
      </c>
      <c r="G15" s="28">
        <v>10.199999999999999</v>
      </c>
      <c r="H15" s="6"/>
      <c r="I15" s="27"/>
      <c r="J15" s="29">
        <f t="shared" si="1"/>
        <v>0</v>
      </c>
      <c r="K15" s="29">
        <f t="shared" si="0"/>
        <v>0</v>
      </c>
      <c r="L15" s="29"/>
      <c r="M15" s="30"/>
    </row>
    <row r="16" spans="1:13" ht="43.2">
      <c r="A16" s="24" t="s">
        <v>26</v>
      </c>
      <c r="B16" s="25" t="s">
        <v>43</v>
      </c>
      <c r="C16" s="25">
        <v>0</v>
      </c>
      <c r="D16" s="24" t="s">
        <v>44</v>
      </c>
      <c r="E16" s="26" t="s">
        <v>29</v>
      </c>
      <c r="F16" s="27">
        <v>1</v>
      </c>
      <c r="G16" s="28">
        <v>131.4</v>
      </c>
      <c r="H16" s="6"/>
      <c r="I16" s="27"/>
      <c r="J16" s="29">
        <f t="shared" si="1"/>
        <v>0</v>
      </c>
      <c r="K16" s="29">
        <f t="shared" si="0"/>
        <v>0</v>
      </c>
      <c r="L16" s="29"/>
      <c r="M16" s="30" t="s">
        <v>30</v>
      </c>
    </row>
    <row r="17" spans="1:13" ht="43.2">
      <c r="A17" s="24" t="s">
        <v>14</v>
      </c>
      <c r="B17" s="25" t="s">
        <v>23</v>
      </c>
      <c r="C17" s="25"/>
      <c r="D17" s="25" t="s">
        <v>24</v>
      </c>
      <c r="E17" s="26" t="s">
        <v>45</v>
      </c>
      <c r="F17" s="27">
        <v>1</v>
      </c>
      <c r="G17" s="28">
        <v>15.84</v>
      </c>
      <c r="H17" s="6"/>
      <c r="I17" s="27"/>
      <c r="J17" s="29">
        <f t="shared" si="1"/>
        <v>0</v>
      </c>
      <c r="K17" s="29">
        <f t="shared" si="0"/>
        <v>0</v>
      </c>
      <c r="L17" s="29"/>
      <c r="M17" s="30"/>
    </row>
    <row r="18" spans="1:13" ht="28.8">
      <c r="A18" s="24" t="s">
        <v>26</v>
      </c>
      <c r="B18" s="25" t="s">
        <v>34</v>
      </c>
      <c r="C18" s="25">
        <v>0</v>
      </c>
      <c r="D18" s="24" t="s">
        <v>35</v>
      </c>
      <c r="E18" s="26" t="s">
        <v>46</v>
      </c>
      <c r="F18" s="27">
        <v>1</v>
      </c>
      <c r="G18" s="28">
        <v>198.38</v>
      </c>
      <c r="H18" s="6"/>
      <c r="I18" s="27"/>
      <c r="J18" s="29">
        <f t="shared" si="1"/>
        <v>0</v>
      </c>
      <c r="K18" s="29">
        <f t="shared" si="0"/>
        <v>0</v>
      </c>
      <c r="L18" s="29"/>
      <c r="M18" s="30"/>
    </row>
    <row r="19" spans="1:13" ht="28.8">
      <c r="A19" s="24"/>
      <c r="B19" s="25"/>
      <c r="C19" s="25"/>
      <c r="D19" s="25"/>
      <c r="E19" s="26" t="s">
        <v>47</v>
      </c>
      <c r="F19" s="27">
        <v>1</v>
      </c>
      <c r="G19" s="28">
        <v>42.09</v>
      </c>
      <c r="H19" s="6"/>
      <c r="I19" s="27"/>
      <c r="J19" s="29">
        <f t="shared" si="1"/>
        <v>0</v>
      </c>
      <c r="K19" s="29">
        <f t="shared" si="0"/>
        <v>0</v>
      </c>
      <c r="L19" s="29"/>
      <c r="M19" s="30"/>
    </row>
    <row r="20" spans="1:13" ht="28.8">
      <c r="A20" s="24" t="s">
        <v>14</v>
      </c>
      <c r="B20" s="25" t="s">
        <v>23</v>
      </c>
      <c r="C20" s="25"/>
      <c r="D20" s="25" t="s">
        <v>24</v>
      </c>
      <c r="E20" s="26" t="s">
        <v>48</v>
      </c>
      <c r="F20" s="27">
        <v>1</v>
      </c>
      <c r="G20" s="28">
        <v>44.8</v>
      </c>
      <c r="H20" s="6"/>
      <c r="I20" s="27"/>
      <c r="J20" s="29">
        <f t="shared" si="1"/>
        <v>0</v>
      </c>
      <c r="K20" s="29">
        <f t="shared" si="0"/>
        <v>0</v>
      </c>
      <c r="L20" s="29"/>
      <c r="M20" s="30"/>
    </row>
    <row r="21" spans="1:13" ht="28.8">
      <c r="A21" s="24" t="s">
        <v>26</v>
      </c>
      <c r="B21" s="25" t="s">
        <v>34</v>
      </c>
      <c r="C21" s="25">
        <v>0</v>
      </c>
      <c r="D21" s="24" t="s">
        <v>35</v>
      </c>
      <c r="E21" s="26" t="s">
        <v>49</v>
      </c>
      <c r="F21" s="27">
        <v>1</v>
      </c>
      <c r="G21" s="28">
        <v>226.72</v>
      </c>
      <c r="H21" s="6"/>
      <c r="I21" s="27"/>
      <c r="J21" s="29">
        <f t="shared" si="1"/>
        <v>0</v>
      </c>
      <c r="K21" s="29">
        <f t="shared" si="0"/>
        <v>0</v>
      </c>
      <c r="L21" s="29"/>
      <c r="M21" s="30"/>
    </row>
    <row r="22" spans="1:13" ht="28.8">
      <c r="A22" s="24" t="s">
        <v>14</v>
      </c>
      <c r="B22" s="25" t="s">
        <v>23</v>
      </c>
      <c r="C22" s="25"/>
      <c r="D22" s="25" t="s">
        <v>24</v>
      </c>
      <c r="E22" s="26" t="s">
        <v>50</v>
      </c>
      <c r="F22" s="27">
        <v>1</v>
      </c>
      <c r="G22" s="28">
        <v>47.7</v>
      </c>
      <c r="H22" s="6"/>
      <c r="I22" s="27"/>
      <c r="J22" s="29">
        <f t="shared" si="1"/>
        <v>0</v>
      </c>
      <c r="K22" s="29">
        <f t="shared" si="0"/>
        <v>0</v>
      </c>
      <c r="L22" s="29"/>
      <c r="M22" s="30"/>
    </row>
    <row r="23" spans="1:13" ht="28.8">
      <c r="A23" s="24" t="s">
        <v>14</v>
      </c>
      <c r="B23" s="25" t="s">
        <v>51</v>
      </c>
      <c r="C23" s="25"/>
      <c r="D23" s="25" t="s">
        <v>52</v>
      </c>
      <c r="E23" s="26" t="s">
        <v>53</v>
      </c>
      <c r="F23" s="27">
        <v>1</v>
      </c>
      <c r="G23" s="28">
        <v>50</v>
      </c>
      <c r="H23" s="6"/>
      <c r="I23" s="27"/>
      <c r="J23" s="29">
        <f t="shared" si="1"/>
        <v>0</v>
      </c>
      <c r="K23" s="29">
        <f t="shared" si="0"/>
        <v>0</v>
      </c>
      <c r="L23" s="29" t="s">
        <v>54</v>
      </c>
      <c r="M23" s="30" t="s">
        <v>55</v>
      </c>
    </row>
    <row r="24" spans="1:13" ht="28.8">
      <c r="A24" s="24"/>
      <c r="B24" s="25" t="s">
        <v>38</v>
      </c>
      <c r="C24" s="25"/>
      <c r="D24" s="25"/>
      <c r="E24" s="26" t="s">
        <v>56</v>
      </c>
      <c r="F24" s="27">
        <v>1</v>
      </c>
      <c r="G24" s="28">
        <v>61.56</v>
      </c>
      <c r="H24" s="6"/>
      <c r="I24" s="27"/>
      <c r="J24" s="29">
        <f>G24*I24</f>
        <v>0</v>
      </c>
      <c r="K24" s="29">
        <f t="shared" si="0"/>
        <v>0</v>
      </c>
      <c r="L24" s="29"/>
      <c r="M24" s="30"/>
    </row>
    <row r="25" spans="1:13" ht="28.8">
      <c r="A25" s="24" t="s">
        <v>57</v>
      </c>
      <c r="B25" s="25"/>
      <c r="C25" s="25"/>
      <c r="D25" s="25" t="s">
        <v>58</v>
      </c>
      <c r="E25" s="26" t="s">
        <v>59</v>
      </c>
      <c r="F25" s="31">
        <v>1</v>
      </c>
      <c r="G25" s="28">
        <v>81</v>
      </c>
      <c r="H25" s="6"/>
      <c r="I25" s="27"/>
      <c r="J25" s="29">
        <f t="shared" ref="J25:J31" si="2">G25*H25</f>
        <v>0</v>
      </c>
      <c r="K25" s="29">
        <f t="shared" si="0"/>
        <v>0</v>
      </c>
      <c r="L25" s="29"/>
      <c r="M25" s="30" t="s">
        <v>60</v>
      </c>
    </row>
    <row r="26" spans="1:13" ht="28.8">
      <c r="A26" s="24" t="s">
        <v>57</v>
      </c>
      <c r="B26" s="25" t="s">
        <v>61</v>
      </c>
      <c r="C26" s="25"/>
      <c r="D26" s="25" t="s">
        <v>58</v>
      </c>
      <c r="E26" s="26" t="s">
        <v>62</v>
      </c>
      <c r="F26" s="31">
        <v>1</v>
      </c>
      <c r="G26" s="28">
        <v>93</v>
      </c>
      <c r="H26" s="6"/>
      <c r="I26" s="27"/>
      <c r="J26" s="29">
        <f t="shared" si="2"/>
        <v>0</v>
      </c>
      <c r="K26" s="29">
        <f t="shared" si="0"/>
        <v>0</v>
      </c>
      <c r="L26" s="29"/>
      <c r="M26" s="30" t="s">
        <v>60</v>
      </c>
    </row>
    <row r="27" spans="1:13" ht="28.8">
      <c r="A27" s="24" t="s">
        <v>26</v>
      </c>
      <c r="B27" s="25" t="s">
        <v>34</v>
      </c>
      <c r="C27" s="25">
        <v>0</v>
      </c>
      <c r="D27" s="24" t="s">
        <v>35</v>
      </c>
      <c r="E27" s="26" t="s">
        <v>63</v>
      </c>
      <c r="F27" s="27">
        <v>1</v>
      </c>
      <c r="G27" s="28">
        <v>348.8</v>
      </c>
      <c r="H27" s="6"/>
      <c r="I27" s="27"/>
      <c r="J27" s="29">
        <f t="shared" si="2"/>
        <v>0</v>
      </c>
      <c r="K27" s="29">
        <f t="shared" si="0"/>
        <v>0</v>
      </c>
      <c r="L27" s="29"/>
      <c r="M27" s="30"/>
    </row>
    <row r="28" spans="1:13" ht="57.6">
      <c r="A28" s="24" t="s">
        <v>26</v>
      </c>
      <c r="B28" s="25" t="s">
        <v>64</v>
      </c>
      <c r="C28" s="25">
        <v>0</v>
      </c>
      <c r="D28" s="25" t="s">
        <v>65</v>
      </c>
      <c r="E28" s="26" t="s">
        <v>29</v>
      </c>
      <c r="F28" s="27">
        <v>1</v>
      </c>
      <c r="G28" s="28">
        <v>676.02</v>
      </c>
      <c r="H28" s="6"/>
      <c r="I28" s="27"/>
      <c r="J28" s="29">
        <f t="shared" si="2"/>
        <v>0</v>
      </c>
      <c r="K28" s="29">
        <f t="shared" si="0"/>
        <v>0</v>
      </c>
      <c r="L28" s="29"/>
      <c r="M28" s="30" t="s">
        <v>30</v>
      </c>
    </row>
    <row r="29" spans="1:13" ht="28.8">
      <c r="A29" s="24" t="s">
        <v>14</v>
      </c>
      <c r="B29" s="25" t="s">
        <v>23</v>
      </c>
      <c r="C29" s="25"/>
      <c r="D29" s="25" t="s">
        <v>24</v>
      </c>
      <c r="E29" s="26" t="s">
        <v>66</v>
      </c>
      <c r="F29" s="27">
        <v>1</v>
      </c>
      <c r="G29" s="28">
        <v>103</v>
      </c>
      <c r="H29" s="6"/>
      <c r="I29" s="27"/>
      <c r="J29" s="29">
        <f t="shared" si="2"/>
        <v>0</v>
      </c>
      <c r="K29" s="29">
        <f t="shared" si="0"/>
        <v>0</v>
      </c>
      <c r="L29" s="29" t="s">
        <v>54</v>
      </c>
      <c r="M29" s="30" t="s">
        <v>55</v>
      </c>
    </row>
    <row r="30" spans="1:13" ht="28.8">
      <c r="A30" s="32" t="s">
        <v>14</v>
      </c>
      <c r="B30" s="33" t="s">
        <v>23</v>
      </c>
      <c r="C30" s="33"/>
      <c r="D30" s="33" t="s">
        <v>24</v>
      </c>
      <c r="E30" s="34" t="s">
        <v>67</v>
      </c>
      <c r="F30" s="35">
        <v>1</v>
      </c>
      <c r="G30" s="36">
        <v>120</v>
      </c>
      <c r="H30" s="7"/>
      <c r="I30" s="37"/>
      <c r="J30" s="29">
        <f t="shared" si="2"/>
        <v>0</v>
      </c>
      <c r="K30" s="29">
        <f t="shared" si="0"/>
        <v>0</v>
      </c>
      <c r="L30" s="38"/>
      <c r="M30" s="39"/>
    </row>
    <row r="31" spans="1:13" ht="43.2">
      <c r="A31" s="24" t="s">
        <v>14</v>
      </c>
      <c r="B31" s="25" t="s">
        <v>23</v>
      </c>
      <c r="C31" s="25"/>
      <c r="D31" s="25" t="s">
        <v>24</v>
      </c>
      <c r="E31" s="26" t="s">
        <v>68</v>
      </c>
      <c r="F31" s="27">
        <v>1</v>
      </c>
      <c r="G31" s="28">
        <v>124</v>
      </c>
      <c r="H31" s="6"/>
      <c r="I31" s="27"/>
      <c r="J31" s="29">
        <f t="shared" si="2"/>
        <v>0</v>
      </c>
      <c r="K31" s="29">
        <f t="shared" si="0"/>
        <v>0</v>
      </c>
      <c r="L31" s="29"/>
      <c r="M31" s="30"/>
    </row>
    <row r="32" spans="1:13" ht="14.4">
      <c r="A32" s="25" t="s">
        <v>26</v>
      </c>
      <c r="B32" s="25" t="s">
        <v>34</v>
      </c>
      <c r="C32" s="25">
        <v>0</v>
      </c>
      <c r="D32" s="24" t="s">
        <v>35</v>
      </c>
      <c r="E32" s="26" t="s">
        <v>33</v>
      </c>
      <c r="F32" s="27">
        <v>1</v>
      </c>
      <c r="G32" s="28"/>
      <c r="H32" s="27"/>
      <c r="I32" s="6"/>
      <c r="J32" s="29">
        <f>I32</f>
        <v>0</v>
      </c>
      <c r="K32" s="29">
        <f t="shared" si="0"/>
        <v>0</v>
      </c>
      <c r="L32" s="29"/>
      <c r="M32" s="30"/>
    </row>
    <row r="33" spans="1:13" ht="43.2">
      <c r="A33" s="40" t="s">
        <v>26</v>
      </c>
      <c r="B33" s="41" t="s">
        <v>69</v>
      </c>
      <c r="C33" s="41"/>
      <c r="D33" s="41"/>
      <c r="E33" s="42" t="s">
        <v>70</v>
      </c>
      <c r="F33" s="43">
        <v>1</v>
      </c>
      <c r="G33" s="28">
        <v>130</v>
      </c>
      <c r="H33" s="6"/>
      <c r="I33" s="43"/>
      <c r="J33" s="29">
        <f>G33*H33</f>
        <v>0</v>
      </c>
      <c r="K33" s="29">
        <f t="shared" si="0"/>
        <v>0</v>
      </c>
      <c r="L33" s="43"/>
      <c r="M33" s="44"/>
    </row>
    <row r="34" spans="1:13" ht="43.2">
      <c r="A34" s="40" t="s">
        <v>26</v>
      </c>
      <c r="B34" s="41" t="s">
        <v>69</v>
      </c>
      <c r="C34" s="41"/>
      <c r="D34" s="41"/>
      <c r="E34" s="42" t="s">
        <v>71</v>
      </c>
      <c r="F34" s="43">
        <v>1</v>
      </c>
      <c r="G34" s="28">
        <v>130</v>
      </c>
      <c r="H34" s="6"/>
      <c r="I34" s="43"/>
      <c r="J34" s="29">
        <f>G34*H34</f>
        <v>0</v>
      </c>
      <c r="K34" s="29">
        <f t="shared" ref="K34:K63" si="3">F34*J34</f>
        <v>0</v>
      </c>
      <c r="L34" s="43"/>
      <c r="M34" s="44"/>
    </row>
    <row r="35" spans="1:13" ht="28.8">
      <c r="A35" s="24" t="s">
        <v>26</v>
      </c>
      <c r="B35" s="25" t="s">
        <v>43</v>
      </c>
      <c r="C35" s="25">
        <v>0</v>
      </c>
      <c r="D35" s="25" t="s">
        <v>44</v>
      </c>
      <c r="E35" s="26" t="s">
        <v>33</v>
      </c>
      <c r="F35" s="27">
        <v>1</v>
      </c>
      <c r="G35" s="28"/>
      <c r="H35" s="27"/>
      <c r="I35" s="6"/>
      <c r="J35" s="29">
        <f>I35</f>
        <v>0</v>
      </c>
      <c r="K35" s="29">
        <f t="shared" si="3"/>
        <v>0</v>
      </c>
      <c r="L35" s="29"/>
      <c r="M35" s="30"/>
    </row>
    <row r="36" spans="1:13" ht="28.8">
      <c r="A36" s="24" t="s">
        <v>14</v>
      </c>
      <c r="B36" s="25" t="s">
        <v>72</v>
      </c>
      <c r="C36" s="25"/>
      <c r="D36" s="25"/>
      <c r="E36" s="26" t="s">
        <v>73</v>
      </c>
      <c r="F36" s="27">
        <v>1</v>
      </c>
      <c r="G36" s="28">
        <v>144.38</v>
      </c>
      <c r="H36" s="6"/>
      <c r="I36" s="27"/>
      <c r="J36" s="29">
        <f>G36*H36</f>
        <v>0</v>
      </c>
      <c r="K36" s="29">
        <f t="shared" si="3"/>
        <v>0</v>
      </c>
      <c r="L36" s="29"/>
      <c r="M36" s="30"/>
    </row>
    <row r="37" spans="1:13" ht="28.8">
      <c r="A37" s="24" t="s">
        <v>14</v>
      </c>
      <c r="B37" s="25" t="s">
        <v>74</v>
      </c>
      <c r="C37" s="25"/>
      <c r="D37" s="25"/>
      <c r="E37" s="26" t="s">
        <v>75</v>
      </c>
      <c r="F37" s="27">
        <v>1</v>
      </c>
      <c r="G37" s="28">
        <v>173</v>
      </c>
      <c r="H37" s="6"/>
      <c r="I37" s="27"/>
      <c r="J37" s="29">
        <f>G37*H37</f>
        <v>0</v>
      </c>
      <c r="K37" s="29">
        <f t="shared" si="3"/>
        <v>0</v>
      </c>
      <c r="L37" s="29" t="s">
        <v>54</v>
      </c>
      <c r="M37" s="30" t="s">
        <v>55</v>
      </c>
    </row>
    <row r="38" spans="1:13" ht="28.8">
      <c r="A38" s="24" t="s">
        <v>26</v>
      </c>
      <c r="B38" s="25" t="s">
        <v>27</v>
      </c>
      <c r="C38" s="25">
        <v>0</v>
      </c>
      <c r="D38" s="25" t="s">
        <v>28</v>
      </c>
      <c r="E38" s="26" t="s">
        <v>33</v>
      </c>
      <c r="F38" s="27">
        <v>1</v>
      </c>
      <c r="G38" s="28"/>
      <c r="H38" s="27"/>
      <c r="I38" s="6"/>
      <c r="J38" s="29">
        <f>I38</f>
        <v>0</v>
      </c>
      <c r="K38" s="29">
        <f t="shared" si="3"/>
        <v>0</v>
      </c>
      <c r="L38" s="29"/>
      <c r="M38" s="30"/>
    </row>
    <row r="39" spans="1:13" ht="28.8">
      <c r="A39" s="25" t="s">
        <v>26</v>
      </c>
      <c r="B39" s="25" t="s">
        <v>40</v>
      </c>
      <c r="C39" s="25">
        <v>0</v>
      </c>
      <c r="D39" s="25" t="s">
        <v>28</v>
      </c>
      <c r="E39" s="26" t="s">
        <v>33</v>
      </c>
      <c r="F39" s="27">
        <v>1</v>
      </c>
      <c r="G39" s="28"/>
      <c r="H39" s="27"/>
      <c r="I39" s="6"/>
      <c r="J39" s="29">
        <f>I39</f>
        <v>0</v>
      </c>
      <c r="K39" s="29">
        <f t="shared" si="3"/>
        <v>0</v>
      </c>
      <c r="L39" s="29"/>
      <c r="M39" s="30"/>
    </row>
    <row r="40" spans="1:13" ht="43.2">
      <c r="A40" s="25" t="s">
        <v>31</v>
      </c>
      <c r="B40" s="25"/>
      <c r="C40" s="25"/>
      <c r="D40" s="25" t="s">
        <v>32</v>
      </c>
      <c r="E40" s="26" t="s">
        <v>76</v>
      </c>
      <c r="F40" s="27">
        <v>1</v>
      </c>
      <c r="G40" s="28">
        <v>299</v>
      </c>
      <c r="H40" s="6"/>
      <c r="I40" s="27"/>
      <c r="J40" s="29">
        <f>G40*H40</f>
        <v>0</v>
      </c>
      <c r="K40" s="29">
        <f t="shared" si="3"/>
        <v>0</v>
      </c>
      <c r="L40" s="29"/>
      <c r="M40" s="30" t="s">
        <v>77</v>
      </c>
    </row>
    <row r="41" spans="1:13" ht="28.8">
      <c r="A41" s="24" t="s">
        <v>57</v>
      </c>
      <c r="B41" s="25" t="s">
        <v>78</v>
      </c>
      <c r="C41" s="25"/>
      <c r="D41" s="25" t="s">
        <v>79</v>
      </c>
      <c r="E41" s="26" t="s">
        <v>62</v>
      </c>
      <c r="F41" s="31">
        <v>1</v>
      </c>
      <c r="G41" s="28">
        <v>300</v>
      </c>
      <c r="H41" s="6"/>
      <c r="I41" s="27"/>
      <c r="J41" s="29">
        <f>G41*H41</f>
        <v>0</v>
      </c>
      <c r="K41" s="29">
        <f t="shared" si="3"/>
        <v>0</v>
      </c>
      <c r="L41" s="29"/>
      <c r="M41" s="30" t="s">
        <v>60</v>
      </c>
    </row>
    <row r="42" spans="1:13" ht="28.8">
      <c r="A42" s="24" t="s">
        <v>26</v>
      </c>
      <c r="B42" s="25" t="s">
        <v>41</v>
      </c>
      <c r="C42" s="25">
        <v>0</v>
      </c>
      <c r="D42" s="25" t="s">
        <v>28</v>
      </c>
      <c r="E42" s="26" t="s">
        <v>33</v>
      </c>
      <c r="F42" s="27">
        <v>1</v>
      </c>
      <c r="G42" s="28"/>
      <c r="H42" s="27"/>
      <c r="I42" s="6"/>
      <c r="J42" s="29">
        <f>I42</f>
        <v>0</v>
      </c>
      <c r="K42" s="29">
        <f t="shared" si="3"/>
        <v>0</v>
      </c>
      <c r="L42" s="29"/>
      <c r="M42" s="30"/>
    </row>
    <row r="43" spans="1:13" ht="28.8">
      <c r="A43" s="24" t="s">
        <v>57</v>
      </c>
      <c r="B43" s="45" t="s">
        <v>80</v>
      </c>
      <c r="C43" s="25"/>
      <c r="D43" s="25" t="s">
        <v>81</v>
      </c>
      <c r="E43" s="26" t="s">
        <v>82</v>
      </c>
      <c r="F43" s="31">
        <v>1</v>
      </c>
      <c r="G43" s="28">
        <v>400</v>
      </c>
      <c r="H43" s="6"/>
      <c r="I43" s="27"/>
      <c r="J43" s="29">
        <f>G43*H43</f>
        <v>0</v>
      </c>
      <c r="K43" s="29">
        <f t="shared" si="3"/>
        <v>0</v>
      </c>
      <c r="L43" s="29"/>
      <c r="M43" s="30" t="s">
        <v>60</v>
      </c>
    </row>
    <row r="44" spans="1:13" ht="28.8">
      <c r="A44" s="24"/>
      <c r="B44" s="25" t="s">
        <v>38</v>
      </c>
      <c r="C44" s="25"/>
      <c r="D44" s="25"/>
      <c r="E44" s="26" t="s">
        <v>83</v>
      </c>
      <c r="F44" s="27">
        <v>1</v>
      </c>
      <c r="G44" s="28">
        <v>451</v>
      </c>
      <c r="H44" s="6"/>
      <c r="I44" s="27"/>
      <c r="J44" s="29">
        <f>G44*H44</f>
        <v>0</v>
      </c>
      <c r="K44" s="29">
        <f t="shared" si="3"/>
        <v>0</v>
      </c>
      <c r="L44" s="29"/>
      <c r="M44" s="30"/>
    </row>
    <row r="45" spans="1:13" ht="28.8">
      <c r="A45" s="24" t="s">
        <v>26</v>
      </c>
      <c r="B45" s="25" t="s">
        <v>28</v>
      </c>
      <c r="C45" s="25"/>
      <c r="D45" s="25" t="s">
        <v>28</v>
      </c>
      <c r="E45" s="26" t="s">
        <v>84</v>
      </c>
      <c r="F45" s="27">
        <v>1</v>
      </c>
      <c r="G45" s="28">
        <v>463.05</v>
      </c>
      <c r="H45" s="6"/>
      <c r="I45" s="27"/>
      <c r="J45" s="29">
        <f>G45*H45</f>
        <v>0</v>
      </c>
      <c r="K45" s="29">
        <f t="shared" si="3"/>
        <v>0</v>
      </c>
      <c r="L45" s="29" t="s">
        <v>54</v>
      </c>
      <c r="M45" s="30" t="s">
        <v>55</v>
      </c>
    </row>
    <row r="46" spans="1:13" ht="28.8">
      <c r="A46" s="24" t="s">
        <v>57</v>
      </c>
      <c r="B46" s="25" t="s">
        <v>85</v>
      </c>
      <c r="D46" s="25" t="s">
        <v>79</v>
      </c>
      <c r="E46" s="26" t="s">
        <v>86</v>
      </c>
      <c r="F46" s="31">
        <v>1</v>
      </c>
      <c r="G46" s="28">
        <v>627</v>
      </c>
      <c r="H46" s="6"/>
      <c r="I46" s="27"/>
      <c r="J46" s="29">
        <f>G46*H46</f>
        <v>0</v>
      </c>
      <c r="K46" s="29">
        <f t="shared" si="3"/>
        <v>0</v>
      </c>
      <c r="L46" s="29"/>
      <c r="M46" s="30" t="s">
        <v>60</v>
      </c>
    </row>
    <row r="47" spans="1:13" ht="57.6">
      <c r="A47" s="24" t="s">
        <v>26</v>
      </c>
      <c r="B47" s="25" t="s">
        <v>64</v>
      </c>
      <c r="C47" s="25">
        <v>0</v>
      </c>
      <c r="D47" s="25" t="s">
        <v>65</v>
      </c>
      <c r="E47" s="26" t="s">
        <v>33</v>
      </c>
      <c r="F47" s="27">
        <v>1</v>
      </c>
      <c r="G47" s="28"/>
      <c r="H47" s="27"/>
      <c r="I47" s="6"/>
      <c r="J47" s="29">
        <f>I47</f>
        <v>0</v>
      </c>
      <c r="K47" s="29">
        <f t="shared" si="3"/>
        <v>0</v>
      </c>
      <c r="L47" s="29"/>
      <c r="M47" s="30"/>
    </row>
    <row r="48" spans="1:13" ht="43.2">
      <c r="A48" s="24" t="s">
        <v>14</v>
      </c>
      <c r="B48" s="25" t="s">
        <v>87</v>
      </c>
      <c r="C48" s="25"/>
      <c r="D48" s="25"/>
      <c r="E48" s="26" t="s">
        <v>88</v>
      </c>
      <c r="F48" s="27">
        <v>1</v>
      </c>
      <c r="G48" s="28">
        <v>810</v>
      </c>
      <c r="H48" s="6"/>
      <c r="I48" s="27"/>
      <c r="J48" s="29">
        <f>G48*H48</f>
        <v>0</v>
      </c>
      <c r="K48" s="29">
        <f t="shared" si="3"/>
        <v>0</v>
      </c>
      <c r="L48" s="29" t="s">
        <v>54</v>
      </c>
      <c r="M48" s="30" t="s">
        <v>55</v>
      </c>
    </row>
    <row r="49" spans="1:13" ht="28.8">
      <c r="A49" s="24" t="s">
        <v>14</v>
      </c>
      <c r="B49" s="25" t="s">
        <v>87</v>
      </c>
      <c r="C49" s="25">
        <v>1</v>
      </c>
      <c r="D49" s="24" t="s">
        <v>89</v>
      </c>
      <c r="E49" s="26" t="s">
        <v>90</v>
      </c>
      <c r="F49" s="27">
        <v>2</v>
      </c>
      <c r="G49" s="28"/>
      <c r="H49" s="27"/>
      <c r="I49" s="6"/>
      <c r="J49" s="29">
        <f>I49</f>
        <v>0</v>
      </c>
      <c r="K49" s="29">
        <f t="shared" si="3"/>
        <v>0</v>
      </c>
      <c r="L49" s="29"/>
      <c r="M49" s="30" t="s">
        <v>30</v>
      </c>
    </row>
    <row r="50" spans="1:13" ht="28.8">
      <c r="A50" s="24" t="s">
        <v>14</v>
      </c>
      <c r="B50" s="25" t="s">
        <v>87</v>
      </c>
      <c r="C50" s="25">
        <v>1</v>
      </c>
      <c r="D50" s="24" t="s">
        <v>89</v>
      </c>
      <c r="E50" s="26" t="s">
        <v>91</v>
      </c>
      <c r="F50" s="27">
        <v>2</v>
      </c>
      <c r="G50" s="28"/>
      <c r="H50" s="27"/>
      <c r="I50" s="6"/>
      <c r="J50" s="29">
        <f>I50</f>
        <v>0</v>
      </c>
      <c r="K50" s="29">
        <f t="shared" si="3"/>
        <v>0</v>
      </c>
      <c r="L50" s="29"/>
      <c r="M50" s="30" t="s">
        <v>30</v>
      </c>
    </row>
    <row r="51" spans="1:13" ht="43.2">
      <c r="A51" s="40" t="s">
        <v>26</v>
      </c>
      <c r="B51" s="41" t="s">
        <v>69</v>
      </c>
      <c r="C51" s="41"/>
      <c r="D51" s="41"/>
      <c r="E51" s="42" t="s">
        <v>92</v>
      </c>
      <c r="F51" s="43">
        <v>2</v>
      </c>
      <c r="G51" s="28">
        <v>94.5</v>
      </c>
      <c r="H51" s="8"/>
      <c r="I51" s="27"/>
      <c r="J51" s="29">
        <f t="shared" ref="J51:J61" si="4">G51*H51</f>
        <v>0</v>
      </c>
      <c r="K51" s="29">
        <f t="shared" si="3"/>
        <v>0</v>
      </c>
      <c r="L51" s="29"/>
      <c r="M51" s="30"/>
    </row>
    <row r="52" spans="1:13" ht="28.8">
      <c r="A52" s="24" t="s">
        <v>26</v>
      </c>
      <c r="B52" s="25"/>
      <c r="C52" s="25"/>
      <c r="D52" s="25" t="s">
        <v>65</v>
      </c>
      <c r="E52" s="26" t="s">
        <v>93</v>
      </c>
      <c r="F52" s="27">
        <v>2</v>
      </c>
      <c r="G52" s="28">
        <v>940</v>
      </c>
      <c r="H52" s="6"/>
      <c r="I52" s="27"/>
      <c r="J52" s="29">
        <f t="shared" si="4"/>
        <v>0</v>
      </c>
      <c r="K52" s="29">
        <f t="shared" si="3"/>
        <v>0</v>
      </c>
      <c r="L52" s="29"/>
      <c r="M52" s="30"/>
    </row>
    <row r="53" spans="1:13" ht="43.2">
      <c r="A53" s="24" t="s">
        <v>14</v>
      </c>
      <c r="B53" s="25" t="s">
        <v>94</v>
      </c>
      <c r="C53" s="25">
        <v>0</v>
      </c>
      <c r="D53" s="25" t="s">
        <v>19</v>
      </c>
      <c r="E53" s="26" t="s">
        <v>95</v>
      </c>
      <c r="F53" s="27">
        <v>3</v>
      </c>
      <c r="G53" s="28">
        <v>2</v>
      </c>
      <c r="H53" s="6"/>
      <c r="I53" s="27"/>
      <c r="J53" s="29">
        <f t="shared" si="4"/>
        <v>0</v>
      </c>
      <c r="K53" s="29">
        <f t="shared" si="3"/>
        <v>0</v>
      </c>
      <c r="L53" s="29"/>
      <c r="M53" s="30"/>
    </row>
    <row r="54" spans="1:13" ht="43.2">
      <c r="A54" s="24" t="s">
        <v>14</v>
      </c>
      <c r="B54" s="25" t="s">
        <v>96</v>
      </c>
      <c r="C54" s="25">
        <v>0</v>
      </c>
      <c r="D54" s="25" t="s">
        <v>19</v>
      </c>
      <c r="E54" s="26" t="s">
        <v>97</v>
      </c>
      <c r="F54" s="27">
        <v>3</v>
      </c>
      <c r="G54" s="28">
        <v>6.16</v>
      </c>
      <c r="H54" s="6"/>
      <c r="I54" s="27"/>
      <c r="J54" s="29">
        <f t="shared" si="4"/>
        <v>0</v>
      </c>
      <c r="K54" s="29">
        <f t="shared" si="3"/>
        <v>0</v>
      </c>
      <c r="L54" s="29"/>
      <c r="M54" s="30"/>
    </row>
    <row r="55" spans="1:13" ht="43.2">
      <c r="A55" s="24" t="s">
        <v>14</v>
      </c>
      <c r="B55" s="25" t="s">
        <v>98</v>
      </c>
      <c r="C55" s="25">
        <v>0</v>
      </c>
      <c r="D55" s="25" t="s">
        <v>99</v>
      </c>
      <c r="E55" s="26" t="s">
        <v>100</v>
      </c>
      <c r="F55" s="27">
        <v>3</v>
      </c>
      <c r="G55" s="28">
        <v>6.2</v>
      </c>
      <c r="H55" s="6"/>
      <c r="I55" s="27"/>
      <c r="J55" s="29">
        <f t="shared" si="4"/>
        <v>0</v>
      </c>
      <c r="K55" s="29">
        <f t="shared" si="3"/>
        <v>0</v>
      </c>
      <c r="L55" s="29"/>
      <c r="M55" s="30"/>
    </row>
    <row r="56" spans="1:13" ht="43.2">
      <c r="A56" s="24" t="s">
        <v>14</v>
      </c>
      <c r="B56" s="25" t="s">
        <v>101</v>
      </c>
      <c r="C56" s="25">
        <v>0</v>
      </c>
      <c r="D56" s="25" t="s">
        <v>19</v>
      </c>
      <c r="E56" s="26" t="s">
        <v>102</v>
      </c>
      <c r="F56" s="27">
        <v>3</v>
      </c>
      <c r="G56" s="28">
        <v>6.3</v>
      </c>
      <c r="H56" s="6"/>
      <c r="I56" s="27"/>
      <c r="J56" s="29">
        <f t="shared" si="4"/>
        <v>0</v>
      </c>
      <c r="K56" s="29">
        <f t="shared" si="3"/>
        <v>0</v>
      </c>
      <c r="L56" s="29"/>
      <c r="M56" s="30"/>
    </row>
    <row r="57" spans="1:13" ht="43.2">
      <c r="A57" s="24" t="s">
        <v>14</v>
      </c>
      <c r="B57" s="25" t="s">
        <v>103</v>
      </c>
      <c r="C57" s="25">
        <v>0</v>
      </c>
      <c r="D57" s="25" t="s">
        <v>19</v>
      </c>
      <c r="E57" s="26" t="s">
        <v>104</v>
      </c>
      <c r="F57" s="27">
        <v>3</v>
      </c>
      <c r="G57" s="28">
        <v>9.84</v>
      </c>
      <c r="H57" s="6"/>
      <c r="I57" s="27"/>
      <c r="J57" s="29">
        <f t="shared" si="4"/>
        <v>0</v>
      </c>
      <c r="K57" s="29">
        <f t="shared" si="3"/>
        <v>0</v>
      </c>
      <c r="L57" s="29"/>
      <c r="M57" s="30"/>
    </row>
    <row r="58" spans="1:13" ht="28.8">
      <c r="A58" s="24" t="s">
        <v>105</v>
      </c>
      <c r="B58" s="25" t="s">
        <v>38</v>
      </c>
      <c r="C58" s="46"/>
      <c r="D58" s="25"/>
      <c r="E58" s="26" t="s">
        <v>106</v>
      </c>
      <c r="F58" s="27">
        <v>3</v>
      </c>
      <c r="G58" s="28">
        <v>79</v>
      </c>
      <c r="H58" s="6"/>
      <c r="I58" s="27"/>
      <c r="J58" s="29">
        <f t="shared" si="4"/>
        <v>0</v>
      </c>
      <c r="K58" s="29">
        <f t="shared" si="3"/>
        <v>0</v>
      </c>
      <c r="L58" s="29"/>
      <c r="M58" s="30" t="s">
        <v>107</v>
      </c>
    </row>
    <row r="59" spans="1:13" ht="28.8">
      <c r="A59" s="24" t="s">
        <v>105</v>
      </c>
      <c r="B59" s="25" t="s">
        <v>38</v>
      </c>
      <c r="C59" s="46"/>
      <c r="D59" s="25"/>
      <c r="E59" s="26" t="s">
        <v>108</v>
      </c>
      <c r="F59" s="27">
        <v>3</v>
      </c>
      <c r="G59" s="28">
        <v>126</v>
      </c>
      <c r="H59" s="6"/>
      <c r="I59" s="27"/>
      <c r="J59" s="29">
        <f t="shared" si="4"/>
        <v>0</v>
      </c>
      <c r="K59" s="29">
        <f t="shared" si="3"/>
        <v>0</v>
      </c>
      <c r="L59" s="29"/>
      <c r="M59" s="30" t="s">
        <v>107</v>
      </c>
    </row>
    <row r="60" spans="1:13" ht="28.8">
      <c r="A60" s="24" t="s">
        <v>105</v>
      </c>
      <c r="B60" s="25" t="s">
        <v>38</v>
      </c>
      <c r="D60" s="25"/>
      <c r="E60" s="26" t="s">
        <v>109</v>
      </c>
      <c r="F60" s="27">
        <v>3</v>
      </c>
      <c r="G60" s="28">
        <v>177</v>
      </c>
      <c r="H60" s="6"/>
      <c r="I60" s="27"/>
      <c r="J60" s="29">
        <f t="shared" si="4"/>
        <v>0</v>
      </c>
      <c r="K60" s="29">
        <f t="shared" si="3"/>
        <v>0</v>
      </c>
      <c r="L60" s="29"/>
      <c r="M60" s="30" t="s">
        <v>107</v>
      </c>
    </row>
    <row r="61" spans="1:13" ht="28.8">
      <c r="A61" s="24" t="s">
        <v>105</v>
      </c>
      <c r="B61" s="25" t="s">
        <v>38</v>
      </c>
      <c r="D61" s="25"/>
      <c r="E61" s="26" t="s">
        <v>110</v>
      </c>
      <c r="F61" s="27">
        <v>3</v>
      </c>
      <c r="G61" s="28">
        <v>363.12</v>
      </c>
      <c r="H61" s="6"/>
      <c r="I61" s="27"/>
      <c r="J61" s="29">
        <f t="shared" si="4"/>
        <v>0</v>
      </c>
      <c r="K61" s="29">
        <f t="shared" si="3"/>
        <v>0</v>
      </c>
      <c r="L61" s="29"/>
      <c r="M61" s="30" t="s">
        <v>107</v>
      </c>
    </row>
    <row r="62" spans="1:13" ht="28.8">
      <c r="A62" s="24" t="s">
        <v>14</v>
      </c>
      <c r="B62" s="25" t="s">
        <v>74</v>
      </c>
      <c r="C62" s="47"/>
      <c r="D62" s="25" t="s">
        <v>111</v>
      </c>
      <c r="E62" s="26" t="s">
        <v>112</v>
      </c>
      <c r="F62" s="27">
        <v>26</v>
      </c>
      <c r="G62" s="28"/>
      <c r="H62" s="27"/>
      <c r="I62" s="6"/>
      <c r="J62" s="29">
        <f>I62</f>
        <v>0</v>
      </c>
      <c r="K62" s="29">
        <f t="shared" si="3"/>
        <v>0</v>
      </c>
      <c r="L62" s="29"/>
      <c r="M62" s="30" t="s">
        <v>30</v>
      </c>
    </row>
    <row r="63" spans="1:13" ht="28.8">
      <c r="A63" s="24" t="s">
        <v>14</v>
      </c>
      <c r="B63" s="25" t="s">
        <v>74</v>
      </c>
      <c r="C63" s="47"/>
      <c r="D63" s="25" t="s">
        <v>111</v>
      </c>
      <c r="E63" s="26" t="s">
        <v>113</v>
      </c>
      <c r="F63" s="27">
        <v>26</v>
      </c>
      <c r="G63" s="28">
        <v>18626.669999999998</v>
      </c>
      <c r="H63" s="27"/>
      <c r="I63" s="6"/>
      <c r="J63" s="29">
        <f>I63</f>
        <v>0</v>
      </c>
      <c r="K63" s="29">
        <f t="shared" si="3"/>
        <v>0</v>
      </c>
      <c r="L63" s="29"/>
      <c r="M63" s="30" t="s">
        <v>30</v>
      </c>
    </row>
    <row r="64" spans="1:13" ht="24.75" customHeight="1">
      <c r="A64" s="48"/>
      <c r="B64" s="49"/>
      <c r="C64" s="49"/>
      <c r="D64" s="48"/>
      <c r="E64" s="48"/>
      <c r="F64" s="50" t="s">
        <v>114</v>
      </c>
      <c r="G64" s="51">
        <f>SUM(G4:G63)</f>
        <v>27158.04</v>
      </c>
      <c r="H64" s="48"/>
      <c r="I64" s="48"/>
      <c r="J64" s="52">
        <f>SUM(J4:J63)</f>
        <v>0</v>
      </c>
      <c r="K64" s="52">
        <f>SUM(K4:K63)</f>
        <v>0</v>
      </c>
      <c r="L64" s="48"/>
    </row>
  </sheetData>
  <sheetProtection algorithmName="SHA-512" hashValue="cJPTihzqkYz96WggRK/6K4ltuGgvllU0mlHd/pD3EE5wViSJgNfDkgGeZhowOXq5BvERoJwh+11gi5dTc8ChrA==" saltValue="lvjkd9rPZ95zdfhkqIfm8g==" spinCount="100000" sheet="1" objects="1" scenarios="1"/>
  <autoFilter ref="A3:M64" xr:uid="{00000000-0009-0000-0000-000000000000}">
    <sortState xmlns:xlrd2="http://schemas.microsoft.com/office/spreadsheetml/2017/richdata2" ref="A8:M50">
      <sortCondition sortBy="cellColor" ref="H3:H67" dxfId="0"/>
    </sortState>
  </autoFilter>
  <mergeCells count="1">
    <mergeCell ref="A1:K2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workbookViewId="0">
      <selection activeCell="B3" sqref="B3"/>
    </sheetView>
  </sheetViews>
  <sheetFormatPr defaultRowHeight="13.2"/>
  <cols>
    <col min="1" max="1" width="45.6640625" style="1" customWidth="1"/>
    <col min="2" max="2" width="45.109375" customWidth="1"/>
  </cols>
  <sheetData>
    <row r="1" spans="1:2" ht="20.399999999999999">
      <c r="A1" s="4" t="s">
        <v>12</v>
      </c>
    </row>
    <row r="2" spans="1:2" ht="39.6">
      <c r="A2" s="9" t="s">
        <v>54</v>
      </c>
      <c r="B2" s="2" t="s">
        <v>115</v>
      </c>
    </row>
    <row r="3" spans="1:2" ht="39.6">
      <c r="A3" s="10"/>
      <c r="B3" s="5" t="s">
        <v>116</v>
      </c>
    </row>
    <row r="4" spans="1:2" ht="26.4">
      <c r="A4" s="11"/>
      <c r="B4" s="3" t="s">
        <v>117</v>
      </c>
    </row>
  </sheetData>
  <mergeCells count="1">
    <mergeCell ref="A2:A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453BABD4F18B4DAABF3F3F7406DBD0" ma:contentTypeVersion="10" ma:contentTypeDescription="Een nieuw document maken." ma:contentTypeScope="" ma:versionID="dbce640f2a9d792c5396733cf21148cc">
  <xsd:schema xmlns:xsd="http://www.w3.org/2001/XMLSchema" xmlns:xs="http://www.w3.org/2001/XMLSchema" xmlns:p="http://schemas.microsoft.com/office/2006/metadata/properties" xmlns:ns2="934e2dd4-b187-4d17-819a-4037678503ec" xmlns:ns3="9a749780-578b-4771-8f8e-ecd6c34f4c45" targetNamespace="http://schemas.microsoft.com/office/2006/metadata/properties" ma:root="true" ma:fieldsID="35a60e1f52a977be7f81ddc3ec9b31bb" ns2:_="" ns3:_="">
    <xsd:import namespace="934e2dd4-b187-4d17-819a-4037678503ec"/>
    <xsd:import namespace="9a749780-578b-4771-8f8e-ecd6c34f4c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4e2dd4-b187-4d17-819a-4037678503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a3fee81e-aadb-4897-98b8-5093116888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749780-578b-4771-8f8e-ecd6c34f4c45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2d128d5-89af-474a-a8aa-10f545eb1e38}" ma:internalName="TaxCatchAll" ma:showField="CatchAllData" ma:web="9a749780-578b-4771-8f8e-ecd6c34f4c4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4e2dd4-b187-4d17-819a-4037678503ec">
      <Terms xmlns="http://schemas.microsoft.com/office/infopath/2007/PartnerControls"/>
    </lcf76f155ced4ddcb4097134ff3c332f>
    <TaxCatchAll xmlns="9a749780-578b-4771-8f8e-ecd6c34f4c4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4E6C78-A4B7-49A8-A645-E02DFC1881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4e2dd4-b187-4d17-819a-4037678503ec"/>
    <ds:schemaRef ds:uri="9a749780-578b-4771-8f8e-ecd6c34f4c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E220D3-90E2-45DA-8421-7D96DB8FE7C8}">
  <ds:schemaRefs>
    <ds:schemaRef ds:uri="http://purl.org/dc/terms/"/>
    <ds:schemaRef ds:uri="http://purl.org/dc/dcmitype/"/>
    <ds:schemaRef ds:uri="http://schemas.microsoft.com/office/2006/documentManagement/types"/>
    <ds:schemaRef ds:uri="934e2dd4-b187-4d17-819a-4037678503ec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9a749780-578b-4771-8f8e-ecd6c34f4c45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4CBB176-C7B9-490A-8F1F-CF1ED02FE8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Inschrijfformulier</vt:lpstr>
      <vt:lpstr>Werkprogramma</vt:lpstr>
    </vt:vector>
  </TitlesOfParts>
  <Manager/>
  <Company>MUMC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Lenaerts M.T.H. (Michelle)</dc:creator>
  <cp:keywords/>
  <dc:description/>
  <cp:lastModifiedBy>Pennings, B.J.T. (Birthe)</cp:lastModifiedBy>
  <cp:revision/>
  <dcterms:created xsi:type="dcterms:W3CDTF">2024-11-04T07:43:34Z</dcterms:created>
  <dcterms:modified xsi:type="dcterms:W3CDTF">2025-10-16T07:20:35Z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0x01010022453BABD4F18B4DAABF3F3F7406DBD0</vt:lpwstr>
  </property>
  <property fmtid="{D5CDD505-2E9C-101B-9397-08002B2CF9AE}" pid="3" name="MediaServiceImageTags">
    <vt:lpwstr/>
  </property>
</Properties>
</file>