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rvo\IUC\08 Team ICT\Inkoop boven EU\13. Cat. ICT Profs\2024\RVICTO26_202410196_Maatwerk\1 R26-1_Aanbestedingsdocument\0. Publicatie 3mrt\TN_1.0\"/>
    </mc:Choice>
  </mc:AlternateContent>
  <xr:revisionPtr revIDLastSave="0" documentId="13_ncr:1_{68282D13-1F04-42A1-9A71-EC9B22C3FEB3}" xr6:coauthVersionLast="47" xr6:coauthVersionMax="47" xr10:uidLastSave="{00000000-0000-0000-0000-000000000000}"/>
  <workbookProtection workbookAlgorithmName="SHA-512" workbookHashValue="FiEBDtiWDM/vzk+7X9miJzO0H6mnA+uch4AcSVEJscTVO05fgL6NbvKBksorXUwO1vMikqHkZn4jtUi9dx+zIQ==" workbookSaltValue="TqxC3VDyPxW7Rxmuamz1Ww==" workbookSpinCount="100000" lockStructure="1"/>
  <bookViews>
    <workbookView xWindow="1695" yWindow="1050" windowWidth="23010" windowHeight="19095" xr2:uid="{00000000-000D-0000-FFFF-FFFF00000000}"/>
  </bookViews>
  <sheets>
    <sheet name="Prijs RVICTO" sheetId="1" r:id="rId1"/>
  </sheets>
  <definedNames>
    <definedName name="_Toc319930476" localSheetId="0">'Prijs RVICTO'!#REF!</definedName>
    <definedName name="_xlnm.Print_Area" localSheetId="0">'Prijs RVICTO'!$A$1:$J$105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75" i="1" l="1"/>
  <c r="F74" i="1"/>
  <c r="F73" i="1"/>
  <c r="H75" i="1"/>
  <c r="H74" i="1"/>
  <c r="H73" i="1"/>
  <c r="G94" i="1"/>
  <c r="F53" i="1"/>
  <c r="H53" i="1" s="1"/>
  <c r="F52" i="1"/>
  <c r="H52" i="1" s="1"/>
  <c r="F51" i="1"/>
  <c r="H51" i="1" s="1"/>
  <c r="F91" i="1" l="1"/>
  <c r="H91" i="1" s="1"/>
  <c r="F89" i="1"/>
  <c r="H89" i="1" s="1"/>
  <c r="F88" i="1"/>
  <c r="H88" i="1" s="1"/>
  <c r="F87" i="1"/>
  <c r="H87" i="1" s="1"/>
  <c r="F86" i="1"/>
  <c r="H86" i="1" s="1"/>
  <c r="F85" i="1"/>
  <c r="H85" i="1" s="1"/>
  <c r="F83" i="1"/>
  <c r="H83" i="1" s="1"/>
  <c r="F80" i="1"/>
  <c r="H80" i="1" s="1"/>
  <c r="F79" i="1"/>
  <c r="H79" i="1" s="1"/>
  <c r="F78" i="1"/>
  <c r="H78" i="1" s="1"/>
  <c r="F77" i="1"/>
  <c r="H77" i="1" s="1"/>
  <c r="F67" i="1"/>
  <c r="H67" i="1" s="1"/>
  <c r="F66" i="1"/>
  <c r="H66" i="1" s="1"/>
  <c r="F65" i="1"/>
  <c r="H65" i="1" s="1"/>
  <c r="F63" i="1"/>
  <c r="H63" i="1" s="1"/>
  <c r="F62" i="1"/>
  <c r="H62" i="1" s="1"/>
  <c r="F61" i="1"/>
  <c r="H61" i="1" s="1"/>
  <c r="F60" i="1"/>
  <c r="H60" i="1" s="1"/>
  <c r="F58" i="1"/>
  <c r="H58" i="1" s="1"/>
  <c r="F57" i="1"/>
  <c r="H57" i="1" s="1"/>
  <c r="F56" i="1"/>
  <c r="H56" i="1" s="1"/>
  <c r="F55" i="1"/>
  <c r="H55" i="1" s="1"/>
  <c r="F49" i="1"/>
  <c r="H49" i="1" s="1"/>
  <c r="F48" i="1"/>
  <c r="H48" i="1" s="1"/>
  <c r="F47" i="1"/>
  <c r="H47" i="1" s="1"/>
  <c r="F46" i="1"/>
  <c r="H46" i="1" s="1"/>
  <c r="F31" i="1"/>
  <c r="H31" i="1" s="1"/>
  <c r="F22" i="1"/>
  <c r="H22" i="1" s="1"/>
  <c r="F20" i="1"/>
  <c r="H20" i="1" s="1"/>
  <c r="F19" i="1"/>
  <c r="H19" i="1" s="1"/>
  <c r="F18" i="1"/>
  <c r="H18" i="1" s="1"/>
  <c r="F16" i="1"/>
  <c r="H16" i="1" s="1"/>
  <c r="F15" i="1"/>
  <c r="H15" i="1" s="1"/>
  <c r="F14" i="1"/>
  <c r="H14" i="1" s="1"/>
  <c r="F13" i="1"/>
  <c r="H13" i="1" s="1"/>
  <c r="F12" i="1"/>
  <c r="H12" i="1" s="1"/>
  <c r="F42" i="1" l="1"/>
  <c r="H42" i="1" s="1"/>
  <c r="F43" i="1"/>
  <c r="H43" i="1" s="1"/>
  <c r="F44" i="1"/>
  <c r="H44" i="1" s="1"/>
  <c r="F41" i="1"/>
  <c r="H41" i="1" s="1"/>
  <c r="F32" i="1"/>
  <c r="H32" i="1" s="1"/>
  <c r="F33" i="1"/>
  <c r="H33" i="1" s="1"/>
  <c r="F34" i="1"/>
  <c r="H34" i="1" s="1"/>
  <c r="F35" i="1"/>
  <c r="H35" i="1" s="1"/>
  <c r="F36" i="1"/>
  <c r="H36" i="1" s="1"/>
  <c r="F37" i="1"/>
  <c r="H37" i="1" s="1"/>
  <c r="F38" i="1"/>
  <c r="H38" i="1" s="1"/>
  <c r="F39" i="1"/>
  <c r="H39" i="1" s="1"/>
  <c r="F26" i="1"/>
  <c r="H26" i="1" s="1"/>
  <c r="F27" i="1"/>
  <c r="H27" i="1" s="1"/>
  <c r="F71" i="1" l="1"/>
  <c r="F70" i="1"/>
  <c r="H71" i="1" l="1"/>
  <c r="H70" i="1"/>
  <c r="F82" i="1" l="1"/>
  <c r="H82" i="1" s="1"/>
  <c r="F69" i="1"/>
  <c r="H69" i="1" s="1"/>
  <c r="F29" i="1"/>
  <c r="H29" i="1" s="1"/>
  <c r="F25" i="1"/>
  <c r="H25" i="1" s="1"/>
  <c r="F24" i="1"/>
  <c r="H24" i="1" s="1"/>
  <c r="H11" i="1"/>
  <c r="H94" i="1" s="1"/>
</calcChain>
</file>

<file path=xl/sharedStrings.xml><?xml version="1.0" encoding="utf-8"?>
<sst xmlns="http://schemas.openxmlformats.org/spreadsheetml/2006/main" count="191" uniqueCount="132">
  <si>
    <t>Inschrijver / Combinatie:</t>
  </si>
  <si>
    <t>(invullen)</t>
  </si>
  <si>
    <t>namens deze bevoegd en zonder voorbehoud opgegeven door:</t>
  </si>
  <si>
    <t>naam:</t>
  </si>
  <si>
    <t>functie:</t>
  </si>
  <si>
    <t>titel:</t>
  </si>
  <si>
    <t>Hoofdstuk KwIV</t>
  </si>
  <si>
    <t>Omschrijving hoofdstuk Kwaliteitenprofiel/resultaatgebied</t>
  </si>
  <si>
    <t>Schaalrange (BBRA) - indicatief</t>
  </si>
  <si>
    <t>Rekentarief*</t>
  </si>
  <si>
    <t xml:space="preserve">Door inschrijver aangeboden maximum uurtarief 
(euro's excl. btw) </t>
  </si>
  <si>
    <t>Toe te passen maximum uurtarief 
(euro's excl. btw)</t>
  </si>
  <si>
    <t xml:space="preserve">Weging 
</t>
  </si>
  <si>
    <t xml:space="preserve">Score </t>
  </si>
  <si>
    <t>1.1</t>
  </si>
  <si>
    <t>Plannen =&gt; Architectuur</t>
  </si>
  <si>
    <t>1.1.1 INFORMATIEARCHITECTUUR</t>
  </si>
  <si>
    <t>S11-13</t>
  </si>
  <si>
    <t>1.1.2 FUNCTIONEEL ONTWERP/STARTARCHITECTUUR</t>
  </si>
  <si>
    <t>S8-11</t>
  </si>
  <si>
    <t>1.1.3 APPLICATIEARCHITECTUUR</t>
  </si>
  <si>
    <t>1.1.4 TECHNISCHE ARCHITECTUUR</t>
  </si>
  <si>
    <t>1.1.5 SYSTEEMARCHITECTUUR</t>
  </si>
  <si>
    <t>1.1.6 ENTERPRISE ARCHITECTUUR</t>
  </si>
  <si>
    <t>1.2</t>
  </si>
  <si>
    <t>Plannen =&gt; Informatie Planning</t>
  </si>
  <si>
    <t>1.2.1 INFORMATIEBELEID</t>
  </si>
  <si>
    <t>S13-15</t>
  </si>
  <si>
    <t>1.2.2  INNOVATIEMANAGEMENT</t>
  </si>
  <si>
    <t>1.2.3  MANAGEMENT INFORMATIEVOORZIENING</t>
  </si>
  <si>
    <t>1.3</t>
  </si>
  <si>
    <t>Plannen =&gt; Sourcingmanagement</t>
  </si>
  <si>
    <t>1.3.1 SOURCING MANAGEMENT</t>
  </si>
  <si>
    <t>2.1</t>
  </si>
  <si>
    <t>Bouwen =&gt; Ontwikkelen</t>
  </si>
  <si>
    <t>2.1.1 APPLICATIEONTWIKKELING</t>
  </si>
  <si>
    <t>2.1.2 SYSTEEMONTWIKKELING</t>
  </si>
  <si>
    <t>2.1.3 NETWERKONTWIKKELING</t>
  </si>
  <si>
    <t>2.1.4 DATA ENGINEERING</t>
  </si>
  <si>
    <t>2.2</t>
  </si>
  <si>
    <t>Bouwen =&gt; Testen</t>
  </si>
  <si>
    <t>2.2.1 TESTMANAGEMENTfff</t>
  </si>
  <si>
    <t>3.1</t>
  </si>
  <si>
    <t>Uitvoeren =&gt; Onderhoud</t>
  </si>
  <si>
    <t>3.1.1 SYSTEEMBEHEER</t>
  </si>
  <si>
    <t>3.1.2 CHANGE MANAGEMENT</t>
  </si>
  <si>
    <t>3.1.3 FUNCTIONEEL BEHEER</t>
  </si>
  <si>
    <t>3.1.4 SERVERBEHEER</t>
  </si>
  <si>
    <t>3.1.5 NETWERKBEHEER</t>
  </si>
  <si>
    <t>3.1.6 APPLICATIEBEHEER</t>
  </si>
  <si>
    <t>3.1.7 DATABASEBEHEER</t>
  </si>
  <si>
    <t>3.1.8 RECORDBEHEER</t>
  </si>
  <si>
    <t>S8-9</t>
  </si>
  <si>
    <t>3.1.9 DATA STEWARDSHIP</t>
  </si>
  <si>
    <t>3.2</t>
  </si>
  <si>
    <t>Uitvoeren =&gt; Support</t>
  </si>
  <si>
    <t>3.2.1 TECHNICAL SUPPORT</t>
  </si>
  <si>
    <t>3.2.2 1e LIJNS GEBRUIKERSONDERSTEUNING</t>
  </si>
  <si>
    <t>S3-8</t>
  </si>
  <si>
    <t>3.2.3 INCIDENT MANAGEMENT</t>
  </si>
  <si>
    <t>3.2.4 PROBLEM MANAGEMENT</t>
  </si>
  <si>
    <t>3.3</t>
  </si>
  <si>
    <t>Uitvoeren =&gt; Service Delivery</t>
  </si>
  <si>
    <t>3.3.1 SERVICE LEVEL MANAGEMENT</t>
  </si>
  <si>
    <t>3.3.2 CAPACITY MANAGEMENT</t>
  </si>
  <si>
    <t>3.3.3 CONFIGURATION MANAGEMENT</t>
  </si>
  <si>
    <t>3.3.4 RELEASE MANAGEMENT</t>
  </si>
  <si>
    <t>4.1</t>
  </si>
  <si>
    <t>Mogelijk maken =&gt; Informatiebeveiliging</t>
  </si>
  <si>
    <t>4.1.1 SECURITY MANAGEMENT</t>
  </si>
  <si>
    <t>4.1.2 INFORMATIERIERISICOMANAGEMENT</t>
  </si>
  <si>
    <t>4.1.3 CYBERSECIRITY MANAGEMENT</t>
  </si>
  <si>
    <t>4.2</t>
  </si>
  <si>
    <t>Mogelijk maken =&gt; Leveranciersmanagement</t>
  </si>
  <si>
    <t>4.2.1 CATEGORIEMANAGEMENT IV</t>
  </si>
  <si>
    <t>4.2.2 INKOOP IV</t>
  </si>
  <si>
    <t>4.2.3 RELATIEMANAGEMENT IV</t>
  </si>
  <si>
    <t>4.2.4 CONTRACT- / LEVERANCIERMANAGEMENT IV</t>
  </si>
  <si>
    <t>4.3</t>
  </si>
  <si>
    <t>Mogelijk maken =&gt; Informatie Analyse</t>
  </si>
  <si>
    <t>4.3.1 INFORMATIEANALYSE</t>
  </si>
  <si>
    <t>4.3.2 BUSINESS ANALYSE</t>
  </si>
  <si>
    <t>4.3.3 BUSINESS INTELLIGENCE/DATA ANALYSE</t>
  </si>
  <si>
    <t>4.3.4 DATA SCIENCE</t>
  </si>
  <si>
    <t>4.4</t>
  </si>
  <si>
    <t>Mogelijk maken =&gt; Informatie Educatie</t>
  </si>
  <si>
    <t>4.4.1 INFORMATIECOACHING</t>
  </si>
  <si>
    <t>S9-10</t>
  </si>
  <si>
    <t>4.4.2 LEER- EN ONTWIKKELMANAGEMENT</t>
  </si>
  <si>
    <t>4.4.3 (AGILE) COACHING</t>
  </si>
  <si>
    <t>4.5</t>
  </si>
  <si>
    <t>Mogelijk maken =&gt; AGILE (SAFe) Eigenaars</t>
  </si>
  <si>
    <t>4.5.1 PRODUCT OWNER</t>
  </si>
  <si>
    <t>4.5.2 PRODUCT MANAGER</t>
  </si>
  <si>
    <t>4.5.3 BUSINESS OWNER (GEDELEGEERD)</t>
  </si>
  <si>
    <t>4.6</t>
  </si>
  <si>
    <t>Mogelijk maken =&gt; UX-design</t>
  </si>
  <si>
    <t>4.6.1. SERVICE DESIGN</t>
  </si>
  <si>
    <t>S10-12</t>
  </si>
  <si>
    <t>4.6.2 USER INTERFACE DESIGN</t>
  </si>
  <si>
    <t>S9-11</t>
  </si>
  <si>
    <t>4.6.3 UX RESEARCH</t>
  </si>
  <si>
    <t>5.1</t>
  </si>
  <si>
    <t>Sturen =&gt; Project, Programma Manegement</t>
  </si>
  <si>
    <t>5.1.1 PROJECTLEIDERSCHAP IV</t>
  </si>
  <si>
    <t>5.1.2 PROJECTMANAGEMENT IV</t>
  </si>
  <si>
    <t>S12-15</t>
  </si>
  <si>
    <t>5.1.3 PROGRAMMAMANAGEMENT IV</t>
  </si>
  <si>
    <t>5.1.4 PORTFOLIOMANAGEMENT IV</t>
  </si>
  <si>
    <t>5.2</t>
  </si>
  <si>
    <t>Sturen =&gt; AGILE (SAFe) Facilitators</t>
  </si>
  <si>
    <t>5.2.1 SCRUM MASTER</t>
  </si>
  <si>
    <t>5.2.2 RELEASE TRAIN ENGINEER</t>
  </si>
  <si>
    <t>5.3</t>
  </si>
  <si>
    <t>Sturen =&gt; Informatie Strategie</t>
  </si>
  <si>
    <t>5.3.1 INFORMATIEMANAGEMENT</t>
  </si>
  <si>
    <t>5.3.2 DATA/GEGEVENSMANAGEMENT</t>
  </si>
  <si>
    <t>5.3.3 RECORDMANAGEMENT</t>
  </si>
  <si>
    <t>5.3.4 METADATA/GEGEVENSMANAGEMENT</t>
  </si>
  <si>
    <t>5.3.5 KWALITEITSMANAGEMENT IV</t>
  </si>
  <si>
    <t>5.4</t>
  </si>
  <si>
    <t>Sturen =&gt; Control Diensten</t>
  </si>
  <si>
    <t>5.4.1 IT-CONTROL</t>
  </si>
  <si>
    <t>-</t>
  </si>
  <si>
    <t>Weging</t>
  </si>
  <si>
    <t>Score</t>
  </si>
  <si>
    <t>Gewogen prijsscore</t>
  </si>
  <si>
    <t>* gebaseerd op kostendekkend overheidstarief, directe loonkosten per salarisschaal BBRA in 2026 (tabel 2.1 in Handleiding overheidstarieven 2025), voor de laagste salarisschaal in schaalrange per kwaliteitenprofiel (excl. BTW).</t>
  </si>
  <si>
    <r>
      <rPr>
        <b/>
        <sz val="8"/>
        <color theme="1"/>
        <rFont val="Verdana"/>
        <family val="2"/>
      </rPr>
      <t>Noot</t>
    </r>
    <r>
      <rPr>
        <sz val="8"/>
        <color theme="1"/>
        <rFont val="Verdana"/>
        <family val="2"/>
      </rPr>
      <t xml:space="preserve">: Bij toevoeging van een nieuw kwaliteitenprofiel in het Kwaliteitsraamwerk IV zal het maximum tarief hiervoor gelijk worden gesteld aan het door deze Inschrijver hoogst geoffreerde maximum tarief voor een kwaliteitenprofiel met een corresponderende laagste salarisschaal Rijk in de schaalrange conform eis T.8 (Bijlage 3 Programma van Eisen). </t>
    </r>
  </si>
  <si>
    <t xml:space="preserve"> </t>
  </si>
  <si>
    <t xml:space="preserve">  </t>
  </si>
  <si>
    <t>Onderneming: (ondertekenaar)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</si>
</sst>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sz val="8"/>
      <name val="Verdana"/>
      <family val="2"/>
    </font>
    <font>
      <u/>
      <sz val="11"/>
      <color theme="10"/>
      <name val="Calibri"/>
      <family val="2"/>
      <scheme val="minor"/>
    </font>
    <font>
      <sz val="8"/>
      <color theme="1"/>
      <name val="Verdana"/>
      <family val="2"/>
    </font>
    <font>
      <u/>
      <sz val="8"/>
      <color theme="10"/>
      <name val="Verdana"/>
      <family val="2"/>
    </font>
    <font>
      <b/>
      <sz val="11"/>
      <color theme="1"/>
      <name val="Calibri"/>
      <family val="2"/>
      <scheme val="minor"/>
    </font>
    <font>
      <b/>
      <sz val="8"/>
      <name val="Verdana"/>
      <family val="2"/>
    </font>
    <font>
      <sz val="9"/>
      <color theme="1"/>
      <name val="Verdana"/>
      <family val="2"/>
    </font>
    <font>
      <b/>
      <sz val="8"/>
      <color theme="1"/>
      <name val="Verdana"/>
      <family val="2"/>
    </font>
    <font>
      <sz val="9"/>
      <name val="Verdana"/>
      <family val="2"/>
    </font>
    <font>
      <sz val="9"/>
      <color theme="1"/>
      <name val="Calibri"/>
      <family val="2"/>
      <scheme val="minor"/>
    </font>
    <font>
      <i/>
      <sz val="9"/>
      <name val="Verdana"/>
      <family val="2"/>
    </font>
    <font>
      <i/>
      <sz val="9"/>
      <color theme="1"/>
      <name val="Verdana"/>
      <family val="2"/>
    </font>
    <font>
      <sz val="7"/>
      <color theme="1"/>
      <name val="Verdana"/>
      <family val="2"/>
    </font>
    <font>
      <sz val="11"/>
      <color rgb="FFFF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1"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1" fillId="0" borderId="0"/>
    <xf numFmtId="0" fontId="3" fillId="0" borderId="0" applyNumberFormat="0" applyFill="0" applyBorder="0" applyAlignment="0" applyProtection="0"/>
  </cellStyleXfs>
  <cellXfs count="47">
    <xf numFmtId="0" fontId="0" fillId="0" borderId="0" xfId="0"/>
    <xf numFmtId="0" fontId="2" fillId="0" borderId="1" xfId="1" applyFont="1" applyBorder="1" applyAlignment="1">
      <alignment horizontal="right" vertical="top" wrapText="1"/>
    </xf>
    <xf numFmtId="0" fontId="2" fillId="0" borderId="1" xfId="1" applyFont="1" applyBorder="1" applyAlignment="1">
      <alignment vertical="top" wrapText="1"/>
    </xf>
    <xf numFmtId="2" fontId="2" fillId="0" borderId="1" xfId="1" applyNumberFormat="1" applyFont="1" applyBorder="1" applyAlignment="1">
      <alignment vertical="top" wrapText="1"/>
    </xf>
    <xf numFmtId="16" fontId="2" fillId="0" borderId="1" xfId="1" applyNumberFormat="1" applyFont="1" applyBorder="1" applyAlignment="1">
      <alignment vertical="top" wrapText="1"/>
    </xf>
    <xf numFmtId="2" fontId="2" fillId="3" borderId="1" xfId="1" applyNumberFormat="1" applyFont="1" applyFill="1" applyBorder="1" applyAlignment="1">
      <alignment vertical="top" wrapText="1"/>
    </xf>
    <xf numFmtId="0" fontId="2" fillId="3" borderId="1" xfId="1" applyFont="1" applyFill="1" applyBorder="1" applyAlignment="1">
      <alignment horizontal="right" vertical="top" wrapText="1"/>
    </xf>
    <xf numFmtId="0" fontId="2" fillId="3" borderId="1" xfId="1" applyFont="1" applyFill="1" applyBorder="1" applyAlignment="1">
      <alignment vertical="top" wrapText="1"/>
    </xf>
    <xf numFmtId="0" fontId="7" fillId="0" borderId="0" xfId="1" applyFont="1" applyAlignment="1">
      <alignment vertical="top" wrapText="1"/>
    </xf>
    <xf numFmtId="0" fontId="6" fillId="0" borderId="0" xfId="0" applyFont="1"/>
    <xf numFmtId="0" fontId="4" fillId="0" borderId="0" xfId="0" applyFont="1" applyAlignment="1">
      <alignment wrapText="1"/>
    </xf>
    <xf numFmtId="0" fontId="0" fillId="0" borderId="0" xfId="0" applyAlignment="1">
      <alignment wrapText="1"/>
    </xf>
    <xf numFmtId="0" fontId="5" fillId="0" borderId="0" xfId="2" applyFont="1" applyAlignment="1">
      <alignment wrapText="1"/>
    </xf>
    <xf numFmtId="0" fontId="7" fillId="4" borderId="1" xfId="1" applyFont="1" applyFill="1" applyBorder="1" applyAlignment="1">
      <alignment vertical="top" wrapText="1"/>
    </xf>
    <xf numFmtId="2" fontId="7" fillId="4" borderId="1" xfId="1" applyNumberFormat="1" applyFont="1" applyFill="1" applyBorder="1" applyAlignment="1">
      <alignment vertical="top" wrapText="1"/>
    </xf>
    <xf numFmtId="0" fontId="7" fillId="4" borderId="1" xfId="1" applyFont="1" applyFill="1" applyBorder="1" applyAlignment="1">
      <alignment horizontal="right" vertical="top" wrapText="1"/>
    </xf>
    <xf numFmtId="0" fontId="10" fillId="0" borderId="0" xfId="0" applyFont="1" applyAlignment="1">
      <alignment vertical="top"/>
    </xf>
    <xf numFmtId="0" fontId="8" fillId="0" borderId="0" xfId="0" applyFont="1" applyAlignment="1">
      <alignment vertical="top"/>
    </xf>
    <xf numFmtId="0" fontId="0" fillId="0" borderId="3" xfId="0" applyBorder="1"/>
    <xf numFmtId="0" fontId="10" fillId="5" borderId="3" xfId="0" applyFont="1" applyFill="1" applyBorder="1" applyAlignment="1">
      <alignment vertical="top"/>
    </xf>
    <xf numFmtId="0" fontId="11" fillId="5" borderId="3" xfId="0" applyFont="1" applyFill="1" applyBorder="1" applyAlignment="1">
      <alignment vertical="top"/>
    </xf>
    <xf numFmtId="0" fontId="0" fillId="5" borderId="0" xfId="0" applyFill="1"/>
    <xf numFmtId="0" fontId="7" fillId="3" borderId="1" xfId="1" applyFont="1" applyFill="1" applyBorder="1" applyAlignment="1">
      <alignment vertical="top" wrapText="1"/>
    </xf>
    <xf numFmtId="0" fontId="14" fillId="0" borderId="0" xfId="0" applyFont="1"/>
    <xf numFmtId="16" fontId="2" fillId="0" borderId="1" xfId="1" quotePrefix="1" applyNumberFormat="1" applyFont="1" applyBorder="1" applyAlignment="1">
      <alignment vertical="top" wrapText="1"/>
    </xf>
    <xf numFmtId="2" fontId="2" fillId="0" borderId="4" xfId="1" applyNumberFormat="1" applyFont="1" applyBorder="1" applyAlignment="1">
      <alignment vertical="top" wrapText="1"/>
    </xf>
    <xf numFmtId="0" fontId="12" fillId="0" borderId="3" xfId="0" applyFont="1" applyBorder="1" applyAlignment="1">
      <alignment vertical="top"/>
    </xf>
    <xf numFmtId="0" fontId="13" fillId="0" borderId="3" xfId="0" applyFont="1" applyBorder="1" applyAlignment="1">
      <alignment vertical="top"/>
    </xf>
    <xf numFmtId="0" fontId="3" fillId="0" borderId="0" xfId="2" applyAlignment="1">
      <alignment wrapText="1"/>
    </xf>
    <xf numFmtId="0" fontId="2" fillId="6" borderId="1" xfId="1" applyFont="1" applyFill="1" applyBorder="1" applyAlignment="1">
      <alignment vertical="top" wrapText="1"/>
    </xf>
    <xf numFmtId="2" fontId="2" fillId="2" borderId="1" xfId="1" applyNumberFormat="1" applyFont="1" applyFill="1" applyBorder="1" applyAlignment="1" applyProtection="1">
      <alignment vertical="top" wrapText="1"/>
      <protection locked="0"/>
    </xf>
    <xf numFmtId="2" fontId="2" fillId="4" borderId="1" xfId="1" applyNumberFormat="1" applyFont="1" applyFill="1" applyBorder="1" applyAlignment="1">
      <alignment vertical="top" wrapText="1"/>
    </xf>
    <xf numFmtId="0" fontId="0" fillId="0" borderId="0" xfId="0" applyAlignment="1">
      <alignment horizontal="center"/>
    </xf>
    <xf numFmtId="0" fontId="15" fillId="0" borderId="0" xfId="0" applyFont="1" applyAlignment="1">
      <alignment horizontal="center"/>
    </xf>
    <xf numFmtId="2" fontId="6" fillId="0" borderId="2" xfId="0" applyNumberFormat="1" applyFont="1" applyBorder="1" applyAlignment="1">
      <alignment horizontal="center" vertical="center"/>
    </xf>
    <xf numFmtId="2" fontId="4" fillId="4" borderId="1" xfId="1" applyNumberFormat="1" applyFont="1" applyFill="1" applyBorder="1" applyAlignment="1">
      <alignment vertical="top" wrapText="1"/>
    </xf>
    <xf numFmtId="2" fontId="4" fillId="0" borderId="1" xfId="1" applyNumberFormat="1" applyFont="1" applyBorder="1" applyAlignment="1">
      <alignment vertical="top" wrapText="1"/>
    </xf>
    <xf numFmtId="16" fontId="4" fillId="3" borderId="1" xfId="1" quotePrefix="1" applyNumberFormat="1" applyFont="1" applyFill="1" applyBorder="1" applyAlignment="1">
      <alignment vertical="top" wrapText="1"/>
    </xf>
    <xf numFmtId="2" fontId="4" fillId="3" borderId="1" xfId="1" applyNumberFormat="1" applyFont="1" applyFill="1" applyBorder="1" applyAlignment="1">
      <alignment vertical="top" wrapText="1"/>
    </xf>
    <xf numFmtId="2" fontId="6" fillId="0" borderId="5" xfId="0" applyNumberFormat="1" applyFont="1" applyBorder="1" applyAlignment="1">
      <alignment horizontal="center" vertical="center"/>
    </xf>
    <xf numFmtId="0" fontId="0" fillId="4" borderId="0" xfId="0" applyFill="1"/>
    <xf numFmtId="0" fontId="0" fillId="8" borderId="0" xfId="0" applyFill="1"/>
    <xf numFmtId="0" fontId="10" fillId="0" borderId="3" xfId="0" applyFont="1" applyBorder="1" applyAlignment="1">
      <alignment vertical="top"/>
    </xf>
    <xf numFmtId="0" fontId="11" fillId="0" borderId="3" xfId="0" applyFont="1" applyBorder="1" applyAlignment="1">
      <alignment vertical="top"/>
    </xf>
    <xf numFmtId="0" fontId="4" fillId="0" borderId="0" xfId="0" applyFont="1" applyAlignment="1">
      <alignment wrapText="1"/>
    </xf>
    <xf numFmtId="0" fontId="0" fillId="7" borderId="1" xfId="0" applyFill="1" applyBorder="1" applyAlignment="1" applyProtection="1">
      <alignment horizontal="left"/>
      <protection locked="0"/>
    </xf>
    <xf numFmtId="0" fontId="10" fillId="7" borderId="1" xfId="0" applyFont="1" applyFill="1" applyBorder="1" applyAlignment="1" applyProtection="1">
      <alignment horizontal="left" vertical="top"/>
      <protection locked="0"/>
    </xf>
  </cellXfs>
  <cellStyles count="3">
    <cellStyle name="Hyperlink" xfId="2" builtinId="8"/>
    <cellStyle name="Standaard" xfId="0" builtinId="0"/>
    <cellStyle name="Standaard 3" xfId="1" xr:uid="{00000000-0005-0000-0000-000002000000}"/>
  </cellStyles>
  <dxfs count="16">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05"/>
  <sheetViews>
    <sheetView tabSelected="1" zoomScale="130" zoomScaleNormal="130" zoomScaleSheetLayoutView="100" zoomScalePageLayoutView="130" workbookViewId="0">
      <selection activeCell="C2" sqref="C2:E2"/>
    </sheetView>
  </sheetViews>
  <sheetFormatPr defaultRowHeight="15" x14ac:dyDescent="0.25"/>
  <cols>
    <col min="1" max="1" width="11.42578125" customWidth="1"/>
    <col min="2" max="2" width="50.7109375" customWidth="1"/>
    <col min="3" max="3" width="16.28515625" customWidth="1"/>
    <col min="4" max="4" width="13.7109375" customWidth="1"/>
    <col min="5" max="5" width="17.140625" customWidth="1"/>
    <col min="6" max="6" width="14.140625" customWidth="1"/>
    <col min="7" max="7" width="9.85546875" customWidth="1"/>
    <col min="8" max="8" width="9.140625" customWidth="1"/>
    <col min="9" max="9" width="19.42578125" customWidth="1"/>
  </cols>
  <sheetData>
    <row r="2" spans="1:8" ht="13.5" customHeight="1" x14ac:dyDescent="0.25">
      <c r="A2" s="16" t="s">
        <v>0</v>
      </c>
      <c r="B2" s="17"/>
      <c r="C2" s="45"/>
      <c r="D2" s="45"/>
      <c r="E2" s="45"/>
      <c r="F2" s="23" t="s">
        <v>1</v>
      </c>
    </row>
    <row r="3" spans="1:8" ht="15.75" customHeight="1" x14ac:dyDescent="0.25">
      <c r="A3" s="26" t="s">
        <v>2</v>
      </c>
      <c r="B3" s="27"/>
      <c r="C3" s="16"/>
      <c r="D3" s="17"/>
    </row>
    <row r="4" spans="1:8" ht="15.75" customHeight="1" x14ac:dyDescent="0.25">
      <c r="A4" s="16" t="s">
        <v>3</v>
      </c>
      <c r="B4" s="17"/>
      <c r="C4" s="46"/>
      <c r="D4" s="46"/>
      <c r="E4" s="46"/>
      <c r="F4" s="23" t="s">
        <v>1</v>
      </c>
    </row>
    <row r="5" spans="1:8" ht="15.75" customHeight="1" x14ac:dyDescent="0.25">
      <c r="A5" s="16" t="s">
        <v>131</v>
      </c>
      <c r="B5" s="17"/>
      <c r="C5" s="46"/>
      <c r="D5" s="46"/>
      <c r="E5" s="46"/>
      <c r="F5" s="23"/>
    </row>
    <row r="6" spans="1:8" ht="15.75" customHeight="1" x14ac:dyDescent="0.25">
      <c r="A6" s="16" t="s">
        <v>4</v>
      </c>
      <c r="B6" s="17"/>
      <c r="C6" s="46"/>
      <c r="D6" s="46"/>
      <c r="E6" s="46"/>
      <c r="F6" s="23" t="s">
        <v>1</v>
      </c>
    </row>
    <row r="7" spans="1:8" ht="17.25" customHeight="1" x14ac:dyDescent="0.25">
      <c r="A7" s="42" t="s">
        <v>5</v>
      </c>
      <c r="B7" s="43"/>
      <c r="C7" s="45"/>
      <c r="D7" s="45"/>
      <c r="E7" s="45"/>
      <c r="F7" s="23" t="s">
        <v>1</v>
      </c>
      <c r="H7" s="18"/>
    </row>
    <row r="8" spans="1:8" ht="21" customHeight="1" x14ac:dyDescent="0.25">
      <c r="A8" s="19"/>
      <c r="B8" s="20"/>
      <c r="C8" s="21"/>
      <c r="D8" s="21"/>
      <c r="E8" s="21"/>
      <c r="F8" s="21"/>
      <c r="G8" s="21"/>
      <c r="H8" s="21"/>
    </row>
    <row r="9" spans="1:8" ht="72" customHeight="1" x14ac:dyDescent="0.25">
      <c r="A9" s="15" t="s">
        <v>6</v>
      </c>
      <c r="B9" s="13" t="s">
        <v>7</v>
      </c>
      <c r="C9" s="13" t="s">
        <v>8</v>
      </c>
      <c r="D9" s="14" t="s">
        <v>9</v>
      </c>
      <c r="E9" s="14" t="s">
        <v>10</v>
      </c>
      <c r="F9" s="14" t="s">
        <v>11</v>
      </c>
      <c r="G9" s="14" t="s">
        <v>12</v>
      </c>
      <c r="H9" s="14" t="s">
        <v>13</v>
      </c>
    </row>
    <row r="10" spans="1:8" x14ac:dyDescent="0.25">
      <c r="A10" s="6" t="s">
        <v>14</v>
      </c>
      <c r="B10" s="22" t="s">
        <v>15</v>
      </c>
      <c r="C10" s="7"/>
      <c r="D10" s="5"/>
      <c r="E10" s="5"/>
      <c r="F10" s="5"/>
      <c r="G10" s="5"/>
      <c r="H10" s="5"/>
    </row>
    <row r="11" spans="1:8" x14ac:dyDescent="0.25">
      <c r="A11" s="1"/>
      <c r="B11" s="2" t="s">
        <v>16</v>
      </c>
      <c r="C11" s="24" t="s">
        <v>17</v>
      </c>
      <c r="D11" s="3">
        <v>75</v>
      </c>
      <c r="E11" s="30"/>
      <c r="F11" s="3">
        <f t="shared" ref="F11:F16" si="0">IF(E11&lt;D11,D11,E11)</f>
        <v>75</v>
      </c>
      <c r="G11" s="31">
        <v>1</v>
      </c>
      <c r="H11" s="3">
        <f t="shared" ref="H11:H16" si="1">G11*(D11/F11)</f>
        <v>1</v>
      </c>
    </row>
    <row r="12" spans="1:8" x14ac:dyDescent="0.25">
      <c r="A12" s="1"/>
      <c r="B12" s="2" t="s">
        <v>18</v>
      </c>
      <c r="C12" s="24" t="s">
        <v>19</v>
      </c>
      <c r="D12" s="3">
        <v>53</v>
      </c>
      <c r="E12" s="30"/>
      <c r="F12" s="3">
        <f t="shared" si="0"/>
        <v>53</v>
      </c>
      <c r="G12" s="31">
        <v>1</v>
      </c>
      <c r="H12" s="3">
        <f t="shared" si="1"/>
        <v>1</v>
      </c>
    </row>
    <row r="13" spans="1:8" x14ac:dyDescent="0.25">
      <c r="A13" s="1"/>
      <c r="B13" s="2" t="s">
        <v>20</v>
      </c>
      <c r="C13" s="24" t="s">
        <v>17</v>
      </c>
      <c r="D13" s="3">
        <v>75</v>
      </c>
      <c r="E13" s="30"/>
      <c r="F13" s="3">
        <f t="shared" si="0"/>
        <v>75</v>
      </c>
      <c r="G13" s="31">
        <v>1</v>
      </c>
      <c r="H13" s="3">
        <f t="shared" si="1"/>
        <v>1</v>
      </c>
    </row>
    <row r="14" spans="1:8" x14ac:dyDescent="0.25">
      <c r="A14" s="1"/>
      <c r="B14" s="2" t="s">
        <v>21</v>
      </c>
      <c r="C14" s="24" t="s">
        <v>17</v>
      </c>
      <c r="D14" s="3">
        <v>75</v>
      </c>
      <c r="E14" s="30"/>
      <c r="F14" s="3">
        <f t="shared" si="0"/>
        <v>75</v>
      </c>
      <c r="G14" s="31">
        <v>1</v>
      </c>
      <c r="H14" s="3">
        <f t="shared" si="1"/>
        <v>1</v>
      </c>
    </row>
    <row r="15" spans="1:8" x14ac:dyDescent="0.25">
      <c r="A15" s="1"/>
      <c r="B15" s="2" t="s">
        <v>22</v>
      </c>
      <c r="C15" s="24" t="s">
        <v>17</v>
      </c>
      <c r="D15" s="3">
        <v>75</v>
      </c>
      <c r="E15" s="30"/>
      <c r="F15" s="3">
        <f t="shared" si="0"/>
        <v>75</v>
      </c>
      <c r="G15" s="31">
        <v>1</v>
      </c>
      <c r="H15" s="3">
        <f t="shared" si="1"/>
        <v>1</v>
      </c>
    </row>
    <row r="16" spans="1:8" x14ac:dyDescent="0.25">
      <c r="A16" s="1"/>
      <c r="B16" s="2" t="s">
        <v>23</v>
      </c>
      <c r="C16" s="24" t="s">
        <v>17</v>
      </c>
      <c r="D16" s="3">
        <v>75</v>
      </c>
      <c r="E16" s="30"/>
      <c r="F16" s="3">
        <f t="shared" si="0"/>
        <v>75</v>
      </c>
      <c r="G16" s="31">
        <v>1</v>
      </c>
      <c r="H16" s="3">
        <f t="shared" si="1"/>
        <v>1</v>
      </c>
    </row>
    <row r="17" spans="1:9" x14ac:dyDescent="0.25">
      <c r="A17" s="6" t="s">
        <v>24</v>
      </c>
      <c r="B17" s="22" t="s">
        <v>25</v>
      </c>
      <c r="C17" s="7"/>
      <c r="D17" s="5"/>
      <c r="E17" s="5"/>
      <c r="F17" s="5"/>
      <c r="G17" s="5"/>
      <c r="H17" s="5"/>
    </row>
    <row r="18" spans="1:9" x14ac:dyDescent="0.25">
      <c r="A18" s="1"/>
      <c r="B18" s="2" t="s">
        <v>26</v>
      </c>
      <c r="C18" s="24" t="s">
        <v>27</v>
      </c>
      <c r="D18" s="3">
        <v>99</v>
      </c>
      <c r="E18" s="30"/>
      <c r="F18" s="3">
        <f>IF(E18&lt;D18,D18,E18)</f>
        <v>99</v>
      </c>
      <c r="G18" s="31">
        <v>0.56000000000000005</v>
      </c>
      <c r="H18" s="3">
        <f>G18*(D18/F18)</f>
        <v>0.56000000000000005</v>
      </c>
    </row>
    <row r="19" spans="1:9" x14ac:dyDescent="0.25">
      <c r="A19" s="1"/>
      <c r="B19" s="2" t="s">
        <v>28</v>
      </c>
      <c r="C19" s="24" t="s">
        <v>17</v>
      </c>
      <c r="D19" s="3">
        <v>75</v>
      </c>
      <c r="E19" s="30"/>
      <c r="F19" s="3">
        <f>IF(E19&lt;D19,D19,E19)</f>
        <v>75</v>
      </c>
      <c r="G19" s="31">
        <v>0.56000000000000005</v>
      </c>
      <c r="H19" s="3">
        <f>G19*(D19/F19)</f>
        <v>0.56000000000000005</v>
      </c>
    </row>
    <row r="20" spans="1:9" x14ac:dyDescent="0.25">
      <c r="A20" s="1"/>
      <c r="B20" s="2" t="s">
        <v>29</v>
      </c>
      <c r="C20" s="24" t="s">
        <v>17</v>
      </c>
      <c r="D20" s="3">
        <v>75</v>
      </c>
      <c r="E20" s="30"/>
      <c r="F20" s="3">
        <f>IF(E20&lt;D20,D20,E20)</f>
        <v>75</v>
      </c>
      <c r="G20" s="31">
        <v>0.56000000000000005</v>
      </c>
      <c r="H20" s="3">
        <f>G20*(D20/F20)</f>
        <v>0.56000000000000005</v>
      </c>
    </row>
    <row r="21" spans="1:9" x14ac:dyDescent="0.25">
      <c r="A21" s="6" t="s">
        <v>30</v>
      </c>
      <c r="B21" s="22" t="s">
        <v>31</v>
      </c>
      <c r="C21" s="7"/>
      <c r="D21" s="5"/>
      <c r="E21" s="5"/>
      <c r="F21" s="5"/>
      <c r="G21" s="5"/>
      <c r="H21" s="5"/>
    </row>
    <row r="22" spans="1:9" x14ac:dyDescent="0.25">
      <c r="A22" s="1"/>
      <c r="B22" s="2" t="s">
        <v>32</v>
      </c>
      <c r="C22" s="24" t="s">
        <v>17</v>
      </c>
      <c r="D22" s="3">
        <v>75</v>
      </c>
      <c r="E22" s="30"/>
      <c r="F22" s="3">
        <f>IF(E22&lt;D22,D22,E22)</f>
        <v>75</v>
      </c>
      <c r="G22" s="31">
        <v>0.28000000000000003</v>
      </c>
      <c r="H22" s="3">
        <f>G22*(D22/F22)</f>
        <v>0.28000000000000003</v>
      </c>
    </row>
    <row r="23" spans="1:9" x14ac:dyDescent="0.25">
      <c r="A23" s="6" t="s">
        <v>33</v>
      </c>
      <c r="B23" s="22" t="s">
        <v>34</v>
      </c>
      <c r="C23" s="7"/>
      <c r="D23" s="5"/>
      <c r="E23" s="5"/>
      <c r="F23" s="5"/>
      <c r="G23" s="5"/>
      <c r="H23" s="5"/>
      <c r="I23" s="32"/>
    </row>
    <row r="24" spans="1:9" x14ac:dyDescent="0.25">
      <c r="A24" s="1"/>
      <c r="B24" s="2" t="s">
        <v>35</v>
      </c>
      <c r="C24" s="24" t="s">
        <v>19</v>
      </c>
      <c r="D24" s="3">
        <v>53</v>
      </c>
      <c r="E24" s="30"/>
      <c r="F24" s="3">
        <f>IF(E24&lt;D24,D24,E24)</f>
        <v>53</v>
      </c>
      <c r="G24" s="35">
        <v>6.5</v>
      </c>
      <c r="H24" s="3">
        <f>G24*(D24/F24)</f>
        <v>6.5</v>
      </c>
      <c r="I24" s="33"/>
    </row>
    <row r="25" spans="1:9" x14ac:dyDescent="0.25">
      <c r="A25" s="1"/>
      <c r="B25" s="2" t="s">
        <v>36</v>
      </c>
      <c r="C25" s="24" t="s">
        <v>19</v>
      </c>
      <c r="D25" s="3">
        <v>53</v>
      </c>
      <c r="E25" s="30"/>
      <c r="F25" s="3">
        <f>IF(E25&lt;D25,D25,E25)</f>
        <v>53</v>
      </c>
      <c r="G25" s="35">
        <v>6.5</v>
      </c>
      <c r="H25" s="3">
        <f>G25*(D25/F25)</f>
        <v>6.5</v>
      </c>
      <c r="I25" s="32"/>
    </row>
    <row r="26" spans="1:9" x14ac:dyDescent="0.25">
      <c r="A26" s="1"/>
      <c r="B26" s="2" t="s">
        <v>37</v>
      </c>
      <c r="C26" s="24" t="s">
        <v>19</v>
      </c>
      <c r="D26" s="3">
        <v>53</v>
      </c>
      <c r="E26" s="30"/>
      <c r="F26" s="3">
        <f>IF(E26&lt;D26,D26,E26)</f>
        <v>53</v>
      </c>
      <c r="G26" s="35">
        <v>6.5</v>
      </c>
      <c r="H26" s="3">
        <f>G26*(D26/F26)</f>
        <v>6.5</v>
      </c>
      <c r="I26" s="32"/>
    </row>
    <row r="27" spans="1:9" x14ac:dyDescent="0.25">
      <c r="A27" s="1"/>
      <c r="B27" s="2" t="s">
        <v>38</v>
      </c>
      <c r="C27" s="24" t="s">
        <v>19</v>
      </c>
      <c r="D27" s="3">
        <v>53</v>
      </c>
      <c r="E27" s="30"/>
      <c r="F27" s="3">
        <f>IF(E27&lt;D27,D27,E27)</f>
        <v>53</v>
      </c>
      <c r="G27" s="35">
        <v>6.5</v>
      </c>
      <c r="H27" s="3">
        <f>G27*(D27/F27)</f>
        <v>6.5</v>
      </c>
      <c r="I27" s="32"/>
    </row>
    <row r="28" spans="1:9" x14ac:dyDescent="0.25">
      <c r="A28" s="6" t="s">
        <v>39</v>
      </c>
      <c r="B28" s="22" t="s">
        <v>40</v>
      </c>
      <c r="C28" s="7"/>
      <c r="D28" s="5"/>
      <c r="E28" s="5"/>
      <c r="F28" s="5"/>
      <c r="G28" s="5"/>
      <c r="H28" s="5"/>
      <c r="I28" s="32"/>
    </row>
    <row r="29" spans="1:9" x14ac:dyDescent="0.25">
      <c r="A29" s="1"/>
      <c r="B29" s="2" t="s">
        <v>41</v>
      </c>
      <c r="C29" s="24" t="s">
        <v>19</v>
      </c>
      <c r="D29" s="3">
        <v>53</v>
      </c>
      <c r="E29" s="30"/>
      <c r="F29" s="3">
        <f>IF(E29&lt;D29,D29,E29)</f>
        <v>53</v>
      </c>
      <c r="G29" s="35">
        <v>7</v>
      </c>
      <c r="H29" s="3">
        <f>G29*(D29/F29)</f>
        <v>7</v>
      </c>
      <c r="I29" s="33"/>
    </row>
    <row r="30" spans="1:9" x14ac:dyDescent="0.25">
      <c r="A30" s="6" t="s">
        <v>42</v>
      </c>
      <c r="B30" s="22" t="s">
        <v>43</v>
      </c>
      <c r="C30" s="7"/>
      <c r="D30" s="5"/>
      <c r="E30" s="5"/>
      <c r="F30" s="5"/>
      <c r="G30" s="5"/>
      <c r="H30" s="5"/>
    </row>
    <row r="31" spans="1:9" x14ac:dyDescent="0.25">
      <c r="A31" s="1"/>
      <c r="B31" s="29" t="s">
        <v>44</v>
      </c>
      <c r="C31" s="24" t="s">
        <v>19</v>
      </c>
      <c r="D31" s="3">
        <v>53</v>
      </c>
      <c r="E31" s="30"/>
      <c r="F31" s="3">
        <f t="shared" ref="F31:F39" si="2">IF(E31&lt;D31,D31,E31)</f>
        <v>53</v>
      </c>
      <c r="G31" s="35">
        <v>3</v>
      </c>
      <c r="H31" s="3">
        <f t="shared" ref="H31:H39" si="3">G31*(D31/F31)</f>
        <v>3</v>
      </c>
    </row>
    <row r="32" spans="1:9" x14ac:dyDescent="0.25">
      <c r="A32" s="1"/>
      <c r="B32" s="2" t="s">
        <v>45</v>
      </c>
      <c r="C32" s="24" t="s">
        <v>19</v>
      </c>
      <c r="D32" s="3">
        <v>53</v>
      </c>
      <c r="E32" s="30"/>
      <c r="F32" s="3">
        <f t="shared" si="2"/>
        <v>53</v>
      </c>
      <c r="G32" s="35">
        <v>1</v>
      </c>
      <c r="H32" s="3">
        <f t="shared" si="3"/>
        <v>1</v>
      </c>
    </row>
    <row r="33" spans="1:8" x14ac:dyDescent="0.25">
      <c r="A33" s="1"/>
      <c r="B33" s="29" t="s">
        <v>46</v>
      </c>
      <c r="C33" s="24" t="s">
        <v>19</v>
      </c>
      <c r="D33" s="3">
        <v>53</v>
      </c>
      <c r="E33" s="30"/>
      <c r="F33" s="3">
        <f t="shared" si="2"/>
        <v>53</v>
      </c>
      <c r="G33" s="35">
        <v>3</v>
      </c>
      <c r="H33" s="3">
        <f t="shared" si="3"/>
        <v>3</v>
      </c>
    </row>
    <row r="34" spans="1:8" x14ac:dyDescent="0.25">
      <c r="A34" s="1"/>
      <c r="B34" s="29" t="s">
        <v>47</v>
      </c>
      <c r="C34" s="24" t="s">
        <v>19</v>
      </c>
      <c r="D34" s="3">
        <v>53</v>
      </c>
      <c r="E34" s="30"/>
      <c r="F34" s="3">
        <f t="shared" si="2"/>
        <v>53</v>
      </c>
      <c r="G34" s="35">
        <v>1</v>
      </c>
      <c r="H34" s="3">
        <f t="shared" si="3"/>
        <v>1</v>
      </c>
    </row>
    <row r="35" spans="1:8" x14ac:dyDescent="0.25">
      <c r="A35" s="1"/>
      <c r="B35" s="29" t="s">
        <v>48</v>
      </c>
      <c r="C35" s="24" t="s">
        <v>19</v>
      </c>
      <c r="D35" s="3">
        <v>53</v>
      </c>
      <c r="E35" s="30"/>
      <c r="F35" s="3">
        <f t="shared" si="2"/>
        <v>53</v>
      </c>
      <c r="G35" s="35">
        <v>1</v>
      </c>
      <c r="H35" s="3">
        <f t="shared" si="3"/>
        <v>1</v>
      </c>
    </row>
    <row r="36" spans="1:8" x14ac:dyDescent="0.25">
      <c r="A36" s="1"/>
      <c r="B36" s="2" t="s">
        <v>49</v>
      </c>
      <c r="C36" s="24" t="s">
        <v>19</v>
      </c>
      <c r="D36" s="3">
        <v>53</v>
      </c>
      <c r="E36" s="30"/>
      <c r="F36" s="3">
        <f t="shared" si="2"/>
        <v>53</v>
      </c>
      <c r="G36" s="35">
        <v>3</v>
      </c>
      <c r="H36" s="3">
        <f t="shared" si="3"/>
        <v>3</v>
      </c>
    </row>
    <row r="37" spans="1:8" x14ac:dyDescent="0.25">
      <c r="A37" s="1"/>
      <c r="B37" s="2" t="s">
        <v>50</v>
      </c>
      <c r="C37" s="24" t="s">
        <v>19</v>
      </c>
      <c r="D37" s="3">
        <v>53</v>
      </c>
      <c r="E37" s="30"/>
      <c r="F37" s="3">
        <f t="shared" si="2"/>
        <v>53</v>
      </c>
      <c r="G37" s="35">
        <v>1</v>
      </c>
      <c r="H37" s="3">
        <f t="shared" si="3"/>
        <v>1</v>
      </c>
    </row>
    <row r="38" spans="1:8" x14ac:dyDescent="0.25">
      <c r="A38" s="1"/>
      <c r="B38" s="2" t="s">
        <v>51</v>
      </c>
      <c r="C38" s="24" t="s">
        <v>52</v>
      </c>
      <c r="D38" s="3">
        <v>53</v>
      </c>
      <c r="E38" s="30"/>
      <c r="F38" s="3">
        <f t="shared" si="2"/>
        <v>53</v>
      </c>
      <c r="G38" s="35">
        <v>1</v>
      </c>
      <c r="H38" s="3">
        <f t="shared" si="3"/>
        <v>1</v>
      </c>
    </row>
    <row r="39" spans="1:8" x14ac:dyDescent="0.25">
      <c r="A39" s="1"/>
      <c r="B39" s="29" t="s">
        <v>53</v>
      </c>
      <c r="C39" s="24" t="s">
        <v>19</v>
      </c>
      <c r="D39" s="3">
        <v>53</v>
      </c>
      <c r="E39" s="30"/>
      <c r="F39" s="3">
        <f t="shared" si="2"/>
        <v>53</v>
      </c>
      <c r="G39" s="35">
        <v>1</v>
      </c>
      <c r="H39" s="3">
        <f t="shared" si="3"/>
        <v>1</v>
      </c>
    </row>
    <row r="40" spans="1:8" x14ac:dyDescent="0.25">
      <c r="A40" s="6" t="s">
        <v>54</v>
      </c>
      <c r="B40" s="22" t="s">
        <v>55</v>
      </c>
      <c r="C40" s="7"/>
      <c r="D40" s="5"/>
      <c r="E40" s="5"/>
      <c r="F40" s="5"/>
      <c r="G40" s="5"/>
      <c r="H40" s="5"/>
    </row>
    <row r="41" spans="1:8" x14ac:dyDescent="0.25">
      <c r="A41" s="1"/>
      <c r="B41" s="2" t="s">
        <v>56</v>
      </c>
      <c r="C41" s="24" t="s">
        <v>19</v>
      </c>
      <c r="D41" s="3">
        <v>53</v>
      </c>
      <c r="E41" s="30"/>
      <c r="F41" s="3">
        <f>IF(E41&lt;D41,D41,E41)</f>
        <v>53</v>
      </c>
      <c r="G41" s="35">
        <v>1</v>
      </c>
      <c r="H41" s="3">
        <f>G41*(D41/F41)</f>
        <v>1</v>
      </c>
    </row>
    <row r="42" spans="1:8" x14ac:dyDescent="0.25">
      <c r="A42" s="1"/>
      <c r="B42" s="29" t="s">
        <v>57</v>
      </c>
      <c r="C42" s="24" t="s">
        <v>58</v>
      </c>
      <c r="D42" s="3">
        <v>36</v>
      </c>
      <c r="E42" s="30"/>
      <c r="F42" s="3">
        <f>IF(E42&lt;D42,D42,E42)</f>
        <v>36</v>
      </c>
      <c r="G42" s="35">
        <v>1</v>
      </c>
      <c r="H42" s="3">
        <f>G42*(D42/F42)</f>
        <v>1</v>
      </c>
    </row>
    <row r="43" spans="1:8" x14ac:dyDescent="0.25">
      <c r="A43" s="1"/>
      <c r="B43" s="2" t="s">
        <v>59</v>
      </c>
      <c r="C43" s="24" t="s">
        <v>19</v>
      </c>
      <c r="D43" s="3">
        <v>53</v>
      </c>
      <c r="E43" s="30"/>
      <c r="F43" s="3">
        <f>IF(E43&lt;D43,D43,E43)</f>
        <v>53</v>
      </c>
      <c r="G43" s="35">
        <v>1</v>
      </c>
      <c r="H43" s="3">
        <f>G43*(D43/F43)</f>
        <v>1</v>
      </c>
    </row>
    <row r="44" spans="1:8" x14ac:dyDescent="0.25">
      <c r="A44" s="1"/>
      <c r="B44" s="2" t="s">
        <v>60</v>
      </c>
      <c r="C44" s="24" t="s">
        <v>19</v>
      </c>
      <c r="D44" s="3">
        <v>53</v>
      </c>
      <c r="E44" s="30"/>
      <c r="F44" s="3">
        <f>IF(E44&lt;D44,D44,E44)</f>
        <v>53</v>
      </c>
      <c r="G44" s="35">
        <v>1</v>
      </c>
      <c r="H44" s="3">
        <f>G44*(D44/F44)</f>
        <v>1</v>
      </c>
    </row>
    <row r="45" spans="1:8" x14ac:dyDescent="0.25">
      <c r="A45" s="6" t="s">
        <v>61</v>
      </c>
      <c r="B45" s="22" t="s">
        <v>62</v>
      </c>
      <c r="C45" s="7"/>
      <c r="D45" s="5"/>
      <c r="E45" s="5"/>
      <c r="F45" s="5"/>
      <c r="G45" s="5"/>
      <c r="H45" s="5"/>
    </row>
    <row r="46" spans="1:8" x14ac:dyDescent="0.25">
      <c r="A46" s="1"/>
      <c r="B46" s="2" t="s">
        <v>63</v>
      </c>
      <c r="C46" s="24" t="s">
        <v>17</v>
      </c>
      <c r="D46" s="3">
        <v>75</v>
      </c>
      <c r="E46" s="30"/>
      <c r="F46" s="3">
        <f>IF(E46&lt;D46,D46,E46)</f>
        <v>75</v>
      </c>
      <c r="G46" s="35">
        <v>0.25</v>
      </c>
      <c r="H46" s="3">
        <f>G46*(D46/F46)</f>
        <v>0.25</v>
      </c>
    </row>
    <row r="47" spans="1:8" x14ac:dyDescent="0.25">
      <c r="A47" s="1"/>
      <c r="B47" s="2" t="s">
        <v>64</v>
      </c>
      <c r="C47" s="24" t="s">
        <v>19</v>
      </c>
      <c r="D47" s="3">
        <v>53</v>
      </c>
      <c r="E47" s="30"/>
      <c r="F47" s="3">
        <f>IF(E47&lt;D47,D47,E47)</f>
        <v>53</v>
      </c>
      <c r="G47" s="35">
        <v>0.25</v>
      </c>
      <c r="H47" s="3">
        <f>G47*(D47/F47)</f>
        <v>0.25</v>
      </c>
    </row>
    <row r="48" spans="1:8" x14ac:dyDescent="0.25">
      <c r="A48" s="1"/>
      <c r="B48" s="2" t="s">
        <v>65</v>
      </c>
      <c r="C48" s="24" t="s">
        <v>19</v>
      </c>
      <c r="D48" s="3">
        <v>53</v>
      </c>
      <c r="E48" s="30"/>
      <c r="F48" s="3">
        <f>IF(E48&lt;D48,D48,E48)</f>
        <v>53</v>
      </c>
      <c r="G48" s="35">
        <v>0.25</v>
      </c>
      <c r="H48" s="3">
        <f>G48*(D48/F48)</f>
        <v>0.25</v>
      </c>
    </row>
    <row r="49" spans="1:8" x14ac:dyDescent="0.25">
      <c r="A49" s="1"/>
      <c r="B49" s="2" t="s">
        <v>66</v>
      </c>
      <c r="C49" s="24" t="s">
        <v>19</v>
      </c>
      <c r="D49" s="3">
        <v>53</v>
      </c>
      <c r="E49" s="30"/>
      <c r="F49" s="3">
        <f>IF(E49&lt;D49,D49,E49)</f>
        <v>53</v>
      </c>
      <c r="G49" s="35">
        <v>0.25</v>
      </c>
      <c r="H49" s="3">
        <f>G49*(D49/F49)</f>
        <v>0.25</v>
      </c>
    </row>
    <row r="50" spans="1:8" x14ac:dyDescent="0.25">
      <c r="A50" s="6" t="s">
        <v>67</v>
      </c>
      <c r="B50" s="22" t="s">
        <v>68</v>
      </c>
      <c r="C50" s="7"/>
      <c r="D50" s="5"/>
      <c r="E50" s="5"/>
      <c r="F50" s="5"/>
      <c r="G50" s="5"/>
      <c r="H50" s="5"/>
    </row>
    <row r="51" spans="1:8" x14ac:dyDescent="0.25">
      <c r="A51" s="1"/>
      <c r="B51" s="2" t="s">
        <v>69</v>
      </c>
      <c r="C51" s="24" t="s">
        <v>17</v>
      </c>
      <c r="D51" s="3">
        <v>75</v>
      </c>
      <c r="E51" s="30"/>
      <c r="F51" s="3">
        <f>IF(E51&lt;D51,D51,E51)</f>
        <v>75</v>
      </c>
      <c r="G51" s="35">
        <v>2</v>
      </c>
      <c r="H51" s="3">
        <f>G51*(D51/F51)</f>
        <v>2</v>
      </c>
    </row>
    <row r="52" spans="1:8" x14ac:dyDescent="0.25">
      <c r="A52" s="1"/>
      <c r="B52" s="2" t="s">
        <v>70</v>
      </c>
      <c r="C52" s="24" t="s">
        <v>17</v>
      </c>
      <c r="D52" s="3">
        <v>75</v>
      </c>
      <c r="E52" s="30"/>
      <c r="F52" s="3">
        <f>IF(E52&lt;D52,D52,E52)</f>
        <v>75</v>
      </c>
      <c r="G52" s="35">
        <v>1</v>
      </c>
      <c r="H52" s="3">
        <f>G52*(D52/F52)</f>
        <v>1</v>
      </c>
    </row>
    <row r="53" spans="1:8" x14ac:dyDescent="0.25">
      <c r="A53" s="1"/>
      <c r="B53" s="2" t="s">
        <v>71</v>
      </c>
      <c r="C53" s="24" t="s">
        <v>17</v>
      </c>
      <c r="D53" s="3">
        <v>75</v>
      </c>
      <c r="E53" s="30"/>
      <c r="F53" s="3">
        <f>IF(E53&lt;D53,D53,E53)</f>
        <v>75</v>
      </c>
      <c r="G53" s="35">
        <v>1</v>
      </c>
      <c r="H53" s="3">
        <f>G53*(D53/F53)</f>
        <v>1</v>
      </c>
    </row>
    <row r="54" spans="1:8" x14ac:dyDescent="0.25">
      <c r="A54" s="6" t="s">
        <v>72</v>
      </c>
      <c r="B54" s="22" t="s">
        <v>73</v>
      </c>
      <c r="C54" s="7"/>
      <c r="D54" s="5"/>
      <c r="E54" s="5"/>
      <c r="F54" s="5"/>
      <c r="G54" s="5"/>
      <c r="H54" s="5"/>
    </row>
    <row r="55" spans="1:8" x14ac:dyDescent="0.25">
      <c r="A55" s="1"/>
      <c r="B55" s="2" t="s">
        <v>74</v>
      </c>
      <c r="C55" s="24" t="s">
        <v>17</v>
      </c>
      <c r="D55" s="3">
        <v>75</v>
      </c>
      <c r="E55" s="30"/>
      <c r="F55" s="3">
        <f>IF(E55&lt;D55,D55,E55)</f>
        <v>75</v>
      </c>
      <c r="G55" s="31">
        <v>0.05</v>
      </c>
      <c r="H55" s="3">
        <f>G55*(D55/F55)</f>
        <v>0.05</v>
      </c>
    </row>
    <row r="56" spans="1:8" x14ac:dyDescent="0.25">
      <c r="A56" s="1"/>
      <c r="B56" s="2" t="s">
        <v>75</v>
      </c>
      <c r="C56" s="24" t="s">
        <v>17</v>
      </c>
      <c r="D56" s="3">
        <v>75</v>
      </c>
      <c r="E56" s="30"/>
      <c r="F56" s="3">
        <f>IF(E56&lt;D56,D56,E56)</f>
        <v>75</v>
      </c>
      <c r="G56" s="31">
        <v>0.05</v>
      </c>
      <c r="H56" s="3">
        <f>G56*(D56/F56)</f>
        <v>0.05</v>
      </c>
    </row>
    <row r="57" spans="1:8" x14ac:dyDescent="0.25">
      <c r="A57" s="1"/>
      <c r="B57" s="2" t="s">
        <v>76</v>
      </c>
      <c r="C57" s="24" t="s">
        <v>17</v>
      </c>
      <c r="D57" s="3">
        <v>75</v>
      </c>
      <c r="E57" s="30"/>
      <c r="F57" s="3">
        <f>IF(E57&lt;D57,D57,E57)</f>
        <v>75</v>
      </c>
      <c r="G57" s="31">
        <v>0.05</v>
      </c>
      <c r="H57" s="3">
        <f>G57*(D57/F57)</f>
        <v>0.05</v>
      </c>
    </row>
    <row r="58" spans="1:8" x14ac:dyDescent="0.25">
      <c r="A58" s="1"/>
      <c r="B58" s="2" t="s">
        <v>77</v>
      </c>
      <c r="C58" s="24" t="s">
        <v>17</v>
      </c>
      <c r="D58" s="3">
        <v>75</v>
      </c>
      <c r="E58" s="30"/>
      <c r="F58" s="3">
        <f>IF(E58&lt;D58,D58,E58)</f>
        <v>75</v>
      </c>
      <c r="G58" s="31">
        <v>0.05</v>
      </c>
      <c r="H58" s="3">
        <f>G58*(D58/F58)</f>
        <v>0.05</v>
      </c>
    </row>
    <row r="59" spans="1:8" x14ac:dyDescent="0.25">
      <c r="A59" s="6" t="s">
        <v>78</v>
      </c>
      <c r="B59" s="22" t="s">
        <v>79</v>
      </c>
      <c r="C59" s="7"/>
      <c r="D59" s="5"/>
      <c r="E59" s="5"/>
      <c r="F59" s="5"/>
      <c r="G59" s="5"/>
      <c r="H59" s="5"/>
    </row>
    <row r="60" spans="1:8" x14ac:dyDescent="0.25">
      <c r="A60" s="1"/>
      <c r="B60" s="2" t="s">
        <v>80</v>
      </c>
      <c r="C60" s="24" t="s">
        <v>17</v>
      </c>
      <c r="D60" s="3">
        <v>75</v>
      </c>
      <c r="E60" s="30"/>
      <c r="F60" s="3">
        <f>IF(E60&lt;D60,D60,E60)</f>
        <v>75</v>
      </c>
      <c r="G60" s="35">
        <v>4</v>
      </c>
      <c r="H60" s="3">
        <f>G60*(D60/F60)</f>
        <v>4</v>
      </c>
    </row>
    <row r="61" spans="1:8" x14ac:dyDescent="0.25">
      <c r="A61" s="1"/>
      <c r="B61" s="2" t="s">
        <v>81</v>
      </c>
      <c r="C61" s="24" t="s">
        <v>17</v>
      </c>
      <c r="D61" s="3">
        <v>75</v>
      </c>
      <c r="E61" s="30"/>
      <c r="F61" s="3">
        <f>IF(E61&lt;D61,D61,E61)</f>
        <v>75</v>
      </c>
      <c r="G61" s="35">
        <v>5</v>
      </c>
      <c r="H61" s="3">
        <f>G61*(D61/F61)</f>
        <v>5</v>
      </c>
    </row>
    <row r="62" spans="1:8" x14ac:dyDescent="0.25">
      <c r="A62" s="1"/>
      <c r="B62" s="2" t="s">
        <v>82</v>
      </c>
      <c r="C62" s="24" t="s">
        <v>17</v>
      </c>
      <c r="D62" s="3">
        <v>75</v>
      </c>
      <c r="E62" s="30"/>
      <c r="F62" s="3">
        <f>IF(E62&lt;D62,D62,E62)</f>
        <v>75</v>
      </c>
      <c r="G62" s="35">
        <v>2</v>
      </c>
      <c r="H62" s="3">
        <f>G62*(D62/F62)</f>
        <v>2</v>
      </c>
    </row>
    <row r="63" spans="1:8" x14ac:dyDescent="0.25">
      <c r="A63" s="1"/>
      <c r="B63" s="2" t="s">
        <v>83</v>
      </c>
      <c r="C63" s="24" t="s">
        <v>17</v>
      </c>
      <c r="D63" s="3">
        <v>75</v>
      </c>
      <c r="E63" s="30"/>
      <c r="F63" s="3">
        <f>IF(E63&lt;D63,D63,E63)</f>
        <v>75</v>
      </c>
      <c r="G63" s="35">
        <v>1</v>
      </c>
      <c r="H63" s="3">
        <f>G63*(D63/F63)</f>
        <v>1</v>
      </c>
    </row>
    <row r="64" spans="1:8" x14ac:dyDescent="0.25">
      <c r="A64" s="6" t="s">
        <v>84</v>
      </c>
      <c r="B64" s="22" t="s">
        <v>85</v>
      </c>
      <c r="C64" s="7"/>
      <c r="D64" s="5"/>
      <c r="E64" s="5"/>
      <c r="F64" s="5"/>
      <c r="G64" s="5"/>
      <c r="H64" s="5"/>
    </row>
    <row r="65" spans="1:8" x14ac:dyDescent="0.25">
      <c r="A65" s="1"/>
      <c r="B65" s="2" t="s">
        <v>86</v>
      </c>
      <c r="C65" s="24" t="s">
        <v>87</v>
      </c>
      <c r="D65" s="3">
        <v>58</v>
      </c>
      <c r="E65" s="30"/>
      <c r="F65" s="3">
        <f>IF(E65&lt;D65,D65,E65)</f>
        <v>58</v>
      </c>
      <c r="G65" s="35">
        <v>0.5</v>
      </c>
      <c r="H65" s="3">
        <f>G65*(D65/F65)</f>
        <v>0.5</v>
      </c>
    </row>
    <row r="66" spans="1:8" x14ac:dyDescent="0.25">
      <c r="A66" s="1"/>
      <c r="B66" s="2" t="s">
        <v>88</v>
      </c>
      <c r="C66" s="24" t="s">
        <v>17</v>
      </c>
      <c r="D66" s="3">
        <v>75</v>
      </c>
      <c r="E66" s="30"/>
      <c r="F66" s="3">
        <f>IF(E66&lt;D66,D66,E66)</f>
        <v>75</v>
      </c>
      <c r="G66" s="35">
        <v>0.5</v>
      </c>
      <c r="H66" s="3">
        <f>G66*(D66/F66)</f>
        <v>0.5</v>
      </c>
    </row>
    <row r="67" spans="1:8" x14ac:dyDescent="0.25">
      <c r="A67" s="1"/>
      <c r="B67" s="2" t="s">
        <v>89</v>
      </c>
      <c r="C67" s="24" t="s">
        <v>17</v>
      </c>
      <c r="D67" s="3">
        <v>75</v>
      </c>
      <c r="E67" s="30"/>
      <c r="F67" s="3">
        <f>IF(E67&lt;D67,D67,E67)</f>
        <v>75</v>
      </c>
      <c r="G67" s="35">
        <v>0.5</v>
      </c>
      <c r="H67" s="3">
        <f>G67*(D67/F67)</f>
        <v>0.5</v>
      </c>
    </row>
    <row r="68" spans="1:8" x14ac:dyDescent="0.25">
      <c r="A68" s="6" t="s">
        <v>90</v>
      </c>
      <c r="B68" s="22" t="s">
        <v>91</v>
      </c>
      <c r="C68" s="7"/>
      <c r="D68" s="5"/>
      <c r="E68" s="5"/>
      <c r="F68" s="5"/>
      <c r="G68" s="5"/>
      <c r="H68" s="5"/>
    </row>
    <row r="69" spans="1:8" x14ac:dyDescent="0.25">
      <c r="A69" s="1"/>
      <c r="B69" s="2" t="s">
        <v>92</v>
      </c>
      <c r="C69" s="24" t="s">
        <v>17</v>
      </c>
      <c r="D69" s="3">
        <v>75</v>
      </c>
      <c r="E69" s="30"/>
      <c r="F69" s="3">
        <f>IF(E69&lt;D69,D69,E69)</f>
        <v>75</v>
      </c>
      <c r="G69" s="35">
        <v>0.5</v>
      </c>
      <c r="H69" s="3">
        <f>G69*(D69/F69)</f>
        <v>0.5</v>
      </c>
    </row>
    <row r="70" spans="1:8" x14ac:dyDescent="0.25">
      <c r="A70" s="1"/>
      <c r="B70" s="2" t="s">
        <v>93</v>
      </c>
      <c r="C70" s="4" t="s">
        <v>17</v>
      </c>
      <c r="D70" s="3">
        <v>75</v>
      </c>
      <c r="E70" s="30"/>
      <c r="F70" s="3">
        <f>IF(E70&lt;D70,D70,E70)</f>
        <v>75</v>
      </c>
      <c r="G70" s="35">
        <v>0.5</v>
      </c>
      <c r="H70" s="3">
        <f>G70*(D70/F70)</f>
        <v>0.5</v>
      </c>
    </row>
    <row r="71" spans="1:8" x14ac:dyDescent="0.25">
      <c r="A71" s="1"/>
      <c r="B71" s="2" t="s">
        <v>94</v>
      </c>
      <c r="C71" s="24" t="s">
        <v>17</v>
      </c>
      <c r="D71" s="3">
        <v>75</v>
      </c>
      <c r="E71" s="30"/>
      <c r="F71" s="3">
        <f>IF(E71&lt;D71,D71,E71)</f>
        <v>75</v>
      </c>
      <c r="G71" s="35">
        <v>0.05</v>
      </c>
      <c r="H71" s="3">
        <f>G71*(D71/F71)</f>
        <v>0.05</v>
      </c>
    </row>
    <row r="72" spans="1:8" x14ac:dyDescent="0.25">
      <c r="A72" s="6" t="s">
        <v>95</v>
      </c>
      <c r="B72" s="22" t="s">
        <v>96</v>
      </c>
      <c r="C72" s="7"/>
      <c r="D72" s="7"/>
      <c r="E72" s="5"/>
      <c r="F72" s="7"/>
      <c r="G72" s="5"/>
      <c r="H72" s="7"/>
    </row>
    <row r="73" spans="1:8" x14ac:dyDescent="0.25">
      <c r="A73" s="1"/>
      <c r="B73" s="2" t="s">
        <v>97</v>
      </c>
      <c r="C73" s="24" t="s">
        <v>98</v>
      </c>
      <c r="D73" s="36">
        <v>65</v>
      </c>
      <c r="E73" s="30"/>
      <c r="F73" s="3">
        <f>IF(E73&lt;D73,D73,E73)</f>
        <v>65</v>
      </c>
      <c r="G73" s="35">
        <v>0.17</v>
      </c>
      <c r="H73" s="3">
        <f>G73*(D73/F73)</f>
        <v>0.17</v>
      </c>
    </row>
    <row r="74" spans="1:8" x14ac:dyDescent="0.25">
      <c r="A74" s="1"/>
      <c r="B74" s="2" t="s">
        <v>99</v>
      </c>
      <c r="C74" s="24" t="s">
        <v>100</v>
      </c>
      <c r="D74" s="36">
        <v>58</v>
      </c>
      <c r="E74" s="30"/>
      <c r="F74" s="3">
        <f>IF(E74&lt;D74,D74,E74)</f>
        <v>58</v>
      </c>
      <c r="G74" s="35">
        <v>0.17</v>
      </c>
      <c r="H74" s="3">
        <f>G74*(D74/F74)</f>
        <v>0.17</v>
      </c>
    </row>
    <row r="75" spans="1:8" x14ac:dyDescent="0.25">
      <c r="A75" s="1"/>
      <c r="B75" s="2" t="s">
        <v>101</v>
      </c>
      <c r="C75" s="24" t="s">
        <v>100</v>
      </c>
      <c r="D75" s="36">
        <v>58</v>
      </c>
      <c r="E75" s="30"/>
      <c r="F75" s="3">
        <f>IF(E75&lt;D75,D75,E75)</f>
        <v>58</v>
      </c>
      <c r="G75" s="35">
        <v>0.17</v>
      </c>
      <c r="H75" s="3">
        <f>G75*(D75/F75)</f>
        <v>0.17</v>
      </c>
    </row>
    <row r="76" spans="1:8" x14ac:dyDescent="0.25">
      <c r="A76" s="6" t="s">
        <v>102</v>
      </c>
      <c r="B76" s="22" t="s">
        <v>103</v>
      </c>
      <c r="C76" s="7"/>
      <c r="D76" s="5"/>
      <c r="E76" s="5"/>
      <c r="F76" s="5"/>
      <c r="G76" s="5"/>
      <c r="H76" s="5"/>
    </row>
    <row r="77" spans="1:8" x14ac:dyDescent="0.25">
      <c r="A77" s="1"/>
      <c r="B77" s="2" t="s">
        <v>104</v>
      </c>
      <c r="C77" s="24" t="s">
        <v>100</v>
      </c>
      <c r="D77" s="3">
        <v>58</v>
      </c>
      <c r="E77" s="30"/>
      <c r="F77" s="3">
        <f>IF(E77&lt;D77,D77,E77)</f>
        <v>58</v>
      </c>
      <c r="G77" s="35">
        <v>4</v>
      </c>
      <c r="H77" s="3">
        <f>G77*(D77/F77)</f>
        <v>4</v>
      </c>
    </row>
    <row r="78" spans="1:8" x14ac:dyDescent="0.25">
      <c r="A78" s="1"/>
      <c r="B78" s="2" t="s">
        <v>105</v>
      </c>
      <c r="C78" s="24" t="s">
        <v>106</v>
      </c>
      <c r="D78" s="3">
        <v>87</v>
      </c>
      <c r="E78" s="30"/>
      <c r="F78" s="3">
        <f>IF(E78&lt;D78,D78,E78)</f>
        <v>87</v>
      </c>
      <c r="G78" s="35">
        <v>5</v>
      </c>
      <c r="H78" s="3">
        <f>G78*(D78/F78)</f>
        <v>5</v>
      </c>
    </row>
    <row r="79" spans="1:8" x14ac:dyDescent="0.25">
      <c r="A79" s="1"/>
      <c r="B79" s="2" t="s">
        <v>107</v>
      </c>
      <c r="C79" s="24" t="s">
        <v>106</v>
      </c>
      <c r="D79" s="3">
        <v>87</v>
      </c>
      <c r="E79" s="30"/>
      <c r="F79" s="3">
        <f>IF(E79&lt;D79,D79,E79)</f>
        <v>87</v>
      </c>
      <c r="G79" s="35">
        <v>2</v>
      </c>
      <c r="H79" s="3">
        <f>G79*(D79/F79)</f>
        <v>2</v>
      </c>
    </row>
    <row r="80" spans="1:8" x14ac:dyDescent="0.25">
      <c r="A80" s="1"/>
      <c r="B80" s="2" t="s">
        <v>108</v>
      </c>
      <c r="C80" s="24" t="s">
        <v>17</v>
      </c>
      <c r="D80" s="3">
        <v>75</v>
      </c>
      <c r="E80" s="30"/>
      <c r="F80" s="3">
        <f>IF(E80&lt;D80,D80,E80)</f>
        <v>75</v>
      </c>
      <c r="G80" s="35">
        <v>1</v>
      </c>
      <c r="H80" s="3">
        <f>G80*(D80/F80)</f>
        <v>1</v>
      </c>
    </row>
    <row r="81" spans="1:8" x14ac:dyDescent="0.25">
      <c r="A81" s="6" t="s">
        <v>109</v>
      </c>
      <c r="B81" s="22" t="s">
        <v>110</v>
      </c>
      <c r="C81" s="7"/>
      <c r="D81" s="5"/>
      <c r="E81" s="5"/>
      <c r="F81" s="5"/>
      <c r="G81" s="38"/>
      <c r="H81" s="5"/>
    </row>
    <row r="82" spans="1:8" x14ac:dyDescent="0.25">
      <c r="A82" s="1"/>
      <c r="B82" s="2" t="s">
        <v>111</v>
      </c>
      <c r="C82" s="2" t="s">
        <v>17</v>
      </c>
      <c r="D82" s="3">
        <v>75</v>
      </c>
      <c r="E82" s="30"/>
      <c r="F82" s="3">
        <f>IF(E82&lt;D82,D82,E82)</f>
        <v>75</v>
      </c>
      <c r="G82" s="35">
        <v>2</v>
      </c>
      <c r="H82" s="3">
        <f>G82*(D82/F82)</f>
        <v>2</v>
      </c>
    </row>
    <row r="83" spans="1:8" x14ac:dyDescent="0.25">
      <c r="A83" s="1"/>
      <c r="B83" s="2" t="s">
        <v>112</v>
      </c>
      <c r="C83" s="2" t="s">
        <v>17</v>
      </c>
      <c r="D83" s="3">
        <v>75</v>
      </c>
      <c r="E83" s="30"/>
      <c r="F83" s="3">
        <f>IF(E83&lt;D83,D83,E83)</f>
        <v>75</v>
      </c>
      <c r="G83" s="35">
        <v>2</v>
      </c>
      <c r="H83" s="3">
        <f>G83*(D83/F83)</f>
        <v>2</v>
      </c>
    </row>
    <row r="84" spans="1:8" x14ac:dyDescent="0.25">
      <c r="A84" s="6" t="s">
        <v>113</v>
      </c>
      <c r="B84" s="22" t="s">
        <v>114</v>
      </c>
      <c r="C84" s="7"/>
      <c r="D84" s="5"/>
      <c r="E84" s="5"/>
      <c r="F84" s="5"/>
      <c r="G84" s="38"/>
      <c r="H84" s="5"/>
    </row>
    <row r="85" spans="1:8" x14ac:dyDescent="0.25">
      <c r="A85" s="1"/>
      <c r="B85" s="2" t="s">
        <v>115</v>
      </c>
      <c r="C85" s="24" t="s">
        <v>17</v>
      </c>
      <c r="D85" s="3">
        <v>75</v>
      </c>
      <c r="E85" s="30"/>
      <c r="F85" s="3">
        <f>IF(E85&lt;D85,D85,E85)</f>
        <v>75</v>
      </c>
      <c r="G85" s="35">
        <v>1</v>
      </c>
      <c r="H85" s="3">
        <f>G85*(D85/F85)</f>
        <v>1</v>
      </c>
    </row>
    <row r="86" spans="1:8" x14ac:dyDescent="0.25">
      <c r="A86" s="1"/>
      <c r="B86" s="2" t="s">
        <v>116</v>
      </c>
      <c r="C86" s="24" t="s">
        <v>17</v>
      </c>
      <c r="D86" s="3">
        <v>75</v>
      </c>
      <c r="E86" s="30"/>
      <c r="F86" s="3">
        <f>IF(E86&lt;D86,D86,E86)</f>
        <v>75</v>
      </c>
      <c r="G86" s="35">
        <v>1</v>
      </c>
      <c r="H86" s="3">
        <f>G86*(D86/F86)</f>
        <v>1</v>
      </c>
    </row>
    <row r="87" spans="1:8" x14ac:dyDescent="0.25">
      <c r="A87" s="1"/>
      <c r="B87" s="2" t="s">
        <v>117</v>
      </c>
      <c r="C87" s="24" t="s">
        <v>19</v>
      </c>
      <c r="D87" s="3">
        <v>53</v>
      </c>
      <c r="E87" s="30"/>
      <c r="F87" s="3">
        <f>IF(E87&lt;D87,D87,E87)</f>
        <v>53</v>
      </c>
      <c r="G87" s="35">
        <v>0.25</v>
      </c>
      <c r="H87" s="3">
        <f>G87*(D87/F87)</f>
        <v>0.25</v>
      </c>
    </row>
    <row r="88" spans="1:8" x14ac:dyDescent="0.25">
      <c r="A88" s="1"/>
      <c r="B88" s="2" t="s">
        <v>118</v>
      </c>
      <c r="C88" s="24" t="s">
        <v>87</v>
      </c>
      <c r="D88" s="3">
        <v>58</v>
      </c>
      <c r="E88" s="30"/>
      <c r="F88" s="3">
        <f>IF(E88&lt;D88,D88,E88)</f>
        <v>58</v>
      </c>
      <c r="G88" s="35">
        <v>0.25</v>
      </c>
      <c r="H88" s="3">
        <f>G88*(D88/F88)</f>
        <v>0.25</v>
      </c>
    </row>
    <row r="89" spans="1:8" x14ac:dyDescent="0.25">
      <c r="A89" s="1"/>
      <c r="B89" s="2" t="s">
        <v>119</v>
      </c>
      <c r="C89" s="24" t="s">
        <v>17</v>
      </c>
      <c r="D89" s="3">
        <v>75</v>
      </c>
      <c r="E89" s="30"/>
      <c r="F89" s="3">
        <f>IF(E89&lt;D89,D89,E89)</f>
        <v>75</v>
      </c>
      <c r="G89" s="35">
        <v>1</v>
      </c>
      <c r="H89" s="3">
        <f>G89*(D89/F89)</f>
        <v>1</v>
      </c>
    </row>
    <row r="90" spans="1:8" x14ac:dyDescent="0.25">
      <c r="A90" s="6" t="s">
        <v>120</v>
      </c>
      <c r="B90" s="22" t="s">
        <v>121</v>
      </c>
      <c r="C90" s="7"/>
      <c r="D90" s="5"/>
      <c r="E90" s="5"/>
      <c r="F90" s="5"/>
      <c r="G90" s="38"/>
      <c r="H90" s="5"/>
    </row>
    <row r="91" spans="1:8" x14ac:dyDescent="0.25">
      <c r="A91" s="1"/>
      <c r="B91" s="2" t="s">
        <v>122</v>
      </c>
      <c r="C91" s="24" t="s">
        <v>17</v>
      </c>
      <c r="D91" s="3">
        <v>75</v>
      </c>
      <c r="E91" s="30"/>
      <c r="F91" s="3">
        <f>IF(E91&lt;D91,D91,E91)</f>
        <v>75</v>
      </c>
      <c r="G91" s="35">
        <v>0.28000000000000003</v>
      </c>
      <c r="H91" s="3">
        <f>G91*(D91/F91)</f>
        <v>0.28000000000000003</v>
      </c>
    </row>
    <row r="92" spans="1:8" x14ac:dyDescent="0.25">
      <c r="A92" s="6"/>
      <c r="B92" s="22"/>
      <c r="C92" s="37" t="s">
        <v>123</v>
      </c>
      <c r="D92" s="37"/>
      <c r="E92" s="37"/>
      <c r="F92" s="37"/>
      <c r="G92" s="37"/>
      <c r="H92" s="37"/>
    </row>
    <row r="93" spans="1:8" ht="15.75" thickBot="1" x14ac:dyDescent="0.3">
      <c r="F93" s="25"/>
      <c r="G93" s="40" t="s">
        <v>124</v>
      </c>
      <c r="H93" s="41" t="s">
        <v>125</v>
      </c>
    </row>
    <row r="94" spans="1:8" ht="15.75" thickBot="1" x14ac:dyDescent="0.3">
      <c r="B94" s="8" t="s">
        <v>126</v>
      </c>
      <c r="C94" s="9"/>
      <c r="D94" s="9"/>
      <c r="E94" s="9"/>
      <c r="F94" s="9"/>
      <c r="G94" s="34">
        <f>SUM(G10:G91)</f>
        <v>100</v>
      </c>
      <c r="H94" s="39">
        <f>SUM(H10:H91)</f>
        <v>100</v>
      </c>
    </row>
    <row r="96" spans="1:8" ht="54" x14ac:dyDescent="0.25">
      <c r="B96" s="10" t="s">
        <v>127</v>
      </c>
      <c r="C96" s="11"/>
      <c r="D96" s="44" t="s">
        <v>128</v>
      </c>
      <c r="E96" s="44"/>
      <c r="F96" s="44"/>
      <c r="G96" s="44"/>
    </row>
    <row r="97" spans="2:7" x14ac:dyDescent="0.25">
      <c r="B97" s="28"/>
      <c r="C97" s="11"/>
      <c r="D97" s="44"/>
      <c r="E97" s="44"/>
      <c r="F97" s="44"/>
      <c r="G97" s="44"/>
    </row>
    <row r="99" spans="2:7" ht="27.75" customHeight="1" x14ac:dyDescent="0.25">
      <c r="B99" s="12"/>
      <c r="C99" s="12"/>
      <c r="D99" s="12"/>
    </row>
    <row r="100" spans="2:7" ht="11.25" customHeight="1" x14ac:dyDescent="0.25"/>
    <row r="101" spans="2:7" x14ac:dyDescent="0.25">
      <c r="B101" t="s">
        <v>129</v>
      </c>
    </row>
    <row r="102" spans="2:7" ht="11.25" customHeight="1" x14ac:dyDescent="0.25"/>
    <row r="103" spans="2:7" x14ac:dyDescent="0.25">
      <c r="B103" t="s">
        <v>130</v>
      </c>
    </row>
    <row r="105" spans="2:7" x14ac:dyDescent="0.25">
      <c r="B105" t="s">
        <v>129</v>
      </c>
    </row>
  </sheetData>
  <sheetProtection algorithmName="SHA-512" hashValue="1rRjRcj8S9UTdCzhP5cLMG5iyEPulSh40aYLRxUd39WQxW3hM55ytiq9VA4blcNjXoPXwE5aJUWjQuNz27PEcg==" saltValue="5P6DZcbmvgkKyXgEZgPF9g==" spinCount="100000" sheet="1" objects="1" scenarios="1"/>
  <mergeCells count="7">
    <mergeCell ref="A7:B7"/>
    <mergeCell ref="D96:G97"/>
    <mergeCell ref="C2:E2"/>
    <mergeCell ref="C4:E4"/>
    <mergeCell ref="C6:E6"/>
    <mergeCell ref="C7:E7"/>
    <mergeCell ref="C5:E5"/>
  </mergeCells>
  <conditionalFormatting sqref="F11:F16">
    <cfRule type="expression" dxfId="15" priority="16">
      <formula>E11&lt;D11</formula>
    </cfRule>
  </conditionalFormatting>
  <conditionalFormatting sqref="F18:F20">
    <cfRule type="expression" dxfId="14" priority="15">
      <formula>E18&lt;D18</formula>
    </cfRule>
  </conditionalFormatting>
  <conditionalFormatting sqref="F22">
    <cfRule type="expression" dxfId="13" priority="14">
      <formula>E22&lt;D22</formula>
    </cfRule>
  </conditionalFormatting>
  <conditionalFormatting sqref="F24:F27">
    <cfRule type="expression" dxfId="12" priority="25">
      <formula>E24&lt;D24</formula>
    </cfRule>
  </conditionalFormatting>
  <conditionalFormatting sqref="F29 F69:F71 F82:F83">
    <cfRule type="expression" dxfId="11" priority="38">
      <formula>E29&lt;D29</formula>
    </cfRule>
  </conditionalFormatting>
  <conditionalFormatting sqref="F31:F39">
    <cfRule type="expression" dxfId="10" priority="12">
      <formula>E31&lt;D31</formula>
    </cfRule>
  </conditionalFormatting>
  <conditionalFormatting sqref="F41:F44">
    <cfRule type="expression" dxfId="9" priority="32">
      <formula>E41&lt;D41</formula>
    </cfRule>
  </conditionalFormatting>
  <conditionalFormatting sqref="F46:F49">
    <cfRule type="expression" dxfId="8" priority="11">
      <formula>E46&lt;D46</formula>
    </cfRule>
  </conditionalFormatting>
  <conditionalFormatting sqref="F51:F53">
    <cfRule type="expression" dxfId="7" priority="4">
      <formula>E51&lt;D51</formula>
    </cfRule>
  </conditionalFormatting>
  <conditionalFormatting sqref="F55:F58">
    <cfRule type="expression" dxfId="6" priority="10">
      <formula>E55&lt;D55</formula>
    </cfRule>
  </conditionalFormatting>
  <conditionalFormatting sqref="F60:F63">
    <cfRule type="expression" dxfId="5" priority="9">
      <formula>E60&lt;D60</formula>
    </cfRule>
  </conditionalFormatting>
  <conditionalFormatting sqref="F65:F67">
    <cfRule type="expression" dxfId="4" priority="8">
      <formula>E65&lt;D65</formula>
    </cfRule>
  </conditionalFormatting>
  <conditionalFormatting sqref="F73:F75">
    <cfRule type="expression" dxfId="3" priority="1">
      <formula>E73&lt;D73</formula>
    </cfRule>
  </conditionalFormatting>
  <conditionalFormatting sqref="F77:F80">
    <cfRule type="expression" dxfId="2" priority="7">
      <formula>E77&lt;D77</formula>
    </cfRule>
  </conditionalFormatting>
  <conditionalFormatting sqref="F85:F89">
    <cfRule type="expression" dxfId="1" priority="6">
      <formula>E85&lt;D85</formula>
    </cfRule>
  </conditionalFormatting>
  <conditionalFormatting sqref="F91 F93">
    <cfRule type="expression" dxfId="0" priority="5">
      <formula>E91&lt;D91</formula>
    </cfRule>
  </conditionalFormatting>
  <dataValidations xWindow="1194" yWindow="569" count="1">
    <dataValidation type="custom" allowBlank="1" showInputMessage="1" showErrorMessage="1" errorTitle="Foute invoer" error="Het is niet toegestaan om een nul (0) , negatieve waarde of tekst in te voeren.   " sqref="E11:E91" xr:uid="{05D91818-5DB6-44EF-82EF-1BA7A89F6A55}">
      <formula1>OR(E11="",AND(ISNUMBER(E11),E11&gt;0))</formula1>
    </dataValidation>
  </dataValidations>
  <pageMargins left="0.70866141732283472" right="0.70866141732283472" top="0.74803149606299213" bottom="0.74803149606299213" header="0.31496062992125984" footer="0.31496062992125984"/>
  <pageSetup paperSize="9" scale="45" orientation="portrait" r:id="rId1"/>
  <headerFooter>
    <oddHeader xml:space="preserve">&amp;C&amp;"-,Vet"&amp;14Bijlage 7 Antwoordformulier Prijs&amp;"-,Standaard"&amp;11
</oddHeader>
    <oddFooter>&amp;LEA Resultaatgerichte IV-/ICT-opdrachten RVICTO-MDA 2026
TenderNed-kenmerk: 572361&amp;C&amp;K00+000xxx</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48C3BE23B324E89C96B53711984D4" ma:contentTypeVersion="10" ma:contentTypeDescription="Een nieuw document maken." ma:contentTypeScope="" ma:versionID="5c71f1f775e2cadbf2f588c522e4e4ca">
  <xsd:schema xmlns:xsd="http://www.w3.org/2001/XMLSchema" xmlns:xs="http://www.w3.org/2001/XMLSchema" xmlns:p="http://schemas.microsoft.com/office/2006/metadata/properties" xmlns:ns2="122b6854-06b8-4ffb-ad34-0433e4cc689e" xmlns:ns3="130062be-93d5-45af-8397-4598fe8ea00a" targetNamespace="http://schemas.microsoft.com/office/2006/metadata/properties" ma:root="true" ma:fieldsID="d6c7929361a5964d236e0585f7e9e2ef" ns2:_="" ns3:_="">
    <xsd:import namespace="122b6854-06b8-4ffb-ad34-0433e4cc689e"/>
    <xsd:import namespace="130062be-93d5-45af-8397-4598fe8ea0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b6854-06b8-4ffb-ad34-0433e4cc6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0062be-93d5-45af-8397-4598fe8ea0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aed1393-f61d-4856-b622-d2f4327837fd}" ma:internalName="TaxCatchAll" ma:showField="CatchAllData" ma:web="130062be-93d5-45af-8397-4598fe8ea0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30062be-93d5-45af-8397-4598fe8ea00a" xsi:nil="true"/>
    <lcf76f155ced4ddcb4097134ff3c332f xmlns="122b6854-06b8-4ffb-ad34-0433e4cc68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2C8B31-C617-4019-A227-2F9D87F193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2b6854-06b8-4ffb-ad34-0433e4cc689e"/>
    <ds:schemaRef ds:uri="130062be-93d5-45af-8397-4598fe8ea0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E01D2-BB61-4529-B3C9-9BB552652D8D}">
  <ds:schemaRefs>
    <ds:schemaRef ds:uri="http://schemas.microsoft.com/office/infopath/2007/PartnerControls"/>
    <ds:schemaRef ds:uri="http://purl.org/dc/elements/1.1/"/>
    <ds:schemaRef ds:uri="122b6854-06b8-4ffb-ad34-0433e4cc689e"/>
    <ds:schemaRef ds:uri="130062be-93d5-45af-8397-4598fe8ea00a"/>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21F5D0CD-CFE5-45BB-AB2E-1DE9212553ED}">
  <ds:schemaRefs>
    <ds:schemaRef ds:uri="http://schemas.microsoft.com/sharepoint/v3/contenttype/forms"/>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 RVICTO</vt:lpstr>
      <vt:lpstr>'Prijs RVICTO'!Afdrukbereik</vt:lpstr>
    </vt:vector>
  </TitlesOfParts>
  <Manager/>
  <Company>LNV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Klaver, Sander</dc:creator>
  <cp:keywords/>
  <dc:description/>
  <cp:lastModifiedBy>Houssi, H. Ait El (Hassan)</cp:lastModifiedBy>
  <cp:revision/>
  <dcterms:created xsi:type="dcterms:W3CDTF">2017-10-02T13:08:46Z</dcterms:created>
  <dcterms:modified xsi:type="dcterms:W3CDTF">2026-03-03T12:32:59Z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0x010100DCE48C3BE23B324E89C96B53711984D4</vt:lpwstr>
  </property>
  <property fmtid="{D5CDD505-2E9C-101B-9397-08002B2CF9AE}" pid="3" name="MediaServiceImageTags">
    <vt:lpwstr/>
  </property>
</Properties>
</file>