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FE9944D6-5495-4E53-A149-E4DB729866A5}" xr6:coauthVersionLast="47" xr6:coauthVersionMax="47" xr10:uidLastSave="{00000000-0000-0000-0000-000000000000}"/>
  <bookViews>
    <workbookView xWindow="38290" yWindow="-110" windowWidth="19420" windowHeight="10300" activeTab="1" xr2:uid="{B29B9597-486F-43B9-955C-954A20BBDF0B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N8" i="2" l="1"/>
  <c r="O8" i="2" s="1"/>
  <c r="N7" i="2"/>
  <c r="O7" i="2" s="1"/>
  <c r="AB8" i="2"/>
  <c r="AB7" i="2"/>
  <c r="AA8" i="2"/>
  <c r="AA12" i="2"/>
  <c r="AA13" i="2"/>
  <c r="AA17" i="2"/>
  <c r="AA18" i="2"/>
  <c r="AA22" i="2"/>
  <c r="AA23" i="2"/>
  <c r="AA7" i="2"/>
  <c r="T12" i="2"/>
  <c r="T13" i="2"/>
  <c r="T17" i="2"/>
  <c r="T18" i="2"/>
  <c r="T8" i="2"/>
  <c r="T7" i="2"/>
  <c r="U8" i="2"/>
  <c r="U18" i="2" s="1"/>
  <c r="U7" i="2"/>
  <c r="U12" i="2" s="1"/>
  <c r="N23" i="2"/>
  <c r="O23" i="2" s="1"/>
  <c r="N22" i="2"/>
  <c r="O22" i="2" s="1"/>
  <c r="N18" i="2"/>
  <c r="O18" i="2" s="1"/>
  <c r="N17" i="2"/>
  <c r="O17" i="2" s="1"/>
  <c r="N13" i="2"/>
  <c r="O13" i="2" s="1"/>
  <c r="N12" i="2"/>
  <c r="O12" i="2" s="1"/>
  <c r="G18" i="2"/>
  <c r="H18" i="2" s="1"/>
  <c r="G17" i="2"/>
  <c r="H17" i="2" s="1"/>
  <c r="G13" i="2"/>
  <c r="H13" i="2" s="1"/>
  <c r="G12" i="2"/>
  <c r="H12" i="2" s="1"/>
  <c r="H8" i="2"/>
  <c r="H7" i="2"/>
  <c r="AC8" i="2" l="1"/>
  <c r="AB12" i="2"/>
  <c r="AC12" i="2" s="1"/>
  <c r="AB13" i="2"/>
  <c r="AC13" i="2" s="1"/>
  <c r="AB17" i="2"/>
  <c r="AC17" i="2" s="1"/>
  <c r="U17" i="2"/>
  <c r="V17" i="2" s="1"/>
  <c r="AB18" i="2"/>
  <c r="AC18" i="2" s="1"/>
  <c r="AB22" i="2"/>
  <c r="AC22" i="2" s="1"/>
  <c r="AB23" i="2"/>
  <c r="AC23" i="2" s="1"/>
  <c r="AD24" i="2" s="1"/>
  <c r="AC7" i="2"/>
  <c r="V18" i="2"/>
  <c r="P9" i="2"/>
  <c r="V12" i="2"/>
  <c r="V8" i="2"/>
  <c r="U13" i="2"/>
  <c r="V13" i="2" s="1"/>
  <c r="V7" i="2"/>
  <c r="P24" i="2"/>
  <c r="P14" i="2"/>
  <c r="P19" i="2"/>
  <c r="I9" i="2"/>
  <c r="I19" i="2"/>
  <c r="I14" i="2"/>
  <c r="F9" i="1"/>
  <c r="L9" i="1"/>
  <c r="I9" i="1"/>
  <c r="C9" i="1"/>
  <c r="AD9" i="2" l="1"/>
  <c r="AD14" i="2"/>
  <c r="W19" i="2"/>
  <c r="AD19" i="2"/>
  <c r="W9" i="2"/>
  <c r="P26" i="2"/>
  <c r="W14" i="2"/>
  <c r="I26" i="2"/>
  <c r="C23" i="1"/>
  <c r="C20" i="1"/>
  <c r="AD26" i="2" l="1"/>
  <c r="W26" i="2"/>
</calcChain>
</file>

<file path=xl/sharedStrings.xml><?xml version="1.0" encoding="utf-8"?>
<sst xmlns="http://schemas.openxmlformats.org/spreadsheetml/2006/main" count="106" uniqueCount="42">
  <si>
    <t>Prijs D&amp;T WKO (basis)</t>
  </si>
  <si>
    <t>Prijs D&amp;T (HQTh)</t>
  </si>
  <si>
    <t>Uurtarief</t>
  </si>
  <si>
    <t>Uur (op basis van 60 maanden)</t>
  </si>
  <si>
    <t>Uur (op basis van XX maanden)</t>
  </si>
  <si>
    <t>Prijs D&amp;T WKO (herziening voor kassen)</t>
  </si>
  <si>
    <t>Prijs D&amp;T Kassen, calamiteitenlab en terrein (herziening voor kassen)</t>
  </si>
  <si>
    <t>Totaal</t>
  </si>
  <si>
    <t>Inschrijvingssom = C9 + F9</t>
  </si>
  <si>
    <t xml:space="preserve">Voor fictieve inschrijvingssom </t>
  </si>
  <si>
    <t>C9 + F9+ I9 + K9</t>
  </si>
  <si>
    <t>Maanden</t>
  </si>
  <si>
    <t>Uren per maand</t>
  </si>
  <si>
    <t>Maandtarief</t>
  </si>
  <si>
    <t>Realisatiefase</t>
  </si>
  <si>
    <t>Nazorgfase</t>
  </si>
  <si>
    <t>Directievoering</t>
  </si>
  <si>
    <t>Toezicht</t>
  </si>
  <si>
    <t>Totaal realisatiefase</t>
  </si>
  <si>
    <t>Totaal nazorgfase</t>
  </si>
  <si>
    <t>Aanbestedingsfase realisatie</t>
  </si>
  <si>
    <t>Totaal TO-fase incl. Bestek</t>
  </si>
  <si>
    <t>TO-fase incl. Bestek</t>
  </si>
  <si>
    <t>TO-fase incl Bestek</t>
  </si>
  <si>
    <t>Totaal Aanbestedingsfase realisatie</t>
  </si>
  <si>
    <t>Totaal Realisatiefase</t>
  </si>
  <si>
    <t>Totaal Nazorgfase</t>
  </si>
  <si>
    <t>Directievoering &amp; Toezicht Realisatie Bodemenergiesysteem</t>
  </si>
  <si>
    <t>Directievoering &amp; Toezicht Renovatie HQTh</t>
  </si>
  <si>
    <t>Herzieningsclausule 2</t>
  </si>
  <si>
    <t>Inschrijvingsprijs D&amp;T Realisatie Bodemenergiesysteem</t>
  </si>
  <si>
    <t>Inschrijvingsprijs D&amp;T Renovatie HQTh</t>
  </si>
  <si>
    <t>Herzieningsclausule 3</t>
  </si>
  <si>
    <t>Versie 1.0</t>
  </si>
  <si>
    <t>Uitgangspunten van het Werk, ingevuld door Opdrachtgever</t>
  </si>
  <si>
    <t>niet invullen</t>
  </si>
  <si>
    <t>Totaalbedrag Inschrijvingsprijs D&amp;T NVWA</t>
  </si>
  <si>
    <t>in te vullen door inschrijver</t>
  </si>
  <si>
    <t>Prijsaanbieding Herzieningsclausule 2</t>
  </si>
  <si>
    <t>Prijsaanbieding Herzieningsclausule 3</t>
  </si>
  <si>
    <t xml:space="preserve">Directievoering en toezicht bodemenergiesysteem Kassencomplex </t>
  </si>
  <si>
    <t>Directievoering en toezicht Kassencomplex, calamiteiten lab en terreininrichting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</si>
</sst>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/>
    <xf numFmtId="0" fontId="0" fillId="0" borderId="0" xfId="0" applyNumberFormat="1"/>
    <xf numFmtId="164" fontId="0" fillId="3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0" borderId="0" xfId="0" applyNumberFormat="1" applyFill="1" applyAlignment="1">
      <alignment horizontal="left"/>
    </xf>
    <xf numFmtId="0" fontId="2" fillId="0" borderId="0" xfId="0" applyFont="1"/>
    <xf numFmtId="164" fontId="3" fillId="0" borderId="0" xfId="0" applyNumberFormat="1" applyFont="1" applyFill="1" applyAlignment="1">
      <alignment horizontal="left"/>
    </xf>
    <xf numFmtId="0" fontId="4" fillId="5" borderId="1" xfId="0" applyFont="1" applyFill="1" applyBorder="1"/>
    <xf numFmtId="0" fontId="1" fillId="5" borderId="2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4" fillId="5" borderId="4" xfId="0" applyFont="1" applyFill="1" applyBorder="1"/>
    <xf numFmtId="0" fontId="1" fillId="5" borderId="0" xfId="0" applyFont="1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4" xfId="0" applyFill="1" applyBorder="1"/>
    <xf numFmtId="0" fontId="2" fillId="5" borderId="4" xfId="0" applyFont="1" applyFill="1" applyBorder="1"/>
    <xf numFmtId="0" fontId="0" fillId="5" borderId="0" xfId="0" applyFill="1" applyBorder="1" applyAlignment="1">
      <alignment horizontal="left"/>
    </xf>
    <xf numFmtId="164" fontId="0" fillId="5" borderId="0" xfId="0" applyNumberFormat="1" applyFill="1" applyBorder="1" applyAlignment="1">
      <alignment horizontal="left"/>
    </xf>
    <xf numFmtId="164" fontId="0" fillId="5" borderId="5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164" fontId="0" fillId="3" borderId="0" xfId="0" applyNumberFormat="1" applyFill="1" applyBorder="1" applyAlignment="1">
      <alignment horizontal="left"/>
    </xf>
    <xf numFmtId="164" fontId="0" fillId="4" borderId="0" xfId="0" applyNumberFormat="1" applyFill="1" applyBorder="1" applyAlignment="1">
      <alignment horizontal="left"/>
    </xf>
    <xf numFmtId="0" fontId="3" fillId="5" borderId="4" xfId="0" applyFont="1" applyFill="1" applyBorder="1"/>
    <xf numFmtId="0" fontId="0" fillId="2" borderId="0" xfId="0" applyFill="1" applyBorder="1" applyAlignment="1">
      <alignment horizontal="left"/>
    </xf>
    <xf numFmtId="164" fontId="3" fillId="5" borderId="5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164" fontId="1" fillId="5" borderId="5" xfId="0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1" fillId="5" borderId="4" xfId="0" applyFont="1" applyFill="1" applyBorder="1"/>
    <xf numFmtId="0" fontId="1" fillId="5" borderId="6" xfId="0" applyFont="1" applyFill="1" applyBorder="1"/>
    <xf numFmtId="0" fontId="0" fillId="5" borderId="7" xfId="0" applyFill="1" applyBorder="1"/>
    <xf numFmtId="0" fontId="0" fillId="5" borderId="5" xfId="0" applyFill="1" applyBorder="1" applyAlignment="1">
      <alignment horizontal="left"/>
    </xf>
    <xf numFmtId="0" fontId="1" fillId="5" borderId="9" xfId="0" applyFont="1" applyFill="1" applyBorder="1"/>
    <xf numFmtId="0" fontId="0" fillId="5" borderId="10" xfId="0" applyFill="1" applyBorder="1"/>
    <xf numFmtId="164" fontId="1" fillId="5" borderId="11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5" borderId="4" xfId="0" applyFont="1" applyFill="1" applyBorder="1"/>
    <xf numFmtId="0" fontId="1" fillId="5" borderId="1" xfId="0" applyFont="1" applyFill="1" applyBorder="1"/>
    <xf numFmtId="0" fontId="0" fillId="5" borderId="6" xfId="0" applyFill="1" applyBorder="1"/>
    <xf numFmtId="0" fontId="0" fillId="5" borderId="8" xfId="0" applyFill="1" applyBorder="1"/>
    <xf numFmtId="0" fontId="5" fillId="5" borderId="9" xfId="0" applyFont="1" applyFill="1" applyBorder="1"/>
    <xf numFmtId="0" fontId="5" fillId="5" borderId="10" xfId="0" applyFont="1" applyFill="1" applyBorder="1"/>
    <xf numFmtId="164" fontId="5" fillId="5" borderId="11" xfId="0" applyNumberFormat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2</xdr:col>
      <xdr:colOff>0</xdr:colOff>
      <xdr:row>28</xdr:row>
      <xdr:rowOff>232834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EADDCFCC-4B4B-4823-A16D-754C66A1C007}"/>
            </a:ext>
          </a:extLst>
        </xdr:cNvPr>
        <xdr:cNvSpPr txBox="1"/>
      </xdr:nvSpPr>
      <xdr:spPr>
        <a:xfrm>
          <a:off x="317501" y="1545167"/>
          <a:ext cx="2328332" cy="461433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Toelichting Rekenmodel</a:t>
          </a:r>
        </a:p>
        <a:p>
          <a:r>
            <a:rPr lang="nl-NL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in te vullen eenheidsprijzen dienen marktconform </a:t>
          </a:r>
          <a:r>
            <a:rPr lang="nl-NL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 zijn.</a:t>
          </a:r>
          <a:r>
            <a:rPr lang="nl-NL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Zie paragraaf 3.2 van de aanbestedingsleidraad inschrijvingsfase.</a:t>
          </a:r>
        </a:p>
        <a:p>
          <a:endParaRPr lang="nl-NL" sz="1100" u="non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Het 'Totaalbedrag inschrijvingsprijs D&amp;T NVWA' dient de inschrijver over te nemen op het inschrijvingsbiljet. </a:t>
          </a:r>
          <a:r>
            <a:rPr lang="nl-N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Zie paragraaf 3.2 van de aanbestedingsleidraad inschrijvingsfase.</a:t>
          </a:r>
          <a:endParaRPr lang="nl-NL">
            <a:solidFill>
              <a:sysClr val="windowText" lastClr="000000"/>
            </a:solidFill>
            <a:effectLst/>
          </a:endParaRPr>
        </a:p>
        <a:p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Zie</a:t>
          </a:r>
          <a:r>
            <a:rPr lang="nl-NL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paragrafen 2.3.2 en 2.3.3 van de aanbestedingsleidraad aanmeldingsfase voor de voorwaarden van het afroepen van  herzieningsclausule 2 en 3.</a:t>
          </a:r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formules in Kolommen T en AA zijn aannames van het RVB op basis van de verhoudingen van de opdrachtramingen zoals opgesteld door het RVB.</a:t>
          </a:r>
          <a:endParaRPr lang="nl-NL" sz="1100" i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6189-4B6F-4ED6-8E07-212E5F9660F8}">
  <dimension ref="B3:L24"/>
  <sheetViews>
    <sheetView workbookViewId="0">
      <selection activeCell="C13" sqref="A1:XFD1048576"/>
    </sheetView>
  </sheetViews>
  <sheetFormatPr defaultRowHeight="14.4" x14ac:dyDescent="0.3"/>
  <cols>
    <col min="2" max="2" width="35.109375" customWidth="1"/>
    <col min="3" max="3" width="12.109375" customWidth="1"/>
    <col min="4" max="4" width="5.109375" customWidth="1"/>
    <col min="5" max="5" width="29.6640625" customWidth="1"/>
    <col min="6" max="6" width="22.44140625" customWidth="1"/>
    <col min="7" max="7" width="4.5546875" customWidth="1"/>
    <col min="8" max="8" width="42" customWidth="1"/>
    <col min="11" max="11" width="31.88671875" customWidth="1"/>
  </cols>
  <sheetData>
    <row r="3" spans="2:12" x14ac:dyDescent="0.3">
      <c r="B3" s="3" t="s">
        <v>0</v>
      </c>
      <c r="E3" s="3" t="s">
        <v>1</v>
      </c>
      <c r="H3" s="3" t="s">
        <v>5</v>
      </c>
      <c r="K3" s="3" t="s">
        <v>6</v>
      </c>
    </row>
    <row r="5" spans="2:12" x14ac:dyDescent="0.3">
      <c r="B5" t="s">
        <v>3</v>
      </c>
      <c r="C5" t="s">
        <v>2</v>
      </c>
      <c r="E5" t="s">
        <v>4</v>
      </c>
      <c r="F5" t="s">
        <v>2</v>
      </c>
      <c r="H5" t="s">
        <v>4</v>
      </c>
      <c r="I5" t="s">
        <v>2</v>
      </c>
      <c r="K5" t="s">
        <v>4</v>
      </c>
      <c r="L5" t="s">
        <v>2</v>
      </c>
    </row>
    <row r="6" spans="2:12" s="1" customFormat="1" x14ac:dyDescent="0.3">
      <c r="B6" s="2">
        <v>500</v>
      </c>
      <c r="C6" s="5">
        <v>120</v>
      </c>
      <c r="E6" s="2">
        <v>1000</v>
      </c>
      <c r="F6" s="5">
        <v>120</v>
      </c>
      <c r="H6" s="2">
        <v>500</v>
      </c>
      <c r="I6" s="5">
        <v>120</v>
      </c>
      <c r="K6" s="2">
        <v>1000</v>
      </c>
      <c r="L6" s="5">
        <v>120</v>
      </c>
    </row>
    <row r="9" spans="2:12" x14ac:dyDescent="0.3">
      <c r="B9" s="3" t="s">
        <v>7</v>
      </c>
      <c r="C9">
        <f>B6*C6</f>
        <v>60000</v>
      </c>
      <c r="E9" s="3" t="s">
        <v>7</v>
      </c>
      <c r="F9">
        <f>E6*F6</f>
        <v>120000</v>
      </c>
      <c r="H9" s="3" t="s">
        <v>7</v>
      </c>
      <c r="I9">
        <f>H6*I6</f>
        <v>60000</v>
      </c>
      <c r="K9" s="3" t="s">
        <v>7</v>
      </c>
      <c r="L9">
        <f>K6*L6</f>
        <v>120000</v>
      </c>
    </row>
    <row r="20" spans="2:3" x14ac:dyDescent="0.3">
      <c r="B20" t="s">
        <v>8</v>
      </c>
      <c r="C20">
        <f>C9+F9</f>
        <v>180000</v>
      </c>
    </row>
    <row r="23" spans="2:3" x14ac:dyDescent="0.3">
      <c r="B23" t="s">
        <v>9</v>
      </c>
      <c r="C23">
        <f>C9+F9+I9+L9</f>
        <v>360000</v>
      </c>
    </row>
    <row r="24" spans="2:3" x14ac:dyDescent="0.3">
      <c r="B24" s="4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A453-3C35-4641-885B-6B3920959557}">
  <dimension ref="B2:AD37"/>
  <sheetViews>
    <sheetView tabSelected="1" topLeftCell="D1" zoomScale="110" zoomScaleNormal="110" workbookViewId="0">
      <selection activeCell="I29" sqref="I29"/>
    </sheetView>
  </sheetViews>
  <sheetFormatPr defaultRowHeight="14.4" x14ac:dyDescent="0.3"/>
  <cols>
    <col min="1" max="1" width="4.6640625" customWidth="1"/>
    <col min="2" max="2" width="34.88671875" customWidth="1"/>
    <col min="3" max="3" width="4.6640625" customWidth="1"/>
    <col min="4" max="4" width="25.6640625" customWidth="1"/>
    <col min="5" max="5" width="9.6640625" customWidth="1"/>
    <col min="6" max="6" width="15.6640625" customWidth="1"/>
    <col min="7" max="8" width="12.6640625" customWidth="1"/>
    <col min="9" max="9" width="18.6640625" style="7" customWidth="1"/>
    <col min="10" max="10" width="4.6640625" customWidth="1"/>
    <col min="11" max="11" width="32.6640625" customWidth="1"/>
    <col min="12" max="12" width="9.6640625" customWidth="1"/>
    <col min="13" max="13" width="15.6640625" customWidth="1"/>
    <col min="14" max="15" width="12.6640625" customWidth="1"/>
    <col min="16" max="16" width="18.6640625" customWidth="1"/>
    <col min="17" max="17" width="4.6640625" customWidth="1"/>
    <col min="18" max="18" width="25.6640625" customWidth="1"/>
    <col min="19" max="19" width="9.6640625" customWidth="1"/>
    <col min="20" max="20" width="15.6640625" customWidth="1"/>
    <col min="21" max="22" width="12.6640625" customWidth="1"/>
    <col min="23" max="23" width="18.6640625" customWidth="1"/>
    <col min="24" max="24" width="4.6640625" customWidth="1"/>
    <col min="25" max="25" width="32.6640625" customWidth="1"/>
    <col min="26" max="26" width="9.6640625" customWidth="1"/>
    <col min="27" max="28" width="12.6640625" customWidth="1"/>
    <col min="29" max="29" width="11.6640625" bestFit="1" customWidth="1"/>
    <col min="30" max="30" width="18.6640625" customWidth="1"/>
  </cols>
  <sheetData>
    <row r="2" spans="2:30" x14ac:dyDescent="0.3">
      <c r="B2" s="9" t="s">
        <v>33</v>
      </c>
    </row>
    <row r="3" spans="2:30" ht="15.6" x14ac:dyDescent="0.3">
      <c r="D3" s="11" t="s">
        <v>27</v>
      </c>
      <c r="E3" s="12"/>
      <c r="F3" s="12"/>
      <c r="G3" s="13"/>
      <c r="H3" s="13"/>
      <c r="I3" s="14"/>
      <c r="K3" s="11" t="s">
        <v>28</v>
      </c>
      <c r="L3" s="13"/>
      <c r="M3" s="13"/>
      <c r="N3" s="13"/>
      <c r="O3" s="13"/>
      <c r="P3" s="14"/>
      <c r="R3" s="11" t="s">
        <v>40</v>
      </c>
      <c r="S3" s="13"/>
      <c r="T3" s="13"/>
      <c r="U3" s="13"/>
      <c r="V3" s="13"/>
      <c r="W3" s="14"/>
      <c r="Y3" s="42" t="s">
        <v>41</v>
      </c>
      <c r="Z3" s="13"/>
      <c r="AA3" s="13"/>
      <c r="AB3" s="13"/>
      <c r="AC3" s="13"/>
      <c r="AD3" s="14"/>
    </row>
    <row r="4" spans="2:30" ht="15.6" x14ac:dyDescent="0.3">
      <c r="B4" s="51" t="s">
        <v>34</v>
      </c>
      <c r="D4" s="15"/>
      <c r="E4" s="16"/>
      <c r="F4" s="16"/>
      <c r="G4" s="17"/>
      <c r="H4" s="17"/>
      <c r="I4" s="18"/>
      <c r="K4" s="15"/>
      <c r="L4" s="17"/>
      <c r="M4" s="17"/>
      <c r="N4" s="17"/>
      <c r="O4" s="17"/>
      <c r="P4" s="18"/>
      <c r="R4" s="41" t="s">
        <v>29</v>
      </c>
      <c r="S4" s="17"/>
      <c r="T4" s="17"/>
      <c r="U4" s="17"/>
      <c r="V4" s="17"/>
      <c r="W4" s="18"/>
      <c r="Y4" s="41" t="s">
        <v>32</v>
      </c>
      <c r="Z4" s="17"/>
      <c r="AA4" s="17"/>
      <c r="AB4" s="17"/>
      <c r="AC4" s="17"/>
      <c r="AD4" s="18"/>
    </row>
    <row r="5" spans="2:30" x14ac:dyDescent="0.3">
      <c r="B5" s="51"/>
      <c r="D5" s="19"/>
      <c r="E5" s="17" t="s">
        <v>11</v>
      </c>
      <c r="F5" s="17" t="s">
        <v>12</v>
      </c>
      <c r="G5" s="17" t="s">
        <v>2</v>
      </c>
      <c r="H5" s="17" t="s">
        <v>13</v>
      </c>
      <c r="I5" s="18"/>
      <c r="K5" s="19"/>
      <c r="L5" s="17" t="s">
        <v>11</v>
      </c>
      <c r="M5" s="17" t="s">
        <v>12</v>
      </c>
      <c r="N5" s="17" t="s">
        <v>2</v>
      </c>
      <c r="O5" s="17" t="s">
        <v>13</v>
      </c>
      <c r="P5" s="18"/>
      <c r="Q5" s="7"/>
      <c r="R5" s="19"/>
      <c r="S5" s="17" t="s">
        <v>11</v>
      </c>
      <c r="T5" s="17" t="s">
        <v>12</v>
      </c>
      <c r="U5" s="17" t="s">
        <v>2</v>
      </c>
      <c r="V5" s="17" t="s">
        <v>13</v>
      </c>
      <c r="W5" s="18"/>
      <c r="Y5" s="19"/>
      <c r="Z5" s="17" t="s">
        <v>11</v>
      </c>
      <c r="AA5" s="17" t="s">
        <v>12</v>
      </c>
      <c r="AB5" s="17" t="s">
        <v>2</v>
      </c>
      <c r="AC5" s="17" t="s">
        <v>13</v>
      </c>
      <c r="AD5" s="18"/>
    </row>
    <row r="6" spans="2:30" x14ac:dyDescent="0.3">
      <c r="B6" s="48" t="s">
        <v>37</v>
      </c>
      <c r="D6" s="20" t="s">
        <v>23</v>
      </c>
      <c r="E6" s="17"/>
      <c r="F6" s="21"/>
      <c r="G6" s="22"/>
      <c r="H6" s="22"/>
      <c r="I6" s="23"/>
      <c r="K6" s="20" t="s">
        <v>22</v>
      </c>
      <c r="L6" s="17"/>
      <c r="M6" s="21"/>
      <c r="N6" s="22"/>
      <c r="O6" s="22"/>
      <c r="P6" s="23"/>
      <c r="Q6" s="8"/>
      <c r="R6" s="20" t="s">
        <v>23</v>
      </c>
      <c r="S6" s="17"/>
      <c r="T6" s="21"/>
      <c r="U6" s="22"/>
      <c r="V6" s="22"/>
      <c r="W6" s="23"/>
      <c r="Y6" s="20" t="s">
        <v>22</v>
      </c>
      <c r="Z6" s="17"/>
      <c r="AA6" s="21"/>
      <c r="AB6" s="22"/>
      <c r="AC6" s="22"/>
      <c r="AD6" s="23"/>
    </row>
    <row r="7" spans="2:30" x14ac:dyDescent="0.3">
      <c r="B7" s="49" t="s">
        <v>35</v>
      </c>
      <c r="D7" s="19" t="s">
        <v>16</v>
      </c>
      <c r="E7" s="17"/>
      <c r="F7" s="24"/>
      <c r="G7" s="25"/>
      <c r="H7" s="26">
        <f>F7*G7</f>
        <v>0</v>
      </c>
      <c r="I7" s="23"/>
      <c r="K7" s="19" t="s">
        <v>16</v>
      </c>
      <c r="L7" s="17"/>
      <c r="M7" s="24"/>
      <c r="N7" s="26">
        <f>G7</f>
        <v>0</v>
      </c>
      <c r="O7" s="26">
        <f>M7*N7</f>
        <v>0</v>
      </c>
      <c r="P7" s="23"/>
      <c r="Q7" s="8"/>
      <c r="R7" s="19" t="s">
        <v>16</v>
      </c>
      <c r="S7" s="17"/>
      <c r="T7" s="40">
        <f>0.4*F7</f>
        <v>0</v>
      </c>
      <c r="U7" s="26">
        <f>G7</f>
        <v>0</v>
      </c>
      <c r="V7" s="26">
        <f>T7*U7</f>
        <v>0</v>
      </c>
      <c r="W7" s="23"/>
      <c r="Y7" s="19" t="s">
        <v>16</v>
      </c>
      <c r="Z7" s="17"/>
      <c r="AA7" s="40">
        <f>0.5*M7</f>
        <v>0</v>
      </c>
      <c r="AB7" s="26">
        <f>G7</f>
        <v>0</v>
      </c>
      <c r="AC7" s="26">
        <f>AA7*AB7</f>
        <v>0</v>
      </c>
      <c r="AD7" s="23"/>
    </row>
    <row r="8" spans="2:30" x14ac:dyDescent="0.3">
      <c r="B8" s="50"/>
      <c r="D8" s="19" t="s">
        <v>17</v>
      </c>
      <c r="E8" s="17"/>
      <c r="F8" s="24"/>
      <c r="G8" s="25"/>
      <c r="H8" s="26">
        <f>F8*G8</f>
        <v>0</v>
      </c>
      <c r="I8" s="23"/>
      <c r="K8" s="19" t="s">
        <v>17</v>
      </c>
      <c r="L8" s="17"/>
      <c r="M8" s="24"/>
      <c r="N8" s="26">
        <f>G8</f>
        <v>0</v>
      </c>
      <c r="O8" s="26">
        <f>M8*N8</f>
        <v>0</v>
      </c>
      <c r="P8" s="23"/>
      <c r="Q8" s="8"/>
      <c r="R8" s="19" t="s">
        <v>17</v>
      </c>
      <c r="S8" s="17"/>
      <c r="T8" s="40">
        <f>0.4*F8</f>
        <v>0</v>
      </c>
      <c r="U8" s="26">
        <f>G8</f>
        <v>0</v>
      </c>
      <c r="V8" s="26">
        <f>T8*U8</f>
        <v>0</v>
      </c>
      <c r="W8" s="23"/>
      <c r="Y8" s="19" t="s">
        <v>17</v>
      </c>
      <c r="Z8" s="17"/>
      <c r="AA8" s="40">
        <f t="shared" ref="AA8:AA23" si="0">0.5*M8</f>
        <v>0</v>
      </c>
      <c r="AB8" s="26">
        <f>G8</f>
        <v>0</v>
      </c>
      <c r="AC8" s="26">
        <f>AA8*AB8</f>
        <v>0</v>
      </c>
      <c r="AD8" s="23"/>
    </row>
    <row r="9" spans="2:30" x14ac:dyDescent="0.3">
      <c r="D9" s="27" t="s">
        <v>21</v>
      </c>
      <c r="E9" s="28">
        <v>3</v>
      </c>
      <c r="F9" s="21"/>
      <c r="G9" s="22"/>
      <c r="H9" s="17"/>
      <c r="I9" s="29">
        <f>E9*(H7+H8)</f>
        <v>0</v>
      </c>
      <c r="K9" s="27" t="s">
        <v>21</v>
      </c>
      <c r="L9" s="28">
        <v>6</v>
      </c>
      <c r="M9" s="21"/>
      <c r="N9" s="22"/>
      <c r="O9" s="17"/>
      <c r="P9" s="29">
        <f>L9*(O7+O8)</f>
        <v>0</v>
      </c>
      <c r="Q9" s="10"/>
      <c r="R9" s="27" t="s">
        <v>21</v>
      </c>
      <c r="S9" s="28">
        <v>3</v>
      </c>
      <c r="T9" s="21"/>
      <c r="U9" s="22"/>
      <c r="V9" s="17"/>
      <c r="W9" s="29">
        <f>S9*(V7+V8)</f>
        <v>0</v>
      </c>
      <c r="Y9" s="27" t="s">
        <v>21</v>
      </c>
      <c r="Z9" s="28">
        <v>6</v>
      </c>
      <c r="AA9" s="21"/>
      <c r="AB9" s="22"/>
      <c r="AC9" s="17"/>
      <c r="AD9" s="29">
        <f>Z9*(AC7+AC8)</f>
        <v>0</v>
      </c>
    </row>
    <row r="10" spans="2:30" x14ac:dyDescent="0.3">
      <c r="D10" s="19"/>
      <c r="E10" s="17"/>
      <c r="F10" s="21"/>
      <c r="G10" s="22"/>
      <c r="H10" s="22"/>
      <c r="I10" s="23"/>
      <c r="K10" s="19"/>
      <c r="L10" s="17"/>
      <c r="M10" s="17"/>
      <c r="N10" s="17"/>
      <c r="O10" s="17"/>
      <c r="P10" s="18"/>
      <c r="Q10" s="7"/>
      <c r="R10" s="19"/>
      <c r="S10" s="17"/>
      <c r="T10" s="21"/>
      <c r="U10" s="22"/>
      <c r="V10" s="22"/>
      <c r="W10" s="23"/>
      <c r="X10" s="7"/>
      <c r="Y10" s="19"/>
      <c r="Z10" s="17"/>
      <c r="AA10" s="21"/>
      <c r="AB10" s="17"/>
      <c r="AC10" s="17"/>
      <c r="AD10" s="18"/>
    </row>
    <row r="11" spans="2:30" x14ac:dyDescent="0.3">
      <c r="D11" s="30" t="s">
        <v>14</v>
      </c>
      <c r="E11" s="17"/>
      <c r="F11" s="21"/>
      <c r="G11" s="22"/>
      <c r="H11" s="22"/>
      <c r="I11" s="31"/>
      <c r="K11" s="20" t="s">
        <v>20</v>
      </c>
      <c r="L11" s="17"/>
      <c r="M11" s="17"/>
      <c r="N11" s="17"/>
      <c r="O11" s="17"/>
      <c r="P11" s="18"/>
      <c r="Q11" s="7"/>
      <c r="R11" s="30" t="s">
        <v>14</v>
      </c>
      <c r="S11" s="17"/>
      <c r="T11" s="21"/>
      <c r="U11" s="22"/>
      <c r="V11" s="22"/>
      <c r="W11" s="31"/>
      <c r="X11" s="7"/>
      <c r="Y11" s="20" t="s">
        <v>20</v>
      </c>
      <c r="Z11" s="17"/>
      <c r="AA11" s="21"/>
      <c r="AB11" s="17"/>
      <c r="AC11" s="17"/>
      <c r="AD11" s="18"/>
    </row>
    <row r="12" spans="2:30" x14ac:dyDescent="0.3">
      <c r="D12" s="19" t="s">
        <v>16</v>
      </c>
      <c r="E12" s="17"/>
      <c r="F12" s="24"/>
      <c r="G12" s="26">
        <f>G7</f>
        <v>0</v>
      </c>
      <c r="H12" s="26">
        <f>F12*G12</f>
        <v>0</v>
      </c>
      <c r="I12" s="31"/>
      <c r="K12" s="19" t="s">
        <v>16</v>
      </c>
      <c r="L12" s="17"/>
      <c r="M12" s="24"/>
      <c r="N12" s="26">
        <f>G7</f>
        <v>0</v>
      </c>
      <c r="O12" s="26">
        <f>M12*N12</f>
        <v>0</v>
      </c>
      <c r="P12" s="23"/>
      <c r="Q12" s="8"/>
      <c r="R12" s="19" t="s">
        <v>16</v>
      </c>
      <c r="S12" s="17"/>
      <c r="T12" s="40">
        <f t="shared" ref="T12:T18" si="1">0.4*F12</f>
        <v>0</v>
      </c>
      <c r="U12" s="26">
        <f>U7</f>
        <v>0</v>
      </c>
      <c r="V12" s="26">
        <f>T12*U12</f>
        <v>0</v>
      </c>
      <c r="W12" s="31"/>
      <c r="X12" s="7"/>
      <c r="Y12" s="19" t="s">
        <v>16</v>
      </c>
      <c r="Z12" s="17"/>
      <c r="AA12" s="40">
        <f t="shared" si="0"/>
        <v>0</v>
      </c>
      <c r="AB12" s="26">
        <f>U7</f>
        <v>0</v>
      </c>
      <c r="AC12" s="26">
        <f>AA12*AB12</f>
        <v>0</v>
      </c>
      <c r="AD12" s="23"/>
    </row>
    <row r="13" spans="2:30" x14ac:dyDescent="0.3">
      <c r="D13" s="19" t="s">
        <v>17</v>
      </c>
      <c r="E13" s="17"/>
      <c r="F13" s="24"/>
      <c r="G13" s="26">
        <f>G8</f>
        <v>0</v>
      </c>
      <c r="H13" s="26">
        <f>F13*G13</f>
        <v>0</v>
      </c>
      <c r="I13" s="31"/>
      <c r="K13" s="19" t="s">
        <v>17</v>
      </c>
      <c r="L13" s="17"/>
      <c r="M13" s="24"/>
      <c r="N13" s="26">
        <f>G8</f>
        <v>0</v>
      </c>
      <c r="O13" s="26">
        <f>M13*N13</f>
        <v>0</v>
      </c>
      <c r="P13" s="23"/>
      <c r="Q13" s="8"/>
      <c r="R13" s="19" t="s">
        <v>17</v>
      </c>
      <c r="S13" s="17"/>
      <c r="T13" s="40">
        <f t="shared" si="1"/>
        <v>0</v>
      </c>
      <c r="U13" s="26">
        <f>U8</f>
        <v>0</v>
      </c>
      <c r="V13" s="26">
        <f>T13*U13</f>
        <v>0</v>
      </c>
      <c r="W13" s="31"/>
      <c r="X13" s="7"/>
      <c r="Y13" s="19" t="s">
        <v>17</v>
      </c>
      <c r="Z13" s="17"/>
      <c r="AA13" s="40">
        <f t="shared" si="0"/>
        <v>0</v>
      </c>
      <c r="AB13" s="26">
        <f>U8</f>
        <v>0</v>
      </c>
      <c r="AC13" s="26">
        <f>AA13*AB13</f>
        <v>0</v>
      </c>
      <c r="AD13" s="23"/>
    </row>
    <row r="14" spans="2:30" x14ac:dyDescent="0.3">
      <c r="D14" s="27" t="s">
        <v>18</v>
      </c>
      <c r="E14" s="28">
        <v>57</v>
      </c>
      <c r="F14" s="21"/>
      <c r="G14" s="22"/>
      <c r="H14" s="22"/>
      <c r="I14" s="29">
        <f t="shared" ref="I14:I19" si="2">E14*(H12+H13)</f>
        <v>0</v>
      </c>
      <c r="K14" s="27" t="s">
        <v>24</v>
      </c>
      <c r="L14" s="28">
        <v>12</v>
      </c>
      <c r="M14" s="21"/>
      <c r="N14" s="22"/>
      <c r="O14" s="17"/>
      <c r="P14" s="29">
        <f>L14*(O12+O13)</f>
        <v>0</v>
      </c>
      <c r="Q14" s="10"/>
      <c r="R14" s="27" t="s">
        <v>18</v>
      </c>
      <c r="S14" s="28">
        <v>24</v>
      </c>
      <c r="T14" s="21"/>
      <c r="U14" s="22"/>
      <c r="V14" s="22"/>
      <c r="W14" s="29">
        <f t="shared" ref="W14" si="3">S14*(V12+V13)</f>
        <v>0</v>
      </c>
      <c r="X14" s="7"/>
      <c r="Y14" s="27" t="s">
        <v>24</v>
      </c>
      <c r="Z14" s="28">
        <v>12</v>
      </c>
      <c r="AA14" s="21"/>
      <c r="AB14" s="22"/>
      <c r="AC14" s="17"/>
      <c r="AD14" s="29">
        <f>Z14*(AC12+AC13)</f>
        <v>0</v>
      </c>
    </row>
    <row r="15" spans="2:30" x14ac:dyDescent="0.3">
      <c r="D15" s="32"/>
      <c r="E15" s="17"/>
      <c r="F15" s="21"/>
      <c r="G15" s="22"/>
      <c r="H15" s="22"/>
      <c r="I15" s="31"/>
      <c r="K15" s="32"/>
      <c r="L15" s="17"/>
      <c r="M15" s="17"/>
      <c r="N15" s="17"/>
      <c r="O15" s="17"/>
      <c r="P15" s="18"/>
      <c r="Q15" s="7"/>
      <c r="R15" s="32"/>
      <c r="S15" s="17"/>
      <c r="T15" s="21"/>
      <c r="U15" s="22"/>
      <c r="V15" s="22"/>
      <c r="W15" s="31"/>
      <c r="X15" s="7"/>
      <c r="Y15" s="32"/>
      <c r="Z15" s="17"/>
      <c r="AA15" s="21"/>
      <c r="AB15" s="17"/>
      <c r="AC15" s="17"/>
      <c r="AD15" s="18"/>
    </row>
    <row r="16" spans="2:30" s="1" customFormat="1" x14ac:dyDescent="0.3">
      <c r="B16"/>
      <c r="D16" s="20" t="s">
        <v>15</v>
      </c>
      <c r="E16" s="21"/>
      <c r="F16" s="21"/>
      <c r="G16" s="22"/>
      <c r="H16" s="22"/>
      <c r="I16" s="31"/>
      <c r="K16" s="20" t="s">
        <v>14</v>
      </c>
      <c r="L16" s="22"/>
      <c r="M16" s="22"/>
      <c r="N16" s="22"/>
      <c r="O16" s="22"/>
      <c r="P16" s="36"/>
      <c r="Q16" s="6"/>
      <c r="R16" s="20" t="s">
        <v>15</v>
      </c>
      <c r="S16" s="21"/>
      <c r="T16" s="21"/>
      <c r="U16" s="22"/>
      <c r="V16" s="22"/>
      <c r="W16" s="31"/>
      <c r="X16" s="6"/>
      <c r="Y16" s="20" t="s">
        <v>14</v>
      </c>
      <c r="Z16" s="22"/>
      <c r="AA16" s="21"/>
      <c r="AB16" s="22"/>
      <c r="AC16" s="22"/>
      <c r="AD16" s="36"/>
    </row>
    <row r="17" spans="2:30" s="1" customFormat="1" x14ac:dyDescent="0.3">
      <c r="B17"/>
      <c r="D17" s="19" t="s">
        <v>16</v>
      </c>
      <c r="E17" s="21"/>
      <c r="F17" s="24"/>
      <c r="G17" s="26">
        <f>G7</f>
        <v>0</v>
      </c>
      <c r="H17" s="26">
        <f>F17*G17</f>
        <v>0</v>
      </c>
      <c r="I17" s="31"/>
      <c r="K17" s="19" t="s">
        <v>16</v>
      </c>
      <c r="L17" s="17"/>
      <c r="M17" s="24"/>
      <c r="N17" s="26">
        <f>G7</f>
        <v>0</v>
      </c>
      <c r="O17" s="26">
        <f>M17*N17</f>
        <v>0</v>
      </c>
      <c r="P17" s="23"/>
      <c r="Q17" s="8"/>
      <c r="R17" s="19" t="s">
        <v>16</v>
      </c>
      <c r="S17" s="21"/>
      <c r="T17" s="40">
        <f t="shared" si="1"/>
        <v>0</v>
      </c>
      <c r="U17" s="26">
        <f>U7</f>
        <v>0</v>
      </c>
      <c r="V17" s="26">
        <f>T17*U17</f>
        <v>0</v>
      </c>
      <c r="W17" s="31"/>
      <c r="X17" s="6"/>
      <c r="Y17" s="19" t="s">
        <v>16</v>
      </c>
      <c r="Z17" s="17"/>
      <c r="AA17" s="40">
        <f t="shared" si="0"/>
        <v>0</v>
      </c>
      <c r="AB17" s="26">
        <f>U7</f>
        <v>0</v>
      </c>
      <c r="AC17" s="26">
        <f>AA17*AB17</f>
        <v>0</v>
      </c>
      <c r="AD17" s="23"/>
    </row>
    <row r="18" spans="2:30" s="1" customFormat="1" x14ac:dyDescent="0.3">
      <c r="B18"/>
      <c r="D18" s="19" t="s">
        <v>17</v>
      </c>
      <c r="E18" s="21"/>
      <c r="F18" s="24"/>
      <c r="G18" s="26">
        <f>G8</f>
        <v>0</v>
      </c>
      <c r="H18" s="26">
        <f>F18*G18</f>
        <v>0</v>
      </c>
      <c r="I18" s="31"/>
      <c r="K18" s="19" t="s">
        <v>17</v>
      </c>
      <c r="L18" s="17"/>
      <c r="M18" s="24"/>
      <c r="N18" s="26">
        <f>G8</f>
        <v>0</v>
      </c>
      <c r="O18" s="26">
        <f>M18*N18</f>
        <v>0</v>
      </c>
      <c r="P18" s="23"/>
      <c r="Q18" s="8"/>
      <c r="R18" s="19" t="s">
        <v>17</v>
      </c>
      <c r="S18" s="21"/>
      <c r="T18" s="40">
        <f t="shared" si="1"/>
        <v>0</v>
      </c>
      <c r="U18" s="26">
        <f>U8</f>
        <v>0</v>
      </c>
      <c r="V18" s="26">
        <f>T18*U18</f>
        <v>0</v>
      </c>
      <c r="W18" s="31"/>
      <c r="X18" s="6"/>
      <c r="Y18" s="19" t="s">
        <v>17</v>
      </c>
      <c r="Z18" s="17"/>
      <c r="AA18" s="40">
        <f t="shared" si="0"/>
        <v>0</v>
      </c>
      <c r="AB18" s="26">
        <f>U8</f>
        <v>0</v>
      </c>
      <c r="AC18" s="26">
        <f>AA18*AB18</f>
        <v>0</v>
      </c>
      <c r="AD18" s="23"/>
    </row>
    <row r="19" spans="2:30" s="1" customFormat="1" x14ac:dyDescent="0.3">
      <c r="B19"/>
      <c r="D19" s="27" t="s">
        <v>19</v>
      </c>
      <c r="E19" s="28">
        <v>12</v>
      </c>
      <c r="F19" s="17"/>
      <c r="G19" s="17"/>
      <c r="H19" s="17"/>
      <c r="I19" s="29">
        <f t="shared" si="2"/>
        <v>0</v>
      </c>
      <c r="K19" s="27" t="s">
        <v>25</v>
      </c>
      <c r="L19" s="28">
        <v>36</v>
      </c>
      <c r="M19" s="21"/>
      <c r="N19" s="22"/>
      <c r="O19" s="17"/>
      <c r="P19" s="29">
        <f>L19*(O17+O18)</f>
        <v>0</v>
      </c>
      <c r="Q19" s="10"/>
      <c r="R19" s="27" t="s">
        <v>19</v>
      </c>
      <c r="S19" s="28">
        <v>12</v>
      </c>
      <c r="T19" s="17"/>
      <c r="U19" s="17"/>
      <c r="V19" s="17"/>
      <c r="W19" s="29">
        <f t="shared" ref="W19" si="4">S19*(V17+V18)</f>
        <v>0</v>
      </c>
      <c r="X19" s="6"/>
      <c r="Y19" s="27" t="s">
        <v>25</v>
      </c>
      <c r="Z19" s="28">
        <v>24</v>
      </c>
      <c r="AA19" s="21"/>
      <c r="AB19" s="22"/>
      <c r="AC19" s="17"/>
      <c r="AD19" s="29">
        <f>Z19*(AC17+AC18)</f>
        <v>0</v>
      </c>
    </row>
    <row r="20" spans="2:30" s="1" customFormat="1" x14ac:dyDescent="0.3">
      <c r="B20"/>
      <c r="D20" s="33"/>
      <c r="E20" s="16"/>
      <c r="F20" s="16"/>
      <c r="G20" s="17"/>
      <c r="H20" s="17"/>
      <c r="I20" s="18"/>
      <c r="K20" s="32"/>
      <c r="L20" s="22"/>
      <c r="M20" s="22"/>
      <c r="N20" s="22"/>
      <c r="O20" s="22"/>
      <c r="P20" s="36"/>
      <c r="Q20" s="6"/>
      <c r="R20" s="33"/>
      <c r="S20" s="16"/>
      <c r="T20" s="16"/>
      <c r="U20" s="17"/>
      <c r="V20" s="17"/>
      <c r="W20" s="18"/>
      <c r="X20" s="6"/>
      <c r="Y20" s="32"/>
      <c r="Z20" s="22"/>
      <c r="AA20" s="21"/>
      <c r="AB20" s="22"/>
      <c r="AC20" s="22"/>
      <c r="AD20" s="36"/>
    </row>
    <row r="21" spans="2:30" x14ac:dyDescent="0.3">
      <c r="D21" s="19"/>
      <c r="E21" s="17"/>
      <c r="F21" s="17"/>
      <c r="G21" s="17"/>
      <c r="H21" s="17"/>
      <c r="I21" s="18"/>
      <c r="K21" s="20" t="s">
        <v>15</v>
      </c>
      <c r="L21" s="17"/>
      <c r="M21" s="17"/>
      <c r="N21" s="17"/>
      <c r="O21" s="17"/>
      <c r="P21" s="18"/>
      <c r="Q21" s="7"/>
      <c r="R21" s="19"/>
      <c r="S21" s="17"/>
      <c r="T21" s="17"/>
      <c r="U21" s="17"/>
      <c r="V21" s="17"/>
      <c r="W21" s="18"/>
      <c r="X21" s="7"/>
      <c r="Y21" s="20" t="s">
        <v>15</v>
      </c>
      <c r="Z21" s="17"/>
      <c r="AA21" s="21"/>
      <c r="AB21" s="17"/>
      <c r="AC21" s="17"/>
      <c r="AD21" s="18"/>
    </row>
    <row r="22" spans="2:30" x14ac:dyDescent="0.3">
      <c r="D22" s="19"/>
      <c r="E22" s="17"/>
      <c r="F22" s="17"/>
      <c r="G22" s="17"/>
      <c r="H22" s="17"/>
      <c r="I22" s="18"/>
      <c r="K22" s="19" t="s">
        <v>16</v>
      </c>
      <c r="L22" s="17"/>
      <c r="M22" s="24"/>
      <c r="N22" s="26">
        <f>G7</f>
        <v>0</v>
      </c>
      <c r="O22" s="26">
        <f>M22*N22</f>
        <v>0</v>
      </c>
      <c r="P22" s="23"/>
      <c r="Q22" s="8"/>
      <c r="R22" s="19"/>
      <c r="S22" s="17"/>
      <c r="T22" s="17"/>
      <c r="U22" s="17"/>
      <c r="V22" s="17"/>
      <c r="W22" s="18"/>
      <c r="X22" s="7"/>
      <c r="Y22" s="19" t="s">
        <v>16</v>
      </c>
      <c r="Z22" s="17"/>
      <c r="AA22" s="40">
        <f t="shared" si="0"/>
        <v>0</v>
      </c>
      <c r="AB22" s="26">
        <f>U7</f>
        <v>0</v>
      </c>
      <c r="AC22" s="26">
        <f>AA22*AB22</f>
        <v>0</v>
      </c>
      <c r="AD22" s="23"/>
    </row>
    <row r="23" spans="2:30" x14ac:dyDescent="0.3">
      <c r="D23" s="19"/>
      <c r="E23" s="17"/>
      <c r="F23" s="17"/>
      <c r="G23" s="17"/>
      <c r="H23" s="17"/>
      <c r="I23" s="18"/>
      <c r="K23" s="19" t="s">
        <v>17</v>
      </c>
      <c r="L23" s="17"/>
      <c r="M23" s="24"/>
      <c r="N23" s="26">
        <f>G8</f>
        <v>0</v>
      </c>
      <c r="O23" s="26">
        <f>M23*N23</f>
        <v>0</v>
      </c>
      <c r="P23" s="23"/>
      <c r="Q23" s="8"/>
      <c r="R23" s="19"/>
      <c r="S23" s="17"/>
      <c r="T23" s="17"/>
      <c r="U23" s="17"/>
      <c r="V23" s="17"/>
      <c r="W23" s="18"/>
      <c r="Y23" s="19" t="s">
        <v>17</v>
      </c>
      <c r="Z23" s="17"/>
      <c r="AA23" s="40">
        <f t="shared" si="0"/>
        <v>0</v>
      </c>
      <c r="AB23" s="26">
        <f>U8</f>
        <v>0</v>
      </c>
      <c r="AC23" s="26">
        <f>AA23*AB23</f>
        <v>0</v>
      </c>
      <c r="AD23" s="23"/>
    </row>
    <row r="24" spans="2:30" x14ac:dyDescent="0.3">
      <c r="D24" s="19"/>
      <c r="E24" s="17"/>
      <c r="F24" s="17"/>
      <c r="G24" s="17"/>
      <c r="H24" s="17"/>
      <c r="I24" s="18"/>
      <c r="K24" s="27" t="s">
        <v>26</v>
      </c>
      <c r="L24" s="28">
        <v>12</v>
      </c>
      <c r="M24" s="21"/>
      <c r="N24" s="22"/>
      <c r="O24" s="17"/>
      <c r="P24" s="29">
        <f>L24*(O22+O23)</f>
        <v>0</v>
      </c>
      <c r="Q24" s="10"/>
      <c r="R24" s="19"/>
      <c r="S24" s="17"/>
      <c r="T24" s="17"/>
      <c r="U24" s="17"/>
      <c r="V24" s="17"/>
      <c r="W24" s="18"/>
      <c r="Y24" s="27" t="s">
        <v>26</v>
      </c>
      <c r="Z24" s="28">
        <v>12</v>
      </c>
      <c r="AA24" s="21"/>
      <c r="AB24" s="22"/>
      <c r="AC24" s="17"/>
      <c r="AD24" s="29">
        <f>Z24*(AC22+AC23)</f>
        <v>0</v>
      </c>
    </row>
    <row r="25" spans="2:30" x14ac:dyDescent="0.3">
      <c r="D25" s="43"/>
      <c r="E25" s="35"/>
      <c r="F25" s="35"/>
      <c r="G25" s="35"/>
      <c r="H25" s="35"/>
      <c r="I25" s="44"/>
      <c r="K25" s="32"/>
      <c r="L25" s="17"/>
      <c r="M25" s="17"/>
      <c r="N25" s="17"/>
      <c r="O25" s="17"/>
      <c r="P25" s="18"/>
      <c r="R25" s="34"/>
      <c r="S25" s="35"/>
      <c r="T25" s="35"/>
      <c r="U25" s="35"/>
      <c r="V25" s="35"/>
      <c r="W25" s="44"/>
      <c r="Y25" s="32"/>
      <c r="Z25" s="17"/>
      <c r="AA25" s="17"/>
      <c r="AB25" s="17"/>
      <c r="AC25" s="17"/>
      <c r="AD25" s="18"/>
    </row>
    <row r="26" spans="2:30" x14ac:dyDescent="0.3">
      <c r="D26" s="37" t="s">
        <v>30</v>
      </c>
      <c r="E26" s="38"/>
      <c r="F26" s="38"/>
      <c r="G26" s="38"/>
      <c r="H26" s="38"/>
      <c r="I26" s="39">
        <f>SUM(I9,I14,I19)</f>
        <v>0</v>
      </c>
      <c r="K26" s="37" t="s">
        <v>31</v>
      </c>
      <c r="L26" s="38"/>
      <c r="M26" s="38"/>
      <c r="N26" s="38"/>
      <c r="O26" s="38"/>
      <c r="P26" s="39">
        <f>SUM(P9+P14+P19+P237)</f>
        <v>0</v>
      </c>
      <c r="R26" s="37" t="s">
        <v>38</v>
      </c>
      <c r="S26" s="38"/>
      <c r="T26" s="38"/>
      <c r="U26" s="38"/>
      <c r="V26" s="38"/>
      <c r="W26" s="39">
        <f>SUM(W9,W14,W19)</f>
        <v>0</v>
      </c>
      <c r="Y26" s="37" t="s">
        <v>39</v>
      </c>
      <c r="Z26" s="38"/>
      <c r="AA26" s="38"/>
      <c r="AB26" s="38"/>
      <c r="AC26" s="38"/>
      <c r="AD26" s="39">
        <f>SUM(AD9+AD14+AD19+AD237)</f>
        <v>0</v>
      </c>
    </row>
    <row r="29" spans="2:30" ht="18" x14ac:dyDescent="0.35">
      <c r="D29" s="45" t="s">
        <v>36</v>
      </c>
      <c r="E29" s="46"/>
      <c r="F29" s="46"/>
      <c r="G29" s="46"/>
      <c r="H29" s="46"/>
      <c r="I29" s="47">
        <f>SUM(I26+P26)</f>
        <v>0</v>
      </c>
    </row>
    <row r="37" spans="4:6" x14ac:dyDescent="0.3">
      <c r="D37" s="4"/>
      <c r="E37" s="4"/>
      <c r="F37" s="4"/>
    </row>
  </sheetData>
  <mergeCells count="1"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Hooft, Bart van der</dc:creator>
  <cp:lastModifiedBy>Meenen-Jermin, Jennifer Van</cp:lastModifiedBy>
  <dcterms:created xsi:type="dcterms:W3CDTF">2026-01-08T08:58:09Z</dcterms:created>
  <dcterms:modified xsi:type="dcterms:W3CDTF">2026-03-02T14:24:11Z</dcterms:modified>
</cp:coreProperties>
</file>