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itoazure.sharepoint.com/sites/SturenomteSlagen/Gedeelde documenten/ERP herorientatie/TenderNed aanbestedingsdocumenten/01. Aanbestedingsdocumenten TenderNed/"/>
    </mc:Choice>
  </mc:AlternateContent>
  <xr:revisionPtr revIDLastSave="1232" documentId="8_{1BF1916D-C8B1-434B-A055-162EFDC09E5F}" xr6:coauthVersionLast="47" xr6:coauthVersionMax="47" xr10:uidLastSave="{BBA24881-C989-4174-884A-8C3B9B6E48B3}"/>
  <bookViews>
    <workbookView xWindow="-108" yWindow="-108" windowWidth="23256" windowHeight="13896" xr2:uid="{74F4F174-58C5-4D98-8076-0DB2D89F5C39}"/>
  </bookViews>
  <sheets>
    <sheet name="Prijzenblad " sheetId="1" r:id="rId1"/>
    <sheet name="Surf" sheetId="2" r:id="rId2"/>
  </sheets>
  <definedNames>
    <definedName name="_xlnm.Print_Area" localSheetId="0">'Prijzenblad '!$A$1:$G$60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18" i="1"/>
  <c r="F19" i="1"/>
  <c r="F20" i="1"/>
  <c r="F21" i="1"/>
  <c r="F22" i="1"/>
  <c r="F23" i="1"/>
  <c r="F24" i="1"/>
  <c r="F25" i="1" s="1"/>
  <c r="F47" i="1"/>
  <c r="F46" i="1"/>
  <c r="F26" i="1" l="1"/>
  <c r="F30" i="1"/>
  <c r="F31" i="1"/>
  <c r="F29" i="1"/>
  <c r="F48" i="1" l="1"/>
  <c r="F49" i="1" s="1"/>
  <c r="F42" i="1"/>
  <c r="F43" i="1" s="1"/>
  <c r="F32" i="1"/>
  <c r="F33" i="1" l="1"/>
  <c r="F51" i="1"/>
  <c r="F52" i="1" s="1"/>
</calcChain>
</file>

<file path=xl/sharedStrings.xml><?xml version="1.0" encoding="utf-8"?>
<sst xmlns="http://schemas.openxmlformats.org/spreadsheetml/2006/main" count="68" uniqueCount="65">
  <si>
    <t>Bijlage A.3  Prijzenblad  aanbesteding offerte aanvraag implementatie, beheer en onderhoud van een financiele applicatie .</t>
  </si>
  <si>
    <t xml:space="preserve">Instructie: </t>
  </si>
  <si>
    <t xml:space="preserve">1.Al uw aangeboden prijzen zijn inclusief alle kosten zoals: personeelskosten, algemene kosten, winst en risico, reis-uren en reiskosten etc. zijn exclusief BTW; </t>
  </si>
  <si>
    <t>2.Onder marktconform verstaat Cito dat het bedrag niet hoger mag zijn dan tweemaal de in deze aanbesteding ingediende prijs;</t>
  </si>
  <si>
    <t>4.Het is niet toegestaan om het inschrijfformulier zelf aan te passen;</t>
  </si>
  <si>
    <t>5.U dient uitsluitend de vrije (gele) velden  in te vullen;</t>
  </si>
  <si>
    <t>6.Opdrachtnemer doet zijn aanbieding gedurende 3 maanden gestand, te rekenen vanaf sluiting aanbesteding (zie planning);</t>
  </si>
  <si>
    <t>7.Dit prijzenblad heeft een tabblad met aanvullende informatie geeft over dit prijzenblad;</t>
  </si>
  <si>
    <t>Gegevens Opdrachtnemer</t>
  </si>
  <si>
    <t xml:space="preserve">Naam Opdrachtnemer:  </t>
  </si>
  <si>
    <t>&lt; vul hier uw naam in&gt;</t>
  </si>
  <si>
    <t>Datum:</t>
  </si>
  <si>
    <t>&lt; datum&gt; 2026</t>
  </si>
  <si>
    <t>Kosten eenmalig ex btw</t>
  </si>
  <si>
    <t>Totaalprijs ex btw</t>
  </si>
  <si>
    <t>2. Confuguratie / inrichting</t>
  </si>
  <si>
    <t>3. Re work op basis van testen</t>
  </si>
  <si>
    <t>4. Conversie stamgegevens en transacties + testen</t>
  </si>
  <si>
    <t>5. Interfaces</t>
  </si>
  <si>
    <t>6. Go live: inrichten productie + testen</t>
  </si>
  <si>
    <t>A</t>
  </si>
  <si>
    <t>Totaal eenmalig ex BTW</t>
  </si>
  <si>
    <t xml:space="preserve">  Totaal incl BTW</t>
  </si>
  <si>
    <t xml:space="preserve">Trainingen </t>
  </si>
  <si>
    <t>Kosten per gebruiker  ex btw</t>
  </si>
  <si>
    <t>Fictief aantal gebruikers</t>
  </si>
  <si>
    <t>Basistraining functional beheerders</t>
  </si>
  <si>
    <r>
      <t xml:space="preserve">Opleiden Keyusers - train de trainers 
</t>
    </r>
    <r>
      <rPr>
        <i/>
        <sz val="10"/>
        <color rgb="FF000000"/>
        <rFont val="Calibri"/>
        <family val="2"/>
      </rPr>
      <t>( Keyusers die naast keyuse training, getraind worden interne basistraining te kunnen geven)</t>
    </r>
  </si>
  <si>
    <t>B</t>
  </si>
  <si>
    <t>Totaal  ex btw</t>
  </si>
  <si>
    <t>Totaal  incl btw</t>
  </si>
  <si>
    <t xml:space="preserve">Jaarlijkse licentie kosten </t>
  </si>
  <si>
    <t>Kosten per jaar, per gebruiker ex btw</t>
  </si>
  <si>
    <t>Periode in maanden</t>
  </si>
  <si>
    <t>Totaal</t>
  </si>
  <si>
    <r>
      <t xml:space="preserve">licentiekosten vast bedrag </t>
    </r>
    <r>
      <rPr>
        <i/>
        <sz val="9"/>
        <color theme="1"/>
        <rFont val="Calibri"/>
        <family val="2"/>
      </rPr>
      <t>(indien mogelijk via SURF*)</t>
    </r>
  </si>
  <si>
    <r>
      <t xml:space="preserve">Licentie kosten " heavy users" </t>
    </r>
    <r>
      <rPr>
        <i/>
        <sz val="9"/>
        <color theme="1"/>
        <rFont val="Calibri"/>
        <family val="2"/>
      </rPr>
      <t>(per gebruiker)</t>
    </r>
  </si>
  <si>
    <r>
      <t xml:space="preserve">Licentie kosten " ligth users" </t>
    </r>
    <r>
      <rPr>
        <i/>
        <sz val="9"/>
        <color theme="1"/>
        <rFont val="Calibri"/>
        <family val="2"/>
      </rPr>
      <t xml:space="preserve">(raadplegen en goedkeuring facturen, budgetten, rapportages, financiele gegevens) </t>
    </r>
  </si>
  <si>
    <r>
      <t>Fee</t>
    </r>
    <r>
      <rPr>
        <i/>
        <sz val="10"/>
        <color theme="1"/>
        <rFont val="Calibri"/>
        <family val="2"/>
      </rPr>
      <t xml:space="preserve"> (indien opdrachtnemer licentie via Surf door opdrachtnemer ingekocht kan worden)</t>
    </r>
  </si>
  <si>
    <t>C</t>
  </si>
  <si>
    <t>Totaal 12 maanden ex btw</t>
  </si>
  <si>
    <r>
      <t xml:space="preserve">Kosten concultancy </t>
    </r>
    <r>
      <rPr>
        <b/>
        <i/>
        <sz val="9"/>
        <color theme="0"/>
        <rFont val="Calibri"/>
        <family val="2"/>
      </rPr>
      <t xml:space="preserve"> (ingaande na garantie periode 3 maanden)</t>
    </r>
  </si>
  <si>
    <t xml:space="preserve">Aantal </t>
  </si>
  <si>
    <t>Strippenkaart 100 uur</t>
  </si>
  <si>
    <t xml:space="preserve">Uur tarrief </t>
  </si>
  <si>
    <t>1 uur</t>
  </si>
  <si>
    <t>Totaal ex btw</t>
  </si>
  <si>
    <t>D</t>
  </si>
  <si>
    <t>Totaal incl btw</t>
  </si>
  <si>
    <t xml:space="preserve">Totale inschrijfprijs ex btw </t>
  </si>
  <si>
    <t>Totale inschrijfprijs incl btw</t>
  </si>
  <si>
    <r>
      <t xml:space="preserve">Handtekening Opdrachtnemer </t>
    </r>
    <r>
      <rPr>
        <sz val="10"/>
        <color rgb="FFFF0000"/>
        <rFont val="Calibri"/>
        <family val="2"/>
      </rPr>
      <t>(LET OP: tekenbevoegd laten ondertekenen)</t>
    </r>
  </si>
  <si>
    <t>Surf*:</t>
  </si>
  <si>
    <t>Cito is aangesloten bij SURF. SURF is het gezamenlijke IT-samenwerkings- en inkoopplatform van Nederlandse onderwijs- en onderzoeksinstellingen. Via SURF worden IT-oplossingen en -diensten collectief ingekocht, met als doel kwaliteit, interoperabiliteit, innovatie en kostenefficiëntie voor het onderwijs en onderzoek te bevorderen.</t>
  </si>
  <si>
    <t>Instructie licentieprijs:</t>
  </si>
  <si>
    <t>Indien de licentie via SURF kan worden aangeschaft, dient de leverancier de SURF-prijs op dit prijzenblad te vermelden. Uw fee kunt u op een aparte regel eronder aangeven. Voor deze aanbesteding is het toegestaan contact op te nemen met SURF om de actuele licentieprijs voor Cito te achterhalen.</t>
  </si>
  <si>
    <r>
      <t xml:space="preserve">Licentie kosten "read only (kijk) users" </t>
    </r>
    <r>
      <rPr>
        <i/>
        <sz val="9"/>
        <rFont val="Calibri"/>
        <family val="2"/>
      </rPr>
      <t xml:space="preserve">(raadplegen project, orders, facturen incl PFD) </t>
    </r>
  </si>
  <si>
    <t>Aantal gebruikers*</t>
  </si>
  <si>
    <t>3.De totale eenmalige prijs (A) dient, naast de benoemde punten en naast de productieomgeving, ook de verschillende (project)omgevingen en het beheer daarvan te bevatten, voor onder andere: configuratie &amp; inrichting, testen, integratietesten, acceptatietesten, conversie en het geven van trainingen;</t>
  </si>
  <si>
    <t>Implementatie kosten</t>
  </si>
  <si>
    <t>7. Drie maanden garantie periode na POC</t>
  </si>
  <si>
    <r>
      <t>Basistraining standaard gebruikers die dagelijks met applicatie werken (</t>
    </r>
    <r>
      <rPr>
        <i/>
        <sz val="10"/>
        <color rgb="FF000000"/>
        <rFont val="Calibri"/>
        <family val="2"/>
      </rPr>
      <t>gebruikers Financiele afdeling</t>
    </r>
    <r>
      <rPr>
        <sz val="10"/>
        <color rgb="FF000000"/>
        <rFont val="Calibri"/>
        <family val="2"/>
      </rPr>
      <t xml:space="preserve"> )</t>
    </r>
  </si>
  <si>
    <t>8. ** Indien u voor de uitvoering van onze SLA, zie bijlage B.6, kosten rekent, graag deze vermelden. Als u hiervoor geen kosten rekent, gelieve op deze regel ‘0’ te vermelden.</t>
  </si>
  <si>
    <r>
      <t xml:space="preserve">SLA** </t>
    </r>
    <r>
      <rPr>
        <i/>
        <sz val="9"/>
        <color theme="1"/>
        <rFont val="Calibri"/>
        <family val="2"/>
      </rPr>
      <t>(op het totaal van in bijlage B.6 genoemde non functionals)</t>
    </r>
  </si>
  <si>
    <t>1. Workshops en vaststellen functionele specs (PoC fase)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</si>
</sst>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29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sz val="10"/>
      <color theme="1"/>
      <name val="RijksoverheidSansHeading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9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9"/>
      <color theme="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9"/>
      <name val="Calibri"/>
      <family val="2"/>
    </font>
    <font>
      <i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rgb="FF000000"/>
      <name val="Calibri"/>
      <family val="2"/>
    </font>
    <font>
      <i/>
      <sz val="9"/>
      <color theme="1"/>
      <name val="Calibri"/>
      <family val="2"/>
    </font>
    <font>
      <b/>
      <i/>
      <sz val="9"/>
      <color theme="0"/>
      <name val="Calibri"/>
      <family val="2"/>
    </font>
    <font>
      <sz val="11"/>
      <color rgb="FFFF0000"/>
      <name val="Aptos Narrow"/>
      <family val="2"/>
      <scheme val="minor"/>
    </font>
    <font>
      <sz val="10"/>
      <color rgb="FFFF0000"/>
      <name val="Verdana"/>
      <family val="2"/>
    </font>
    <font>
      <i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3">
    <xf numFmtId="0" fontId="0" fillId="0" borderId="0" xfId="0"/>
    <xf numFmtId="0" fontId="1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164" fontId="14" fillId="4" borderId="9" xfId="0" applyNumberFormat="1" applyFont="1" applyFill="1" applyBorder="1" applyProtection="1">
      <protection locked="0"/>
    </xf>
    <xf numFmtId="0" fontId="15" fillId="0" borderId="9" xfId="0" applyFont="1" applyBorder="1"/>
    <xf numFmtId="0" fontId="14" fillId="3" borderId="0" xfId="0" applyFont="1" applyFill="1"/>
    <xf numFmtId="0" fontId="17" fillId="3" borderId="0" xfId="0" applyFont="1" applyFill="1"/>
    <xf numFmtId="43" fontId="15" fillId="0" borderId="0" xfId="1" applyFont="1"/>
    <xf numFmtId="43" fontId="14" fillId="0" borderId="9" xfId="1" applyFont="1" applyBorder="1"/>
    <xf numFmtId="0" fontId="7" fillId="3" borderId="22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8" fillId="2" borderId="26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>
      <alignment vertical="center" wrapText="1"/>
    </xf>
    <xf numFmtId="0" fontId="15" fillId="3" borderId="0" xfId="0" applyFont="1" applyFill="1"/>
    <xf numFmtId="164" fontId="14" fillId="0" borderId="9" xfId="0" applyNumberFormat="1" applyFont="1" applyBorder="1"/>
    <xf numFmtId="0" fontId="14" fillId="0" borderId="9" xfId="0" applyFont="1" applyBorder="1" applyAlignment="1">
      <alignment horizontal="center"/>
    </xf>
    <xf numFmtId="0" fontId="21" fillId="0" borderId="9" xfId="0" applyFont="1" applyBorder="1"/>
    <xf numFmtId="0" fontId="12" fillId="5" borderId="9" xfId="0" applyFont="1" applyFill="1" applyBorder="1"/>
    <xf numFmtId="0" fontId="6" fillId="0" borderId="9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/>
    </xf>
    <xf numFmtId="0" fontId="5" fillId="5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3" borderId="28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0" fillId="3" borderId="29" xfId="0" applyFont="1" applyFill="1" applyBorder="1" applyAlignment="1">
      <alignment horizontal="left"/>
    </xf>
    <xf numFmtId="0" fontId="5" fillId="3" borderId="30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164" fontId="6" fillId="0" borderId="9" xfId="0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164" fontId="14" fillId="0" borderId="9" xfId="1" applyNumberFormat="1" applyFont="1" applyBorder="1"/>
    <xf numFmtId="0" fontId="27" fillId="3" borderId="0" xfId="0" applyFont="1" applyFill="1"/>
    <xf numFmtId="0" fontId="21" fillId="0" borderId="9" xfId="0" applyFont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10" fillId="3" borderId="31" xfId="0" applyFont="1" applyFill="1" applyBorder="1" applyAlignment="1">
      <alignment horizontal="left"/>
    </xf>
    <xf numFmtId="0" fontId="0" fillId="3" borderId="0" xfId="0" applyFill="1"/>
    <xf numFmtId="0" fontId="2" fillId="3" borderId="0" xfId="0" applyFont="1" applyFill="1"/>
    <xf numFmtId="0" fontId="21" fillId="3" borderId="0" xfId="0" applyFont="1" applyFill="1"/>
    <xf numFmtId="0" fontId="26" fillId="3" borderId="0" xfId="0" applyFont="1" applyFill="1"/>
    <xf numFmtId="43" fontId="0" fillId="3" borderId="0" xfId="1" applyFont="1" applyFill="1"/>
    <xf numFmtId="43" fontId="2" fillId="3" borderId="0" xfId="1" applyFont="1" applyFill="1"/>
    <xf numFmtId="43" fontId="14" fillId="3" borderId="0" xfId="1" applyFont="1" applyFill="1"/>
    <xf numFmtId="43" fontId="15" fillId="3" borderId="0" xfId="1" applyFont="1" applyFill="1"/>
    <xf numFmtId="43" fontId="12" fillId="3" borderId="0" xfId="1" applyFont="1" applyFill="1" applyAlignment="1">
      <alignment horizontal="center"/>
    </xf>
    <xf numFmtId="44" fontId="15" fillId="0" borderId="0" xfId="2" applyFont="1" applyAlignment="1">
      <alignment vertical="top"/>
    </xf>
    <xf numFmtId="0" fontId="22" fillId="3" borderId="0" xfId="0" applyFont="1" applyFill="1" applyAlignment="1">
      <alignment horizontal="center"/>
    </xf>
    <xf numFmtId="0" fontId="15" fillId="3" borderId="9" xfId="0" applyFont="1" applyFill="1" applyBorder="1" applyAlignment="1">
      <alignment wrapText="1"/>
    </xf>
    <xf numFmtId="0" fontId="15" fillId="3" borderId="9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right" vertical="center" wrapText="1"/>
    </xf>
    <xf numFmtId="165" fontId="16" fillId="2" borderId="9" xfId="0" applyNumberFormat="1" applyFont="1" applyFill="1" applyBorder="1"/>
    <xf numFmtId="0" fontId="7" fillId="5" borderId="9" xfId="0" applyFont="1" applyFill="1" applyBorder="1" applyAlignment="1">
      <alignment horizontal="right"/>
    </xf>
    <xf numFmtId="165" fontId="19" fillId="5" borderId="9" xfId="0" applyNumberFormat="1" applyFont="1" applyFill="1" applyBorder="1" applyAlignment="1">
      <alignment horizontal="right"/>
    </xf>
    <xf numFmtId="0" fontId="16" fillId="2" borderId="9" xfId="0" applyFont="1" applyFill="1" applyBorder="1" applyAlignment="1">
      <alignment horizontal="right" vertical="center" wrapText="1"/>
    </xf>
    <xf numFmtId="44" fontId="7" fillId="5" borderId="9" xfId="2" applyFont="1" applyFill="1" applyBorder="1" applyAlignment="1">
      <alignment horizontal="right" vertical="top"/>
    </xf>
    <xf numFmtId="44" fontId="19" fillId="5" borderId="9" xfId="2" applyFont="1" applyFill="1" applyBorder="1" applyAlignment="1">
      <alignment horizontal="right"/>
    </xf>
    <xf numFmtId="0" fontId="13" fillId="2" borderId="9" xfId="0" applyFont="1" applyFill="1" applyBorder="1" applyAlignment="1">
      <alignment horizontal="right"/>
    </xf>
    <xf numFmtId="0" fontId="19" fillId="5" borderId="9" xfId="0" applyFont="1" applyFill="1" applyBorder="1" applyAlignment="1">
      <alignment horizontal="right"/>
    </xf>
    <xf numFmtId="165" fontId="5" fillId="5" borderId="9" xfId="0" applyNumberFormat="1" applyFont="1" applyFill="1" applyBorder="1"/>
    <xf numFmtId="0" fontId="11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right" vertical="center" wrapText="1"/>
    </xf>
    <xf numFmtId="165" fontId="11" fillId="2" borderId="32" xfId="0" applyNumberFormat="1" applyFont="1" applyFill="1" applyBorder="1"/>
    <xf numFmtId="0" fontId="13" fillId="2" borderId="9" xfId="0" applyFont="1" applyFill="1" applyBorder="1" applyAlignment="1">
      <alignment horizontal="center" wrapText="1"/>
    </xf>
    <xf numFmtId="165" fontId="16" fillId="2" borderId="32" xfId="0" applyNumberFormat="1" applyFont="1" applyFill="1" applyBorder="1"/>
    <xf numFmtId="0" fontId="14" fillId="3" borderId="9" xfId="0" applyFont="1" applyFill="1" applyBorder="1"/>
    <xf numFmtId="0" fontId="14" fillId="3" borderId="9" xfId="0" applyFont="1" applyFill="1" applyBorder="1" applyAlignment="1">
      <alignment wrapText="1"/>
    </xf>
    <xf numFmtId="0" fontId="5" fillId="3" borderId="9" xfId="0" applyFont="1" applyFill="1" applyBorder="1" applyAlignment="1">
      <alignment horizontal="left" wrapText="1"/>
    </xf>
    <xf numFmtId="0" fontId="14" fillId="3" borderId="9" xfId="0" applyFont="1" applyFill="1" applyBorder="1" applyAlignment="1">
      <alignment horizontal="center" wrapText="1"/>
    </xf>
    <xf numFmtId="0" fontId="8" fillId="2" borderId="11" xfId="0" applyFont="1" applyFill="1" applyBorder="1" applyAlignment="1" applyProtection="1">
      <alignment vertical="center" wrapText="1"/>
      <protection hidden="1"/>
    </xf>
    <xf numFmtId="0" fontId="9" fillId="2" borderId="12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1" fillId="2" borderId="13" xfId="0" applyFont="1" applyFill="1" applyBorder="1" applyAlignment="1" applyProtection="1">
      <alignment vertical="center"/>
      <protection hidden="1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9" xfId="0" applyBorder="1" applyAlignment="1">
      <alignment horizontal="left" wrapText="1"/>
    </xf>
    <xf numFmtId="164" fontId="14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8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51729</xdr:rowOff>
    </xdr:from>
    <xdr:to>
      <xdr:col>6</xdr:col>
      <xdr:colOff>622300</xdr:colOff>
      <xdr:row>3</xdr:row>
      <xdr:rowOff>34145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A35B9E6-D229-8761-29F6-7DEB9D7B4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05" r="30745"/>
        <a:stretch>
          <a:fillRect/>
        </a:stretch>
      </xdr:blipFill>
      <xdr:spPr bwMode="auto">
        <a:xfrm>
          <a:off x="10494498" y="51729"/>
          <a:ext cx="610870" cy="638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38D3-EECD-4010-B69C-B46A8569F13B}">
  <sheetPr>
    <pageSetUpPr fitToPage="1"/>
  </sheetPr>
  <dimension ref="A1:K79"/>
  <sheetViews>
    <sheetView tabSelected="1" topLeftCell="A11" zoomScale="115" zoomScaleNormal="115" workbookViewId="0">
      <selection activeCell="B18" sqref="B18"/>
    </sheetView>
  </sheetViews>
  <sheetFormatPr defaultColWidth="8.88671875" defaultRowHeight="15" customHeight="1" x14ac:dyDescent="0.3"/>
  <cols>
    <col min="1" max="1" width="3.33203125" style="41" customWidth="1"/>
    <col min="2" max="2" width="62.6640625" style="41" customWidth="1"/>
    <col min="3" max="3" width="22.6640625" style="41" customWidth="1"/>
    <col min="4" max="4" width="16.5546875" style="41" customWidth="1"/>
    <col min="5" max="5" width="24" style="41" customWidth="1"/>
    <col min="6" max="6" width="18.44140625" style="41" customWidth="1"/>
    <col min="7" max="7" width="10" style="41" customWidth="1"/>
    <col min="8" max="8" width="6.44140625" style="41" customWidth="1"/>
    <col min="9" max="9" width="5" style="41" customWidth="1"/>
    <col min="10" max="16384" width="8.88671875" style="41"/>
  </cols>
  <sheetData>
    <row r="1" spans="2:11" ht="15" customHeight="1" thickBot="1" x14ac:dyDescent="0.35"/>
    <row r="2" spans="2:11" ht="24.75" customHeight="1" x14ac:dyDescent="0.3">
      <c r="B2" s="74" t="s">
        <v>0</v>
      </c>
      <c r="C2" s="75"/>
      <c r="D2" s="75"/>
      <c r="E2" s="75"/>
      <c r="F2" s="75"/>
    </row>
    <row r="3" spans="2:11" ht="12" customHeight="1" thickBot="1" x14ac:dyDescent="0.35">
      <c r="B3" s="23" t="s">
        <v>1</v>
      </c>
      <c r="C3" s="24"/>
      <c r="D3" s="24"/>
      <c r="E3" s="24"/>
      <c r="F3" s="25"/>
    </row>
    <row r="4" spans="2:11" ht="15.75" customHeight="1" x14ac:dyDescent="0.3">
      <c r="B4" s="26" t="s">
        <v>2</v>
      </c>
      <c r="C4" s="27"/>
      <c r="D4" s="27"/>
      <c r="E4" s="27"/>
      <c r="F4" s="28"/>
    </row>
    <row r="5" spans="2:11" ht="15.75" customHeight="1" x14ac:dyDescent="0.3">
      <c r="B5" s="29" t="s">
        <v>3</v>
      </c>
      <c r="C5" s="39"/>
      <c r="D5" s="39"/>
      <c r="E5" s="39"/>
      <c r="F5" s="30"/>
    </row>
    <row r="6" spans="2:11" ht="29.7" customHeight="1" x14ac:dyDescent="0.3">
      <c r="B6" s="84" t="s">
        <v>58</v>
      </c>
      <c r="C6" s="85"/>
      <c r="D6" s="85"/>
      <c r="E6" s="85"/>
      <c r="F6" s="86"/>
    </row>
    <row r="7" spans="2:11" ht="15.75" customHeight="1" x14ac:dyDescent="0.3">
      <c r="B7" s="29" t="s">
        <v>4</v>
      </c>
      <c r="C7" s="39"/>
      <c r="D7" s="39"/>
      <c r="E7" s="39"/>
      <c r="F7" s="30"/>
    </row>
    <row r="8" spans="2:11" ht="15.75" customHeight="1" x14ac:dyDescent="0.3">
      <c r="B8" s="29" t="s">
        <v>5</v>
      </c>
      <c r="C8" s="39"/>
      <c r="D8" s="39"/>
      <c r="E8" s="39"/>
      <c r="F8" s="30"/>
      <c r="G8" s="1"/>
      <c r="H8" s="1"/>
      <c r="I8" s="1"/>
      <c r="J8" s="1"/>
      <c r="K8" s="1"/>
    </row>
    <row r="9" spans="2:11" ht="15" customHeight="1" x14ac:dyDescent="0.3">
      <c r="B9" s="29" t="s">
        <v>6</v>
      </c>
      <c r="C9" s="39"/>
      <c r="D9" s="39"/>
      <c r="E9" s="39"/>
      <c r="F9" s="30"/>
      <c r="G9" s="1"/>
      <c r="H9" s="1"/>
      <c r="I9" s="1"/>
      <c r="J9" s="1"/>
      <c r="K9" s="1"/>
    </row>
    <row r="10" spans="2:11" ht="15" customHeight="1" x14ac:dyDescent="0.3">
      <c r="B10" s="29" t="s">
        <v>7</v>
      </c>
      <c r="C10" s="39"/>
      <c r="D10" s="39"/>
      <c r="E10" s="39"/>
      <c r="F10" s="30"/>
      <c r="G10" s="1"/>
      <c r="H10" s="1"/>
      <c r="I10" s="1"/>
      <c r="J10" s="1"/>
      <c r="K10" s="1"/>
    </row>
    <row r="11" spans="2:11" ht="15.75" customHeight="1" thickBot="1" x14ac:dyDescent="0.35">
      <c r="B11" s="40" t="s">
        <v>62</v>
      </c>
      <c r="C11" s="31"/>
      <c r="D11" s="31"/>
      <c r="E11" s="31"/>
      <c r="F11" s="32"/>
      <c r="G11" s="1"/>
      <c r="H11" s="1"/>
      <c r="I11" s="1"/>
      <c r="J11" s="1"/>
      <c r="K11" s="1"/>
    </row>
    <row r="12" spans="2:11" ht="15.75" customHeight="1" x14ac:dyDescent="0.3">
      <c r="B12" s="2"/>
      <c r="C12" s="2"/>
      <c r="D12" s="2"/>
      <c r="E12" s="2"/>
      <c r="F12" s="2"/>
      <c r="G12" s="1"/>
      <c r="H12" s="1"/>
      <c r="I12" s="1"/>
      <c r="J12" s="1"/>
      <c r="K12" s="1"/>
    </row>
    <row r="13" spans="2:11" ht="14.4" x14ac:dyDescent="0.3">
      <c r="B13" s="78" t="s">
        <v>8</v>
      </c>
      <c r="C13" s="79"/>
      <c r="D13" s="79"/>
      <c r="E13" s="79"/>
      <c r="F13" s="80"/>
      <c r="G13" s="1"/>
      <c r="H13" s="1"/>
      <c r="I13" s="1"/>
      <c r="J13" s="1"/>
      <c r="K13" s="1"/>
    </row>
    <row r="14" spans="2:11" ht="14.4" x14ac:dyDescent="0.3">
      <c r="B14" s="10" t="s">
        <v>9</v>
      </c>
      <c r="C14" s="81" t="s">
        <v>10</v>
      </c>
      <c r="D14" s="82"/>
      <c r="E14" s="82"/>
      <c r="F14" s="83"/>
      <c r="G14" s="1"/>
      <c r="H14" s="1"/>
      <c r="I14" s="1"/>
      <c r="J14" s="1"/>
      <c r="K14" s="1"/>
    </row>
    <row r="15" spans="2:11" ht="14.4" x14ac:dyDescent="0.3">
      <c r="B15" s="11" t="s">
        <v>11</v>
      </c>
      <c r="C15" s="12" t="s">
        <v>12</v>
      </c>
      <c r="D15" s="13"/>
      <c r="E15" s="13"/>
      <c r="F15" s="14"/>
      <c r="G15" s="1"/>
      <c r="H15" s="1"/>
      <c r="I15" s="1"/>
      <c r="J15" s="1"/>
      <c r="K15" s="1"/>
    </row>
    <row r="16" spans="2:11" ht="14.4" x14ac:dyDescent="0.3">
      <c r="B16" s="2"/>
      <c r="C16" s="2"/>
      <c r="D16" s="3"/>
      <c r="E16" s="3"/>
      <c r="F16" s="3"/>
      <c r="G16" s="1"/>
      <c r="H16" s="1"/>
      <c r="I16" s="1"/>
      <c r="J16" s="1"/>
      <c r="K16" s="1"/>
    </row>
    <row r="17" spans="2:11" ht="24" customHeight="1" x14ac:dyDescent="0.3">
      <c r="B17" s="64" t="s">
        <v>59</v>
      </c>
      <c r="C17" s="65" t="s">
        <v>13</v>
      </c>
      <c r="D17" s="65"/>
      <c r="E17" s="65"/>
      <c r="F17" s="65" t="s">
        <v>14</v>
      </c>
      <c r="G17" s="1"/>
      <c r="H17" s="1"/>
      <c r="I17" s="1"/>
      <c r="J17" s="1"/>
      <c r="K17" s="1"/>
    </row>
    <row r="18" spans="2:11" ht="14.4" x14ac:dyDescent="0.3">
      <c r="B18" s="16" t="s">
        <v>64</v>
      </c>
      <c r="C18" s="4"/>
      <c r="D18" s="22"/>
      <c r="E18" s="5"/>
      <c r="F18" s="33">
        <f>C18</f>
        <v>0</v>
      </c>
      <c r="G18" s="1"/>
      <c r="H18" s="1"/>
      <c r="I18" s="1"/>
      <c r="J18" s="1"/>
      <c r="K18" s="1"/>
    </row>
    <row r="19" spans="2:11" ht="14.4" x14ac:dyDescent="0.3">
      <c r="B19" s="16" t="s">
        <v>15</v>
      </c>
      <c r="C19" s="4"/>
      <c r="D19" s="22"/>
      <c r="E19" s="5"/>
      <c r="F19" s="33">
        <f t="shared" ref="F19:F24" si="0">C19</f>
        <v>0</v>
      </c>
      <c r="G19" s="1"/>
      <c r="H19" s="1"/>
      <c r="I19" s="1"/>
      <c r="J19" s="1"/>
      <c r="K19" s="1"/>
    </row>
    <row r="20" spans="2:11" ht="14.4" x14ac:dyDescent="0.3">
      <c r="B20" s="16" t="s">
        <v>16</v>
      </c>
      <c r="C20" s="4"/>
      <c r="D20" s="22"/>
      <c r="E20" s="5"/>
      <c r="F20" s="33">
        <f t="shared" si="0"/>
        <v>0</v>
      </c>
      <c r="G20" s="1"/>
      <c r="H20" s="1"/>
      <c r="I20" s="1"/>
      <c r="J20" s="1"/>
      <c r="K20" s="1"/>
    </row>
    <row r="21" spans="2:11" ht="14.4" x14ac:dyDescent="0.3">
      <c r="B21" s="16" t="s">
        <v>17</v>
      </c>
      <c r="C21" s="4"/>
      <c r="D21" s="22"/>
      <c r="E21" s="5"/>
      <c r="F21" s="33">
        <f t="shared" si="0"/>
        <v>0</v>
      </c>
      <c r="G21" s="1"/>
      <c r="H21" s="1"/>
      <c r="I21" s="1"/>
      <c r="J21" s="1"/>
      <c r="K21" s="1"/>
    </row>
    <row r="22" spans="2:11" ht="14.4" x14ac:dyDescent="0.3">
      <c r="B22" s="16" t="s">
        <v>18</v>
      </c>
      <c r="C22" s="4"/>
      <c r="D22" s="22"/>
      <c r="E22" s="5"/>
      <c r="F22" s="33">
        <f t="shared" si="0"/>
        <v>0</v>
      </c>
      <c r="G22" s="1"/>
      <c r="H22" s="1"/>
      <c r="I22" s="1"/>
      <c r="J22" s="1"/>
      <c r="K22" s="1"/>
    </row>
    <row r="23" spans="2:11" ht="14.4" x14ac:dyDescent="0.3">
      <c r="B23" s="16" t="s">
        <v>19</v>
      </c>
      <c r="C23" s="4"/>
      <c r="D23" s="22"/>
      <c r="E23" s="5"/>
      <c r="F23" s="33">
        <f t="shared" si="0"/>
        <v>0</v>
      </c>
      <c r="G23" s="1"/>
      <c r="H23" s="1"/>
      <c r="I23" s="1"/>
      <c r="J23" s="1"/>
      <c r="K23" s="1"/>
    </row>
    <row r="24" spans="2:11" ht="14.4" x14ac:dyDescent="0.3">
      <c r="B24" s="16" t="s">
        <v>60</v>
      </c>
      <c r="C24" s="4"/>
      <c r="D24" s="22"/>
      <c r="E24" s="5"/>
      <c r="F24" s="33">
        <f t="shared" si="0"/>
        <v>0</v>
      </c>
      <c r="G24" s="1"/>
      <c r="H24" s="1"/>
      <c r="I24" s="1"/>
      <c r="J24" s="1"/>
      <c r="K24" s="1"/>
    </row>
    <row r="25" spans="2:11" ht="14.4" x14ac:dyDescent="0.3">
      <c r="D25" s="51" t="s">
        <v>20</v>
      </c>
      <c r="E25" s="61" t="s">
        <v>21</v>
      </c>
      <c r="F25" s="55">
        <f>F18+F19+F20+F21+F22+F23+F24</f>
        <v>0</v>
      </c>
      <c r="G25" s="1"/>
      <c r="H25" s="1"/>
      <c r="I25" s="1"/>
      <c r="J25" s="1"/>
      <c r="K25" s="1"/>
    </row>
    <row r="26" spans="2:11" ht="11.25" customHeight="1" x14ac:dyDescent="0.3">
      <c r="B26" s="2"/>
      <c r="C26" s="2"/>
      <c r="D26" s="2"/>
      <c r="E26" s="62" t="s">
        <v>22</v>
      </c>
      <c r="F26" s="63">
        <f>F25*1.2</f>
        <v>0</v>
      </c>
      <c r="G26" s="1"/>
      <c r="H26" s="1"/>
      <c r="I26" s="1"/>
      <c r="J26" s="1"/>
      <c r="K26" s="1"/>
    </row>
    <row r="27" spans="2:11" ht="14.4" x14ac:dyDescent="0.3">
      <c r="B27" s="2"/>
      <c r="C27" s="2"/>
      <c r="D27" s="2"/>
      <c r="E27" s="3"/>
      <c r="F27" s="3"/>
      <c r="G27" s="1"/>
      <c r="H27" s="1"/>
      <c r="I27" s="1"/>
      <c r="J27" s="1"/>
      <c r="K27" s="1"/>
    </row>
    <row r="28" spans="2:11" ht="23.25" customHeight="1" x14ac:dyDescent="0.3">
      <c r="B28" s="64" t="s">
        <v>23</v>
      </c>
      <c r="C28" s="68" t="s">
        <v>24</v>
      </c>
      <c r="D28" s="68" t="s">
        <v>25</v>
      </c>
      <c r="E28" s="65"/>
      <c r="F28" s="65" t="s">
        <v>14</v>
      </c>
      <c r="G28" s="1"/>
      <c r="H28" s="1"/>
      <c r="I28" s="1"/>
      <c r="J28" s="1"/>
      <c r="K28" s="1"/>
    </row>
    <row r="29" spans="2:11" ht="14.4" x14ac:dyDescent="0.3">
      <c r="B29" s="16" t="s">
        <v>26</v>
      </c>
      <c r="C29" s="4"/>
      <c r="D29" s="22">
        <v>3</v>
      </c>
      <c r="E29" s="20"/>
      <c r="F29" s="18">
        <f>C29*D29</f>
        <v>0</v>
      </c>
      <c r="G29" s="1"/>
      <c r="H29" s="1"/>
      <c r="I29" s="1"/>
      <c r="J29" s="1"/>
      <c r="K29" s="1"/>
    </row>
    <row r="30" spans="2:11" ht="33.75" customHeight="1" x14ac:dyDescent="0.3">
      <c r="B30" s="16" t="s">
        <v>61</v>
      </c>
      <c r="C30" s="4"/>
      <c r="D30" s="22">
        <v>20</v>
      </c>
      <c r="E30" s="20"/>
      <c r="F30" s="18">
        <f t="shared" ref="F30:F31" si="1">C30*D30</f>
        <v>0</v>
      </c>
      <c r="G30" s="1"/>
      <c r="H30" s="1"/>
      <c r="I30" s="1"/>
      <c r="J30" s="1"/>
      <c r="K30" s="1"/>
    </row>
    <row r="31" spans="2:11" ht="36" customHeight="1" x14ac:dyDescent="0.3">
      <c r="B31" s="16" t="s">
        <v>27</v>
      </c>
      <c r="C31" s="4"/>
      <c r="D31" s="22">
        <v>7</v>
      </c>
      <c r="E31" s="20"/>
      <c r="F31" s="18">
        <f t="shared" si="1"/>
        <v>0</v>
      </c>
      <c r="G31" s="1"/>
      <c r="H31" s="1"/>
      <c r="I31" s="1"/>
      <c r="J31" s="1"/>
      <c r="K31" s="1"/>
    </row>
    <row r="32" spans="2:11" ht="14.4" x14ac:dyDescent="0.3">
      <c r="B32" s="6"/>
      <c r="C32" s="17"/>
      <c r="D32" s="34" t="s">
        <v>28</v>
      </c>
      <c r="E32" s="66" t="s">
        <v>29</v>
      </c>
      <c r="F32" s="67">
        <f>F29+F30+F31</f>
        <v>0</v>
      </c>
      <c r="G32" s="1"/>
      <c r="H32" s="1"/>
      <c r="I32" s="1"/>
      <c r="J32" s="1"/>
      <c r="K32" s="1"/>
    </row>
    <row r="33" spans="1:11" ht="14.4" x14ac:dyDescent="0.3">
      <c r="B33" s="6"/>
      <c r="C33" s="17"/>
      <c r="D33" s="17"/>
      <c r="E33" s="56" t="s">
        <v>30</v>
      </c>
      <c r="F33" s="60">
        <f>F32*1.2</f>
        <v>0</v>
      </c>
      <c r="G33" s="1"/>
      <c r="H33" s="1"/>
      <c r="I33" s="1"/>
      <c r="J33" s="1"/>
      <c r="K33" s="1"/>
    </row>
    <row r="34" spans="1:11" ht="14.4" x14ac:dyDescent="0.3">
      <c r="B34" s="17"/>
      <c r="C34" s="17"/>
      <c r="D34" s="17"/>
      <c r="E34" s="17"/>
      <c r="F34" s="17"/>
      <c r="G34" s="1"/>
      <c r="H34" s="1"/>
      <c r="I34" s="1"/>
      <c r="J34" s="1"/>
      <c r="K34" s="1"/>
    </row>
    <row r="35" spans="1:11" ht="30" customHeight="1" x14ac:dyDescent="0.3">
      <c r="B35" s="65" t="s">
        <v>31</v>
      </c>
      <c r="C35" s="68" t="s">
        <v>32</v>
      </c>
      <c r="D35" s="65" t="s">
        <v>33</v>
      </c>
      <c r="E35" s="65" t="s">
        <v>57</v>
      </c>
      <c r="F35" s="65" t="s">
        <v>34</v>
      </c>
      <c r="G35" s="1"/>
      <c r="H35" s="1"/>
      <c r="I35" s="1"/>
      <c r="J35" s="1"/>
      <c r="K35" s="1"/>
    </row>
    <row r="36" spans="1:11" ht="14.4" x14ac:dyDescent="0.3">
      <c r="B36" s="70" t="s">
        <v>35</v>
      </c>
      <c r="C36" s="4"/>
      <c r="D36" s="19">
        <v>12</v>
      </c>
      <c r="E36" s="19"/>
      <c r="F36" s="18">
        <f>C36</f>
        <v>0</v>
      </c>
      <c r="G36" s="1"/>
      <c r="H36" s="1"/>
      <c r="I36" s="1"/>
      <c r="J36" s="1"/>
      <c r="K36" s="1"/>
    </row>
    <row r="37" spans="1:11" ht="14.4" x14ac:dyDescent="0.3">
      <c r="B37" s="70" t="s">
        <v>36</v>
      </c>
      <c r="C37" s="4"/>
      <c r="D37" s="19">
        <v>12</v>
      </c>
      <c r="E37" s="19">
        <v>30</v>
      </c>
      <c r="F37" s="18">
        <f>E37*C37</f>
        <v>0</v>
      </c>
      <c r="G37" s="1"/>
      <c r="H37" s="1"/>
      <c r="I37" s="1"/>
      <c r="J37" s="1"/>
      <c r="K37" s="1"/>
    </row>
    <row r="38" spans="1:11" ht="26.4" x14ac:dyDescent="0.3">
      <c r="B38" s="71" t="s">
        <v>37</v>
      </c>
      <c r="C38" s="4"/>
      <c r="D38" s="19">
        <v>12</v>
      </c>
      <c r="E38" s="19">
        <v>80</v>
      </c>
      <c r="F38" s="18">
        <f>E38*C38</f>
        <v>0</v>
      </c>
      <c r="G38" s="1"/>
      <c r="H38" s="1"/>
      <c r="I38" s="1"/>
      <c r="J38" s="1"/>
      <c r="K38" s="1"/>
    </row>
    <row r="39" spans="1:11" s="44" customFormat="1" ht="26.4" x14ac:dyDescent="0.3">
      <c r="B39" s="72" t="s">
        <v>56</v>
      </c>
      <c r="C39" s="4"/>
      <c r="D39" s="73">
        <v>12</v>
      </c>
      <c r="E39" s="73">
        <v>32</v>
      </c>
      <c r="F39" s="18">
        <f>E39*C39</f>
        <v>0</v>
      </c>
      <c r="G39" s="37"/>
      <c r="H39" s="37"/>
      <c r="I39" s="37"/>
      <c r="J39" s="37"/>
      <c r="K39" s="37"/>
    </row>
    <row r="40" spans="1:11" ht="14.4" x14ac:dyDescent="0.3">
      <c r="B40" s="71" t="s">
        <v>63</v>
      </c>
      <c r="C40" s="4"/>
      <c r="D40" s="19">
        <v>12</v>
      </c>
      <c r="E40" s="19"/>
      <c r="F40" s="18">
        <f>C40</f>
        <v>0</v>
      </c>
      <c r="G40" s="1"/>
      <c r="H40" s="1"/>
      <c r="I40" s="1"/>
      <c r="J40" s="1"/>
      <c r="K40" s="1"/>
    </row>
    <row r="41" spans="1:11" ht="27.6" x14ac:dyDescent="0.3">
      <c r="B41" s="71" t="s">
        <v>38</v>
      </c>
      <c r="C41" s="4"/>
      <c r="D41" s="19">
        <v>12</v>
      </c>
      <c r="E41" s="38"/>
      <c r="F41" s="18">
        <f>C41</f>
        <v>0</v>
      </c>
      <c r="G41" s="1"/>
      <c r="H41" s="1"/>
      <c r="I41" s="1"/>
      <c r="J41" s="1"/>
      <c r="K41" s="1"/>
    </row>
    <row r="42" spans="1:11" ht="14.4" x14ac:dyDescent="0.3">
      <c r="B42" s="7"/>
      <c r="C42" s="7"/>
      <c r="D42" s="35" t="s">
        <v>39</v>
      </c>
      <c r="E42" s="66" t="s">
        <v>40</v>
      </c>
      <c r="F42" s="69">
        <f>F36+F37+F38+F41</f>
        <v>0</v>
      </c>
      <c r="G42" s="1"/>
      <c r="H42" s="1"/>
      <c r="I42" s="1"/>
      <c r="J42" s="1"/>
      <c r="K42" s="1"/>
    </row>
    <row r="43" spans="1:11" ht="14.4" x14ac:dyDescent="0.3">
      <c r="B43" s="7"/>
      <c r="C43" s="7"/>
      <c r="D43" s="7"/>
      <c r="E43" s="56" t="s">
        <v>30</v>
      </c>
      <c r="F43" s="57">
        <f>F42*1.21</f>
        <v>0</v>
      </c>
      <c r="G43" s="1"/>
      <c r="H43" s="1"/>
      <c r="I43" s="1"/>
      <c r="J43" s="1"/>
      <c r="K43" s="1"/>
    </row>
    <row r="44" spans="1:11" s="45" customFormat="1" ht="14.4" x14ac:dyDescent="0.3">
      <c r="A44" s="46"/>
      <c r="B44" s="7"/>
      <c r="C44" s="7"/>
      <c r="D44" s="7"/>
      <c r="E44" s="48"/>
      <c r="F44" s="48"/>
      <c r="G44" s="1"/>
      <c r="H44" s="1"/>
      <c r="I44" s="1"/>
      <c r="J44" s="1"/>
      <c r="K44" s="1"/>
    </row>
    <row r="45" spans="1:11" s="45" customFormat="1" ht="14.4" x14ac:dyDescent="0.3">
      <c r="A45" s="46"/>
      <c r="B45" s="65" t="s">
        <v>41</v>
      </c>
      <c r="C45" s="65"/>
      <c r="D45" s="68" t="s">
        <v>42</v>
      </c>
      <c r="E45" s="65"/>
      <c r="F45" s="65" t="s">
        <v>34</v>
      </c>
      <c r="G45" s="1"/>
      <c r="H45" s="1"/>
      <c r="I45" s="1"/>
      <c r="J45" s="1"/>
      <c r="K45" s="1"/>
    </row>
    <row r="46" spans="1:11" s="45" customFormat="1" ht="14.4" x14ac:dyDescent="0.3">
      <c r="A46" s="46"/>
      <c r="B46" s="9" t="s">
        <v>43</v>
      </c>
      <c r="C46" s="4"/>
      <c r="D46" s="19">
        <v>1</v>
      </c>
      <c r="E46" s="9"/>
      <c r="F46" s="36">
        <f>C46</f>
        <v>0</v>
      </c>
      <c r="G46" s="1"/>
      <c r="H46" s="1"/>
      <c r="I46" s="1"/>
      <c r="J46" s="1"/>
      <c r="K46" s="1"/>
    </row>
    <row r="47" spans="1:11" s="45" customFormat="1" ht="14.4" x14ac:dyDescent="0.3">
      <c r="A47" s="46"/>
      <c r="B47" s="9" t="s">
        <v>44</v>
      </c>
      <c r="C47" s="4"/>
      <c r="D47" s="19" t="s">
        <v>45</v>
      </c>
      <c r="E47" s="9"/>
      <c r="F47" s="36">
        <f>C47</f>
        <v>0</v>
      </c>
      <c r="G47" s="1"/>
      <c r="H47" s="1"/>
      <c r="I47" s="1"/>
      <c r="J47" s="1"/>
      <c r="K47" s="1"/>
    </row>
    <row r="48" spans="1:11" s="45" customFormat="1" ht="14.4" x14ac:dyDescent="0.3">
      <c r="A48" s="46"/>
      <c r="C48" s="47"/>
      <c r="D48" s="48"/>
      <c r="E48" s="58" t="s">
        <v>46</v>
      </c>
      <c r="F48" s="55">
        <f>F46+F47</f>
        <v>0</v>
      </c>
      <c r="G48" s="1"/>
      <c r="H48" s="1"/>
      <c r="I48" s="1"/>
      <c r="J48" s="1"/>
      <c r="K48" s="1"/>
    </row>
    <row r="49" spans="1:11" s="45" customFormat="1" ht="14.4" x14ac:dyDescent="0.3">
      <c r="A49" s="46"/>
      <c r="B49" s="47"/>
      <c r="C49" s="47"/>
      <c r="D49" s="49" t="s">
        <v>47</v>
      </c>
      <c r="E49" s="56" t="s">
        <v>48</v>
      </c>
      <c r="F49" s="59">
        <f>F48*1.21</f>
        <v>0</v>
      </c>
      <c r="G49" s="1"/>
      <c r="H49" s="1"/>
      <c r="I49" s="1"/>
      <c r="J49" s="1"/>
      <c r="K49" s="1"/>
    </row>
    <row r="50" spans="1:11" s="45" customFormat="1" ht="24" customHeight="1" x14ac:dyDescent="0.3">
      <c r="A50" s="46"/>
      <c r="B50" s="47"/>
      <c r="C50" s="47"/>
      <c r="D50" s="48"/>
      <c r="E50" s="8"/>
      <c r="F50" s="50"/>
    </row>
    <row r="51" spans="1:11" s="45" customFormat="1" ht="14.4" x14ac:dyDescent="0.3">
      <c r="A51" s="46"/>
      <c r="B51" s="47"/>
      <c r="C51" s="47"/>
      <c r="E51" s="54" t="s">
        <v>49</v>
      </c>
      <c r="F51" s="55">
        <f>F25+F32+F42+F48</f>
        <v>0</v>
      </c>
    </row>
    <row r="52" spans="1:11" ht="16.5" customHeight="1" x14ac:dyDescent="0.3">
      <c r="A52" s="42"/>
      <c r="B52" s="6"/>
      <c r="C52" s="6"/>
      <c r="E52" s="56" t="s">
        <v>50</v>
      </c>
      <c r="F52" s="59">
        <f>F51*1.21</f>
        <v>0</v>
      </c>
    </row>
    <row r="53" spans="1:11" ht="16.5" customHeight="1" thickBot="1" x14ac:dyDescent="0.35">
      <c r="A53" s="42"/>
      <c r="B53" s="6"/>
      <c r="C53" s="6"/>
      <c r="E53" s="6"/>
      <c r="F53" s="43"/>
    </row>
    <row r="54" spans="1:11" thickBot="1" x14ac:dyDescent="0.35">
      <c r="A54" s="42"/>
      <c r="B54" s="76" t="s">
        <v>51</v>
      </c>
      <c r="C54" s="77">
        <v>193</v>
      </c>
      <c r="D54" s="6"/>
      <c r="E54" s="17"/>
      <c r="F54" s="17"/>
    </row>
    <row r="55" spans="1:11" ht="14.4" x14ac:dyDescent="0.3">
      <c r="A55" s="42"/>
      <c r="B55" s="87"/>
      <c r="C55" s="88"/>
      <c r="D55" s="6"/>
      <c r="E55" s="17"/>
      <c r="F55" s="17"/>
    </row>
    <row r="56" spans="1:11" ht="14.4" x14ac:dyDescent="0.3">
      <c r="A56" s="42"/>
      <c r="B56" s="89"/>
      <c r="C56" s="90"/>
      <c r="D56" s="6"/>
      <c r="E56" s="17"/>
      <c r="F56" s="17"/>
    </row>
    <row r="57" spans="1:11" ht="14.4" x14ac:dyDescent="0.3">
      <c r="A57" s="42"/>
      <c r="B57" s="89"/>
      <c r="C57" s="90"/>
      <c r="D57" s="6"/>
      <c r="E57" s="17"/>
      <c r="F57" s="17"/>
    </row>
    <row r="58" spans="1:11" thickBot="1" x14ac:dyDescent="0.35">
      <c r="B58" s="91"/>
      <c r="C58" s="92"/>
      <c r="D58" s="17"/>
      <c r="E58" s="17"/>
      <c r="F58" s="17"/>
    </row>
    <row r="59" spans="1:11" ht="14.4" x14ac:dyDescent="0.3">
      <c r="B59" s="17"/>
      <c r="C59" s="17"/>
      <c r="D59" s="17"/>
      <c r="E59" s="17"/>
      <c r="F59" s="17"/>
    </row>
    <row r="60" spans="1:11" ht="14.4" x14ac:dyDescent="0.3">
      <c r="B60" s="17"/>
      <c r="C60" s="17"/>
      <c r="D60" s="17"/>
      <c r="E60" s="17"/>
      <c r="F60" s="17"/>
    </row>
    <row r="61" spans="1:11" ht="14.4" x14ac:dyDescent="0.3">
      <c r="B61" s="17"/>
      <c r="C61" s="17"/>
      <c r="D61" s="17"/>
      <c r="E61" s="17"/>
      <c r="F61" s="17"/>
    </row>
    <row r="62" spans="1:11" ht="14.4" x14ac:dyDescent="0.3">
      <c r="B62" s="17"/>
      <c r="C62" s="17"/>
      <c r="D62" s="17"/>
      <c r="E62" s="17"/>
      <c r="F62" s="17"/>
    </row>
    <row r="63" spans="1:11" ht="14.4" x14ac:dyDescent="0.3">
      <c r="B63" s="17"/>
      <c r="C63" s="17"/>
      <c r="D63" s="17"/>
      <c r="E63" s="17"/>
      <c r="F63" s="17"/>
    </row>
    <row r="64" spans="1:11" ht="14.4" x14ac:dyDescent="0.3">
      <c r="B64" s="17"/>
      <c r="C64" s="17"/>
      <c r="D64" s="17"/>
      <c r="E64" s="17"/>
      <c r="F64" s="17"/>
    </row>
    <row r="65" spans="2:6" ht="14.4" x14ac:dyDescent="0.3">
      <c r="B65" s="17"/>
      <c r="C65" s="17"/>
      <c r="D65" s="17"/>
      <c r="E65" s="17"/>
      <c r="F65" s="17"/>
    </row>
    <row r="66" spans="2:6" ht="14.4" x14ac:dyDescent="0.3">
      <c r="B66" s="17"/>
      <c r="C66" s="17"/>
      <c r="D66" s="17"/>
      <c r="E66" s="17"/>
      <c r="F66" s="17"/>
    </row>
    <row r="67" spans="2:6" ht="14.4" x14ac:dyDescent="0.3"/>
    <row r="68" spans="2:6" ht="14.4" x14ac:dyDescent="0.3"/>
    <row r="69" spans="2:6" ht="14.4" x14ac:dyDescent="0.3"/>
    <row r="70" spans="2:6" ht="14.4" x14ac:dyDescent="0.3"/>
    <row r="71" spans="2:6" ht="14.4" x14ac:dyDescent="0.3"/>
    <row r="72" spans="2:6" ht="14.4" x14ac:dyDescent="0.3"/>
    <row r="73" spans="2:6" ht="14.4" x14ac:dyDescent="0.3"/>
    <row r="74" spans="2:6" ht="14.4" x14ac:dyDescent="0.3"/>
    <row r="75" spans="2:6" ht="14.4" x14ac:dyDescent="0.3"/>
    <row r="76" spans="2:6" ht="14.4" x14ac:dyDescent="0.3"/>
    <row r="77" spans="2:6" ht="14.4" x14ac:dyDescent="0.3"/>
    <row r="78" spans="2:6" ht="14.4" x14ac:dyDescent="0.3"/>
    <row r="79" spans="2:6" ht="14.4" x14ac:dyDescent="0.3"/>
  </sheetData>
  <protectedRanges>
    <protectedRange sqref="C14:C15 B57" name="Bereik1"/>
  </protectedRanges>
  <mergeCells count="6">
    <mergeCell ref="B55:C58"/>
    <mergeCell ref="B2:F2"/>
    <mergeCell ref="B54:C54"/>
    <mergeCell ref="B13:F13"/>
    <mergeCell ref="C14:F14"/>
    <mergeCell ref="B6:F6"/>
  </mergeCells>
  <phoneticPr fontId="3" type="noConversion"/>
  <pageMargins left="0.25" right="0.25" top="0.75" bottom="0.75" header="0.3" footer="0.3"/>
  <pageSetup paperSize="9" scale="67" fitToWidth="9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8016-7212-48FB-9D08-B06E63D8661A}">
  <dimension ref="B2:B5"/>
  <sheetViews>
    <sheetView workbookViewId="0">
      <selection activeCell="B17" sqref="B17"/>
    </sheetView>
  </sheetViews>
  <sheetFormatPr defaultColWidth="8.88671875" defaultRowHeight="14.4" x14ac:dyDescent="0.3"/>
  <cols>
    <col min="1" max="1" width="2.6640625" style="41" customWidth="1"/>
    <col min="2" max="2" width="77.6640625" style="41" customWidth="1"/>
    <col min="3" max="16384" width="8.88671875" style="41"/>
  </cols>
  <sheetData>
    <row r="2" spans="2:2" x14ac:dyDescent="0.3">
      <c r="B2" s="21" t="s">
        <v>52</v>
      </c>
    </row>
    <row r="3" spans="2:2" ht="81.75" customHeight="1" x14ac:dyDescent="0.3">
      <c r="B3" s="53" t="s">
        <v>53</v>
      </c>
    </row>
    <row r="4" spans="2:2" ht="15.6" x14ac:dyDescent="0.3">
      <c r="B4" s="15" t="s">
        <v>54</v>
      </c>
    </row>
    <row r="5" spans="2:2" ht="65.25" customHeight="1" x14ac:dyDescent="0.3">
      <c r="B5" s="5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0AC4F7A408141A49D6FEF0D32F014" ma:contentTypeVersion="14" ma:contentTypeDescription="Een nieuw document maken." ma:contentTypeScope="" ma:versionID="b179a2f2e4ccb7fdd5314700a3673963">
  <xsd:schema xmlns:xsd="http://www.w3.org/2001/XMLSchema" xmlns:xs="http://www.w3.org/2001/XMLSchema" xmlns:p="http://schemas.microsoft.com/office/2006/metadata/properties" xmlns:ns2="d6056c37-0e26-474b-a3aa-36a393491b16" xmlns:ns3="61e3a247-87e5-4205-b482-7870302a4479" targetNamespace="http://schemas.microsoft.com/office/2006/metadata/properties" ma:root="true" ma:fieldsID="c03c7f86dfdee832bba2832d5c229a71" ns2:_="" ns3:_="">
    <xsd:import namespace="d6056c37-0e26-474b-a3aa-36a393491b16"/>
    <xsd:import namespace="61e3a247-87e5-4205-b482-7870302a4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56c37-0e26-474b-a3aa-36a393491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f2359d6-baef-45f8-b0cd-b615c79400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3a247-87e5-4205-b482-7870302a4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15a660e-d320-4776-82f4-aacc7f0790e4}" ma:internalName="TaxCatchAll" ma:showField="CatchAllData" ma:web="61e3a247-87e5-4205-b482-7870302a4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056c37-0e26-474b-a3aa-36a393491b16">
      <Terms xmlns="http://schemas.microsoft.com/office/infopath/2007/PartnerControls"/>
    </lcf76f155ced4ddcb4097134ff3c332f>
    <TaxCatchAll xmlns="61e3a247-87e5-4205-b482-7870302a4479" xsi:nil="true"/>
    <SharedWithUsers xmlns="61e3a247-87e5-4205-b482-7870302a4479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B6401F-F71D-4B02-9B05-F349769B8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56c37-0e26-474b-a3aa-36a393491b16"/>
    <ds:schemaRef ds:uri="61e3a247-87e5-4205-b482-7870302a4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AE87C-4C01-4D4E-8167-DA220CC9AEE0}">
  <ds:schemaRefs>
    <ds:schemaRef ds:uri="http://schemas.microsoft.com/office/2006/documentManagement/types"/>
    <ds:schemaRef ds:uri="http://purl.org/dc/terms/"/>
    <ds:schemaRef ds:uri="http://purl.org/dc/elements/1.1/"/>
    <ds:schemaRef ds:uri="61e3a247-87e5-4205-b482-7870302a4479"/>
    <ds:schemaRef ds:uri="http://www.w3.org/XML/1998/namespace"/>
    <ds:schemaRef ds:uri="d6056c37-0e26-474b-a3aa-36a393491b16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C1725E8-3D5F-420F-B929-1F2006D3B4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df292db-23df-4367-b11b-bd324b58e5bb}" enabled="0" method="" siteId="{ddf292db-23df-4367-b11b-bd324b58e5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 </vt:lpstr>
      <vt:lpstr>Surf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Youri Y. Heijs</dc:creator>
  <cp:keywords/>
  <dc:description/>
  <cp:lastModifiedBy>Bart Duijnstee</cp:lastModifiedBy>
  <cp:revision/>
  <cp:lastPrinted>2026-01-29T12:59:18Z</cp:lastPrinted>
  <dcterms:created xsi:type="dcterms:W3CDTF">2025-05-16T12:32:31Z</dcterms:created>
  <dcterms:modified xsi:type="dcterms:W3CDTF">2026-01-30T10:02:23Z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0x0101008B50AC4F7A408141A49D6FEF0D32F014</vt:lpwstr>
  </property>
  <property fmtid="{D5CDD505-2E9C-101B-9397-08002B2CF9AE}" pid="3" name="MediaServiceImageTags">
    <vt:lpwstr/>
  </property>
  <property fmtid="{D5CDD505-2E9C-101B-9397-08002B2CF9AE}" pid="4" name="Order">
    <vt:r8>1311200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