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bcd0cf1030fc9269/Documenten/Best4Project Projecten/Brienenoordbrug RWS/Contrractstukken (versies start dialoog)/Definitieve aanpassingen/"/>
    </mc:Choice>
  </mc:AlternateContent>
  <xr:revisionPtr revIDLastSave="0" documentId="8_{75111440-63C4-4304-84D9-66069E3A171F}" xr6:coauthVersionLast="47" xr6:coauthVersionMax="47" xr10:uidLastSave="{00000000-0000-0000-0000-000000000000}"/>
  <bookViews>
    <workbookView xWindow="4770" yWindow="-16320" windowWidth="29040" windowHeight="15720" xr2:uid="{F891BCAA-6CA9-410E-92C3-5EE41C990D25}"/>
  </bookViews>
  <sheets>
    <sheet name="Toelichting Betalingsverzoek" sheetId="19" r:id="rId1"/>
    <sheet name="Voorbeeld cumulatieve werking" sheetId="20" r:id="rId2"/>
    <sheet name="Samenvatting Betalingsverzoek" sheetId="1" r:id="rId3"/>
    <sheet name="bijlage 1a" sheetId="2" r:id="rId4"/>
    <sheet name="bijlage 1b" sheetId="21" r:id="rId5"/>
    <sheet name="bijlage 1c" sheetId="22" r:id="rId6"/>
    <sheet name="bijlage 1d" sheetId="17" r:id="rId7"/>
    <sheet name="bijlage 2a" sheetId="6" r:id="rId8"/>
    <sheet name="bijlage 2b" sheetId="7" r:id="rId9"/>
    <sheet name="bijlage 2c" sheetId="8" r:id="rId10"/>
    <sheet name="bijlage 3a" sheetId="18" r:id="rId11"/>
    <sheet name="bijlage 3b" sheetId="10" r:id="rId12"/>
    <sheet name="bijlage 3c" sheetId="13" r:id="rId13"/>
  </sheets>
  <definedNames>
    <definedName name="_xlnm._FilterDatabase" localSheetId="3" hidden="1">'bijlage 1a'!$A$4:$T$4</definedName>
    <definedName name="_xlnm._FilterDatabase" localSheetId="4" hidden="1">'bijlage 1b'!$A$4:$T$4</definedName>
    <definedName name="_xlnm._FilterDatabase" localSheetId="5" hidden="1">'bijlage 1c'!$A$4:$T$4</definedName>
    <definedName name="_xlnm._FilterDatabase" localSheetId="6" hidden="1">'bijlage 1d'!$A$4:$AC$4</definedName>
    <definedName name="_xlnm._FilterDatabase" localSheetId="7" hidden="1">'bijlage 2a'!$A$6:$H$6</definedName>
    <definedName name="_xlnm._FilterDatabase" localSheetId="8" hidden="1">'bijlage 2b'!$A$4:$E$4</definedName>
    <definedName name="_xlnm._FilterDatabase" localSheetId="9" hidden="1">'bijlage 2c'!$A$3:$E$3</definedName>
    <definedName name="_xlnm._FilterDatabase" localSheetId="10" hidden="1">'bijlage 3a'!$A$4:$E$4</definedName>
    <definedName name="_xlnm._FilterDatabase" localSheetId="11" hidden="1">'bijlage 3b'!$A$3:$E$3</definedName>
    <definedName name="_xlnm._FilterDatabase" localSheetId="12" hidden="1">'bijlage 3c'!$A$4:$E$4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7" i="20" l="1"/>
  <c r="Z36" i="20"/>
  <c r="Q37" i="20"/>
  <c r="Q36" i="20"/>
  <c r="V33" i="20"/>
  <c r="M28" i="20"/>
  <c r="D23" i="20"/>
  <c r="H36" i="20" s="1"/>
  <c r="H38" i="20" s="1"/>
  <c r="Z38" i="20" l="1"/>
  <c r="Q38" i="20"/>
  <c r="G35" i="1" l="1"/>
  <c r="G34" i="1"/>
  <c r="G33" i="1"/>
  <c r="G27" i="1"/>
  <c r="G28" i="1"/>
  <c r="G29" i="1"/>
  <c r="G21" i="1"/>
  <c r="G19" i="1"/>
  <c r="G18" i="1"/>
  <c r="G17" i="1"/>
  <c r="E36" i="1"/>
  <c r="E30" i="1"/>
  <c r="E20" i="1"/>
  <c r="E22" i="1" s="1"/>
  <c r="E24" i="1" s="1"/>
  <c r="G20" i="1"/>
  <c r="G22" i="1" s="1"/>
  <c r="C20" i="1"/>
  <c r="C22" i="1" s="1"/>
  <c r="C23" i="1" s="1"/>
  <c r="G23" i="1" s="1"/>
  <c r="G7" i="6"/>
  <c r="H7" i="6" s="1"/>
  <c r="C36" i="1"/>
  <c r="C30" i="1"/>
  <c r="G30" i="1" l="1"/>
  <c r="G36" i="1"/>
  <c r="E38" i="1"/>
  <c r="C24" i="1"/>
  <c r="G24" i="1" l="1"/>
  <c r="G38" i="1" s="1"/>
  <c r="C38" i="1"/>
</calcChain>
</file>

<file path=xl/sharedStrings.xml><?xml version="1.0" encoding="utf-8"?>
<sst xmlns="http://schemas.openxmlformats.org/spreadsheetml/2006/main" count="387" uniqueCount="193">
  <si>
    <t>Toelichting bij bijlage B5: format betalingsverzoek</t>
  </si>
  <si>
    <t>in onderstaande toelichting worden de verschillende kolommen in de Samenvatting en onderliggende bijlagen toegelicht</t>
  </si>
  <si>
    <t> </t>
  </si>
  <si>
    <t>Ter onderbouwing van het Betalingsverzoek en om de Opdrachtgever in staat te stellen deze te beoordelen dient Opdrachtnemer de in de samenvatting [A] genoemde informatie te onderbouwen.</t>
  </si>
  <si>
    <t>Voor bijlage 1d) Uitgesloten kosten is nog een aantal kolommen toegevoegd te weten:</t>
  </si>
  <si>
    <t>Bijlage 2a t/m 2c behoren bij [2] Andere opeisbare bedragen die OG verschuldigd is aan ON en behoeven geen nadere toelichting.</t>
  </si>
  <si>
    <t>Bijlage 3a t/m 3c behoren bij [3] Andere opeisbare bedragen die ON verschuldigd is aan OG en behoeven geen nadere toelichting.</t>
  </si>
  <si>
    <t>Bijlage B5: Format Betalingsverzoek</t>
  </si>
  <si>
    <t>Samenvatting betalingsverzoek</t>
  </si>
  <si>
    <t>alle bedragen in EURO's exclusief BTW</t>
  </si>
  <si>
    <t>Periode betalingsverzoek   : [jjjj-mm]</t>
  </si>
  <si>
    <t>Indieningsdatum                    : [dd-mm-jjjj]</t>
  </si>
  <si>
    <t>OG = Opdrachtgever</t>
  </si>
  <si>
    <t>ON = Opdrachtnemer</t>
  </si>
  <si>
    <t>t/m vorige periode</t>
  </si>
  <si>
    <t>deze periode</t>
  </si>
  <si>
    <t>t/m deze periode</t>
  </si>
  <si>
    <t>[1] Totale Kosten</t>
  </si>
  <si>
    <t>Bijlagen onderbouwingen:</t>
  </si>
  <si>
    <t>====&gt;</t>
  </si>
  <si>
    <t>zie bijlage 1a) tabblad</t>
  </si>
  <si>
    <t xml:space="preserve">  b) Ontvangen schadevergoedingen (verzekeringen) (-)</t>
  </si>
  <si>
    <t>zie bijlage 1b) tabblad</t>
  </si>
  <si>
    <t xml:space="preserve">  c) Overige ontvangen bedragen niet zijnde van OG (-)</t>
  </si>
  <si>
    <t>zie bijlage 1c) tabblad</t>
  </si>
  <si>
    <t xml:space="preserve">  Saldo betaalde facturen en/of eigen kosten (= som 1a t/m 1c)</t>
  </si>
  <si>
    <t>zie bijlage 1d) tabblad</t>
  </si>
  <si>
    <t xml:space="preserve">  Totale Kosten (=som 1a t/m 1f)</t>
  </si>
  <si>
    <t>[2] Andere opeisbare bedragen die OG verschuldigd is aan ON</t>
  </si>
  <si>
    <t xml:space="preserve">  a) Rentekosten i.v.m. overschrijding betalingstermijn door OG (+)</t>
  </si>
  <si>
    <t>zie bijlage 2a) tabblad</t>
  </si>
  <si>
    <t xml:space="preserve">  b) Bonussen verstrekt door OG (+)</t>
  </si>
  <si>
    <t>zie bijlage 2b) tabblad</t>
  </si>
  <si>
    <t xml:space="preserve">  c) Kosten i.v.m aansprakelijkheid die door OG gevrijwaard worden (+)</t>
  </si>
  <si>
    <t>zie bijlage 2c) tabblad</t>
  </si>
  <si>
    <t xml:space="preserve">  Totaal andere opeisbare bedragen die OG verschuldigd is aan ON</t>
  </si>
  <si>
    <t>[3] Andere opeisbare bedragen die ON verschuldigd is aan OG</t>
  </si>
  <si>
    <t xml:space="preserve">  a) Boetes door OG opgelegd (-)</t>
  </si>
  <si>
    <t>zie bijlage 3a) tabblad</t>
  </si>
  <si>
    <t xml:space="preserve">  b) In te houden bedragen in verband met waarborgen (-)</t>
  </si>
  <si>
    <t>zie bijlage 3b) tabblad</t>
  </si>
  <si>
    <t xml:space="preserve">  c) Kosten OG waarvoor ON aansprakelijk is en niet gevrijwaard zijn door OG (-) </t>
  </si>
  <si>
    <t>zie bijlage 3c) tabblad</t>
  </si>
  <si>
    <t xml:space="preserve">  Totaal andere opeisbare bedragen die ON verschuldigd is aan OG</t>
  </si>
  <si>
    <t>[4] Totaal verschuldigde bedrag ( = som [1] t/m [3])</t>
  </si>
  <si>
    <t>Periode betalingsverzoek</t>
  </si>
  <si>
    <t>Kostencomponent code</t>
  </si>
  <si>
    <t>Kostencomponent omschrijving</t>
  </si>
  <si>
    <t>Control account code</t>
  </si>
  <si>
    <t>Control account omschrijving</t>
  </si>
  <si>
    <t>Grootboek nummer</t>
  </si>
  <si>
    <t>Grootboek omschrijving</t>
  </si>
  <si>
    <t>Leveranciers code</t>
  </si>
  <si>
    <t>Document referentie</t>
  </si>
  <si>
    <t>Type document</t>
  </si>
  <si>
    <t>Document omschrijving</t>
  </si>
  <si>
    <t>Document datum</t>
  </si>
  <si>
    <t xml:space="preserve">Bedrag in EURO </t>
  </si>
  <si>
    <t>Datum geboekt</t>
  </si>
  <si>
    <t>Verval-datum betaling</t>
  </si>
  <si>
    <t>Datum betaald</t>
  </si>
  <si>
    <t>Unieke codering betalingsbatch / kenmerk bank</t>
  </si>
  <si>
    <t>Factuur</t>
  </si>
  <si>
    <t>Memoriaalboeking</t>
  </si>
  <si>
    <t>Bijlage 1b) ontvangen schadevergoeding (verzekeringen)</t>
  </si>
  <si>
    <t>Leveranciers naam</t>
  </si>
  <si>
    <t>Document nummer</t>
  </si>
  <si>
    <t xml:space="preserve">Bijlage 1c) overige ontvangen bedragen niet zijnde van Opdrachtgever </t>
  </si>
  <si>
    <t>Bijlage 1d) uitgesloten kosten o.b.v. self assurance of beoordeling OG</t>
  </si>
  <si>
    <t>Fase</t>
  </si>
  <si>
    <t xml:space="preserve">Initiator              ON/OG </t>
  </si>
  <si>
    <t>Datum van uitsluiting</t>
  </si>
  <si>
    <t>Uitgesloten bedrag</t>
  </si>
  <si>
    <t>Document referentie uitsluiting</t>
  </si>
  <si>
    <t>Datum van  terugdraaiing OG</t>
  </si>
  <si>
    <t>Teruggedraaid bedrag</t>
  </si>
  <si>
    <t>Document referentie terugdraaiing</t>
  </si>
  <si>
    <t>Uitgesloten bedrag na terugdraaiing</t>
  </si>
  <si>
    <t xml:space="preserve">Bijlage 2a) Rentekosten i.v.m. overschrijding betalingstermijn door OG </t>
  </si>
  <si>
    <t>Wettelijke interest m.b.t. overschrijding betalingstermijn op door ON verstuurde facturen aan OG</t>
  </si>
  <si>
    <t>Factuurnummer</t>
  </si>
  <si>
    <t>Factuurdatum</t>
  </si>
  <si>
    <t>Factuurbedrag (excl. BTW</t>
  </si>
  <si>
    <t># dagen overschrijding betalingstermijn OG</t>
  </si>
  <si>
    <t>Wettelijke rente %</t>
  </si>
  <si>
    <t>Berekende rente</t>
  </si>
  <si>
    <t>Rentebedrag</t>
  </si>
  <si>
    <t>2026-03</t>
  </si>
  <si>
    <t>F2026003</t>
  </si>
  <si>
    <t>====&gt; voorbeeld</t>
  </si>
  <si>
    <t>Bijlage 2b) Bonussen verstrekt door OG</t>
  </si>
  <si>
    <t>Datum bonus verstrekking door OG</t>
  </si>
  <si>
    <t>Bonusomschrijving</t>
  </si>
  <si>
    <t>Referentie document OG / correspondentie</t>
  </si>
  <si>
    <t xml:space="preserve">Bedrag </t>
  </si>
  <si>
    <t>2026-01</t>
  </si>
  <si>
    <t>Behalen mijlpaaldatum xxx</t>
  </si>
  <si>
    <t>Bijlage 2c) Kosten i.v.m aansprakelijkheid ON die door OG gevrijwaard worden</t>
  </si>
  <si>
    <t>Datum</t>
  </si>
  <si>
    <t>Omschrijving vrijwaring aansprakelijkheid ON</t>
  </si>
  <si>
    <t>Bedrag</t>
  </si>
  <si>
    <t>Bijlage 3b) Boetes door OG opgelegd</t>
  </si>
  <si>
    <t>Datum boete oplegging door OG</t>
  </si>
  <si>
    <t>Boeteomschrijving</t>
  </si>
  <si>
    <t>Bedrag boete</t>
  </si>
  <si>
    <t xml:space="preserve">Geen tijdige waarschuwing </t>
  </si>
  <si>
    <t>Brief met kenmerk xxxxx d.d. 15-1-2026</t>
  </si>
  <si>
    <t>Bijlage 3b) In te houden bedragen i.v.m. waarborgen</t>
  </si>
  <si>
    <t>Omschrijving</t>
  </si>
  <si>
    <t xml:space="preserve">Bijlage 3c)  kosten OG waarvoor ON aansprakelijk is en niet gevrijwaard zijn door OG (-) </t>
  </si>
  <si>
    <t>[A] toelichting op tabblad 'Samenvatting Betalingsverzoek'</t>
  </si>
  <si>
    <t xml:space="preserve"> Vergoedbare kosten (= som 1a t/m 1d)</t>
  </si>
  <si>
    <t xml:space="preserve">  d) Uitgesloten Kosten o.b.v. self assurance of beoordeling OG (-)</t>
  </si>
  <si>
    <t xml:space="preserve">  f) Fee (= % over Vergoedbare kosten)</t>
  </si>
  <si>
    <t>Factuurnr</t>
  </si>
  <si>
    <t>Betaald</t>
  </si>
  <si>
    <t>Nee</t>
  </si>
  <si>
    <t>Ja</t>
  </si>
  <si>
    <t>som</t>
  </si>
  <si>
    <t>Totaal t/m deze periode</t>
  </si>
  <si>
    <t>Totaal t/m vorige periode</t>
  </si>
  <si>
    <t>Betalingsverzoek periode 1</t>
  </si>
  <si>
    <t>Betalingsverzoek periode 2</t>
  </si>
  <si>
    <t>Betalingsverzoek periode 3</t>
  </si>
  <si>
    <t xml:space="preserve">Voorbeeld cumulatieve werking Betalingsverzoek </t>
  </si>
  <si>
    <t>Prestatieverklaring</t>
  </si>
  <si>
    <t>Datum prestatie akkoord</t>
  </si>
  <si>
    <t>Factuur-nummer</t>
  </si>
  <si>
    <t>.................................</t>
  </si>
  <si>
    <t>Datum factuur betaald</t>
  </si>
  <si>
    <t>F20011</t>
  </si>
  <si>
    <t>ZW1222</t>
  </si>
  <si>
    <t>Boekings-nummer</t>
  </si>
  <si>
    <t>F_23499</t>
  </si>
  <si>
    <t>WB122_45</t>
  </si>
  <si>
    <t>EL2221</t>
  </si>
  <si>
    <t>QQ2325</t>
  </si>
  <si>
    <t>1209_wre</t>
  </si>
  <si>
    <t>QT_22345</t>
  </si>
  <si>
    <t>raw90011</t>
  </si>
  <si>
    <t>wer2345</t>
  </si>
  <si>
    <t>Totaal verschuldigd deze betalingsperiode</t>
  </si>
  <si>
    <t>Ingevulde bedragen zijn ficitieve bedragen</t>
  </si>
  <si>
    <t>Memoriaalnr</t>
  </si>
  <si>
    <t>PV nummer</t>
  </si>
  <si>
    <t>Datum Factuur geboekt</t>
  </si>
  <si>
    <t>Datum Factuur betaald</t>
  </si>
  <si>
    <t>Datum   Prestatie akkoord</t>
  </si>
  <si>
    <r>
      <t xml:space="preserve">Boekingsnummer </t>
    </r>
    <r>
      <rPr>
        <sz val="10"/>
        <color theme="1"/>
        <rFont val="Aptos Narrow"/>
        <family val="2"/>
        <scheme val="minor"/>
      </rPr>
      <t>(uniek nummer in administratie)</t>
    </r>
  </si>
  <si>
    <t>Bedrag in EURO</t>
  </si>
  <si>
    <r>
      <t xml:space="preserve">Reden voor uitsluiting                                  </t>
    </r>
    <r>
      <rPr>
        <sz val="11"/>
        <color theme="1"/>
        <rFont val="Aptos Narrow"/>
        <family val="2"/>
        <scheme val="minor"/>
      </rPr>
      <t>(zie Appendix 1 Definities: Uitgesloten kosten)</t>
    </r>
  </si>
  <si>
    <r>
      <rPr>
        <sz val="11"/>
        <color rgb="FF000000"/>
        <rFont val="Aptos Narrow"/>
        <family val="2"/>
        <scheme val="minor"/>
      </rPr>
      <t xml:space="preserve">  a) Kosten</t>
    </r>
    <r>
      <rPr>
        <sz val="11"/>
        <color theme="1"/>
        <rFont val="Aptos Narrow"/>
        <family val="2"/>
        <scheme val="minor"/>
      </rPr>
      <t xml:space="preserve"> conform eisen VSP: B-FM310 t/m B-FM340 </t>
    </r>
    <r>
      <rPr>
        <sz val="11"/>
        <color rgb="FF000000"/>
        <rFont val="Aptos Narrow"/>
        <family val="2"/>
        <scheme val="minor"/>
      </rPr>
      <t>(+)</t>
    </r>
  </si>
  <si>
    <t>Bijlage 1a) Kosten conform eisen VSP: B-FM310 t/m B-FM340</t>
  </si>
  <si>
    <t xml:space="preserve">1.    Totale Kosten </t>
  </si>
  <si>
    <t>b.    Ontvangen schadevergoedingen al dan niet uitgekeerd door verzekeringsmaatschappijen</t>
  </si>
  <si>
    <t>c.    Overige ontvangen bedragen voor zover deze niet zijn ontvangen van Opdrachtgever en betrekking hebben op het Werk</t>
  </si>
  <si>
    <t>d.    Uitgesloten Kosten zoals gedefinieerd in de Overeenkomst en zoals deze gedetecteerd zijn door het self cost assurance programma van Opdrachtnemer dan wel op basis van de  beoordeling door Opdrachtgever op het Betalingsverzoek</t>
  </si>
  <si>
    <t>e.    De Fee berekend als opslagpercentage over de vergoedbare kosten a t/m d</t>
  </si>
  <si>
    <t>g.    Opdrachtgever kan, indien daar aanleiding toe is,  kosten uitsluiten voor zowel de betreffende periode als met terugwerkende kracht van vorige perioden. Daartegenover staat dat eerder gedane uitsluitingen ook weer teruggedraaid kunnen worden door Opdrachtgever indien daar aanleiding toe is</t>
  </si>
  <si>
    <t>2.    Andere opeisbare bedragen die Opdrachtgever verschuldigd is aan Opdrachtnemer</t>
  </si>
  <si>
    <t>a.    Rentekosten i.v.m. overschrijding contractueel overeengekomen betalingstermijn.  De wettelijke interest wordt berekend over het betreffende factuurbedrag en de daarbij behorende overschrijdingsperiode</t>
  </si>
  <si>
    <t>b.    Bonussen die zijn verstrekt door Opdrachtgever</t>
  </si>
  <si>
    <t>c.    Kosten in verband met aansprakelijkheid die door Opdrachtgever gevrijwaard zijn: dit betreft de kosten (schadevergoeding) in geval aansprakelijkheidsgevolgen voor Opdrachtnemer door Opdrachtgever contractueel gevrijwaard zijn</t>
  </si>
  <si>
    <t>3.    Andere opeisbare bedragen die Opdrachtnemer verschuldigd is aan Opdrachtgever:</t>
  </si>
  <si>
    <t>a.    Boetes die door Opdrachtgever aan Opdrachtnemer zijn opgelegd conform bepalingen contract</t>
  </si>
  <si>
    <t>b.    Eventueel (tijdelijk) in te houden bedragen in verband met waarborgen zijnde bedragen die tijdelijk nog niet betaalbaar worden gesteld. E.e.a. conform bepalingen contract</t>
  </si>
  <si>
    <t>c.    Kosten Opdrachtgever waarvoor Opdrachtnemer aansprakelijk is en niet gevrijwaard zijn door Opdrachtgever: dit zijn kosten die Opdrachtgever heeft betaald maar die voortvloeien uit werkzaamheden van Opdrachtnemer waarvoor Opdrachtnemer verantwoordelijk en aansprakelijk is die tevens niet gevrijwaard zijn door Opdrachtgever</t>
  </si>
  <si>
    <r>
      <t>[</t>
    </r>
    <r>
      <rPr>
        <b/>
        <sz val="11"/>
        <color theme="1"/>
        <rFont val="Verdana"/>
        <family val="2"/>
      </rPr>
      <t>B] Bijlagen behorende bij het Betalingsverzoek</t>
    </r>
  </si>
  <si>
    <r>
      <t xml:space="preserve">Voor de Prijs van de Actuele Verrichte Werkzaamheden zijn </t>
    </r>
    <r>
      <rPr>
        <b/>
        <sz val="11"/>
        <color rgb="FF000000"/>
        <rFont val="Verdana"/>
        <family val="2"/>
      </rPr>
      <t>bijlage 1a t/m 1d</t>
    </r>
    <r>
      <rPr>
        <sz val="11"/>
        <color rgb="FF000000"/>
        <rFont val="Verdana"/>
        <family val="2"/>
      </rPr>
      <t xml:space="preserve"> van toepassing. Deze bijlagen zijn een cumulatieve opsomming van de kostenregels van Opdrachtnemer en kennen de volgende structuur (kolomindeling):</t>
    </r>
  </si>
  <si>
    <t>·        Periode betalingsverzoek: jaar en maand van de periode</t>
  </si>
  <si>
    <t>·        Boekingsnummer: unieke (niet wijzigbare) codering per boeking in de financiele administratie van Opdrachtnemer</t>
  </si>
  <si>
    <t>·        Kostencomponent (code en omschrijving): de lijst van de in het contract gedefinieerde Kostencomponenten is hier van toepassing</t>
  </si>
  <si>
    <t>·        Control account (code en omschrijving): zie ook eisen Cost Control, het betreft de unieke codering en opsplitsing van de Targetprijs naar object-discipline-activiteit niveau</t>
  </si>
  <si>
    <t>·        Grootboek (nummer en omschrijving): de grootboekindeling van de boekhouding zoals deze door Opdrachtnemer gevoerd wordt</t>
  </si>
  <si>
    <t>·        Leverancier (code en naam): de partij waar de factuur aan betaald (crediteur) of van wie ontvangen (debiteur) wordt. In geval er sprake is van eigen kosten zal dit de code en naam van Opdrachtnemer zelf zijn.</t>
  </si>
  <si>
    <t>·        Unieke codering betalingsbatch/kenmerk bank: de koppeling tussen het betaalde bedrag en het bankafschrift</t>
  </si>
  <si>
    <t>·        Reden uitsluiting kosten: dit zijn één of meerdere redenen die volgen uit de limitatieve bepalingen van het contract</t>
  </si>
  <si>
    <t>·        Initiator ON/OG: hier wordt aangegeven of de uitsluiting is geïnitieerd door Opdrachtnemer zelf op basis van het self cost assurance programma of dat dit is op basis van beoordeling door Opdrachtgever</t>
  </si>
  <si>
    <t>·        Datum uitsluiting: de datum waarop het besluit tot uitsluiting is genomen</t>
  </si>
  <si>
    <t>·        Uitgesloten bedrag: de omvang van het bedrag dat is uitgesloten</t>
  </si>
  <si>
    <t>·        Document referentie uitsluiting: de referentie/kenmerk van het brondocument waar de uitsluiting is vastgelegd</t>
  </si>
  <si>
    <t>·        Datum van eventuele terugdraaiing OG: de datum waarop Opdrachtgever heeft besloten om eerdere gedane uitsluiting terug te draaien. Dit kan op basis van aanvullende bewijsvoering die is geleverd door Opdrachtnemer of om andere redenen.</t>
  </si>
  <si>
    <t>·        Teruggedraaid bedrag: de omvang van het teruggedraaide bedrag</t>
  </si>
  <si>
    <t>·        Document referentie terugdraaiing: de referentie/kenmerk waar de terugdraaiing is vastgelegd door Opdrachtgever.</t>
  </si>
  <si>
    <t>·        Uitgesloten bedrag na terugdraaiing: het per saldo nog uitgesloten bedrag na terugdraaiing.</t>
  </si>
  <si>
    <t>·        Bedrag: bedrag in Euro exclusief BTW</t>
  </si>
  <si>
    <t>a.    Kosten conform eisen VSP: B-FM310 tot en met B-FM340.  Dit zijn door ON betaalde facturen, eigen kosten ON waar geen factuur voor ontvangen wordt, geboekte maar nog niet door ON betaalde facturen en goedgekeurde prestaties van             leveranciers / onderopdrachtnemers (door middel van een prestatieverklaring of een geaccepteerde pro-forma factuur waarbij het goedgekeurde bedrag duidelijk moet zijn)</t>
  </si>
  <si>
    <r>
      <t xml:space="preserve">f.     In de kolommen van het format worden de bedragen t/m vorige periode en t/m deze periode weergegeven. Het verschil tussen beide kolommen betreft het bedrag dat Opdrachtgever verschuldigd is aan Opdrachtnemer voor de betreffende periode. Een voorbeeld van de cumulatieve werkwijze is (conceptueel) uitgewerkt in tabblad </t>
    </r>
    <r>
      <rPr>
        <b/>
        <sz val="11"/>
        <color theme="4"/>
        <rFont val="Verdana"/>
        <family val="2"/>
      </rPr>
      <t>'Voorbeeld cumulatieve werking'</t>
    </r>
  </si>
  <si>
    <t xml:space="preserve">·        Datum prestatie akkoord: de datum waarop de prestatie van leverancier / onderopdrachtnemer akkoord is gegeven (middels een prestatieverklaring of een goedgekeurde pro-forma factuur) </t>
  </si>
  <si>
    <t>·        Datum geboekt: de datum waarop de factuur of memoriaalboeking (interne kosten) van leverancier / onderopdrachtnemer is geboekt in de administratie van Odprachtnemer</t>
  </si>
  <si>
    <t>·        Vervaldatum betaling: de datum waarop de factuur van leverancier / onderopdrachtnemer uiterlijk betaald moet zijn</t>
  </si>
  <si>
    <t>·        Datum betaald: de datum waarop de factuur betaald is door Opdrachtnemer</t>
  </si>
  <si>
    <t>zie tabblad Toelichting voor een toelichting op dit overzicht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</si>
</sst>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164" formatCode="&quot;€&quot;\ #,##0.00"/>
    <numFmt numFmtId="165" formatCode="0.0000%"/>
    <numFmt numFmtId="166" formatCode="&quot;€&quot;\ #,##0"/>
  </numFmts>
  <fonts count="2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6"/>
      <color theme="1"/>
      <name val="Aptos"/>
      <family val="2"/>
    </font>
    <font>
      <sz val="11"/>
      <name val="Aptos Narrow"/>
      <family val="2"/>
      <scheme val="minor"/>
    </font>
    <font>
      <b/>
      <sz val="14"/>
      <color theme="1"/>
      <name val="Aptos Narrow"/>
      <family val="2"/>
      <scheme val="minor"/>
    </font>
    <font>
      <b/>
      <i/>
      <sz val="11"/>
      <color rgb="FFFF0000"/>
      <name val="Aptos Narrow"/>
      <family val="2"/>
      <scheme val="minor"/>
    </font>
    <font>
      <sz val="11"/>
      <color rgb="FFFF0000"/>
      <name val="Aptos Narrow"/>
      <family val="2"/>
      <scheme val="minor"/>
    </font>
    <font>
      <sz val="11"/>
      <color rgb="FF000000"/>
      <name val="Aptos Narrow"/>
      <family val="2"/>
      <scheme val="minor"/>
    </font>
    <font>
      <sz val="9"/>
      <color theme="1"/>
      <name val="Verdana"/>
      <family val="2"/>
      <charset val="1"/>
    </font>
    <font>
      <sz val="9"/>
      <color theme="1"/>
      <name val="Symbol"/>
      <family val="1"/>
      <charset val="2"/>
    </font>
    <font>
      <b/>
      <sz val="16"/>
      <color theme="1"/>
      <name val="Aptos Narrow"/>
      <family val="2"/>
      <scheme val="minor"/>
    </font>
    <font>
      <i/>
      <sz val="11"/>
      <color theme="1"/>
      <name val="Aptos Narrow"/>
      <family val="2"/>
      <scheme val="minor"/>
    </font>
    <font>
      <b/>
      <sz val="18"/>
      <color theme="1"/>
      <name val="Aptos Narrow"/>
      <family val="2"/>
      <scheme val="minor"/>
    </font>
    <font>
      <sz val="10"/>
      <color theme="1"/>
      <name val="Aptos Narrow"/>
      <family val="2"/>
      <scheme val="minor"/>
    </font>
    <font>
      <b/>
      <sz val="11"/>
      <color theme="1"/>
      <name val="Verdana"/>
      <family val="2"/>
    </font>
    <font>
      <sz val="11"/>
      <color theme="1"/>
      <name val="Verdana"/>
      <family val="2"/>
    </font>
    <font>
      <sz val="11"/>
      <color rgb="FF000000"/>
      <name val="Verdana"/>
      <family val="2"/>
    </font>
    <font>
      <b/>
      <sz val="11"/>
      <color rgb="FF000000"/>
      <name val="Verdana"/>
      <family val="2"/>
    </font>
    <font>
      <b/>
      <sz val="12"/>
      <color theme="1"/>
      <name val="Verdana"/>
      <family val="2"/>
      <charset val="1"/>
    </font>
    <font>
      <i/>
      <sz val="11"/>
      <color rgb="FFFF0000"/>
      <name val="Verdana"/>
      <family val="2"/>
    </font>
    <font>
      <sz val="12"/>
      <color theme="1"/>
      <name val="Verdana"/>
      <family val="2"/>
      <charset val="1"/>
    </font>
    <font>
      <b/>
      <sz val="12"/>
      <color theme="1"/>
      <name val="Aptos Narrow"/>
      <family val="2"/>
      <scheme val="minor"/>
    </font>
    <font>
      <b/>
      <sz val="11"/>
      <color theme="4"/>
      <name val="Verdana"/>
      <family val="2"/>
    </font>
  </fonts>
  <fills count="7">
    <fill>
      <patternFill patternType="none"/>
    </fill>
    <fill>
      <patternFill patternType="gray125"/>
    </fill>
    <fill>
      <patternFill patternType="solid">
        <fgColor theme="3" tint="0.89999084444715716"/>
        <bgColor indexed="64"/>
      </patternFill>
    </fill>
    <fill>
      <patternFill patternType="solid">
        <fgColor theme="4"/>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14">
    <xf numFmtId="0" fontId="0" fillId="0" borderId="0" xfId="0"/>
    <xf numFmtId="164" fontId="0" fillId="0" borderId="0" xfId="0" applyNumberFormat="1"/>
    <xf numFmtId="0" fontId="0" fillId="0" borderId="0" xfId="0" applyAlignment="1">
      <alignment horizontal="center" vertical="center"/>
    </xf>
    <xf numFmtId="0" fontId="3" fillId="0" borderId="0" xfId="0" applyFont="1"/>
    <xf numFmtId="0" fontId="0" fillId="2" borderId="3" xfId="0" applyFill="1" applyBorder="1"/>
    <xf numFmtId="0" fontId="0" fillId="2" borderId="4" xfId="0" applyFill="1" applyBorder="1"/>
    <xf numFmtId="0" fontId="4" fillId="3" borderId="2" xfId="0" applyFont="1" applyFill="1" applyBorder="1"/>
    <xf numFmtId="0" fontId="2" fillId="3" borderId="2" xfId="0" applyFont="1" applyFill="1" applyBorder="1"/>
    <xf numFmtId="164" fontId="0" fillId="2" borderId="3" xfId="0" applyNumberFormat="1" applyFill="1" applyBorder="1"/>
    <xf numFmtId="164" fontId="0" fillId="2" borderId="4" xfId="0" applyNumberFormat="1" applyFill="1" applyBorder="1"/>
    <xf numFmtId="164" fontId="0" fillId="2" borderId="5" xfId="0" applyNumberFormat="1" applyFill="1" applyBorder="1"/>
    <xf numFmtId="0" fontId="0" fillId="0" borderId="0" xfId="0" quotePrefix="1"/>
    <xf numFmtId="0" fontId="0" fillId="0" borderId="1" xfId="0" applyBorder="1" applyAlignment="1">
      <alignment wrapText="1"/>
    </xf>
    <xf numFmtId="0" fontId="0" fillId="0" borderId="1" xfId="0" applyBorder="1"/>
    <xf numFmtId="0" fontId="3" fillId="2" borderId="1" xfId="0" applyFont="1" applyFill="1" applyBorder="1" applyAlignment="1">
      <alignment wrapText="1"/>
    </xf>
    <xf numFmtId="0" fontId="3" fillId="2" borderId="1" xfId="0" applyFont="1" applyFill="1" applyBorder="1"/>
    <xf numFmtId="0" fontId="7" fillId="0" borderId="0" xfId="0" applyFont="1"/>
    <xf numFmtId="0" fontId="0" fillId="0" borderId="0" xfId="0" quotePrefix="1" applyAlignment="1">
      <alignment horizontal="center"/>
    </xf>
    <xf numFmtId="0" fontId="3" fillId="4" borderId="1" xfId="0" applyFont="1" applyFill="1" applyBorder="1" applyAlignment="1">
      <alignment wrapText="1"/>
    </xf>
    <xf numFmtId="0" fontId="2" fillId="0" borderId="0" xfId="0" applyFont="1"/>
    <xf numFmtId="0" fontId="4" fillId="0" borderId="0" xfId="0" applyFont="1"/>
    <xf numFmtId="0" fontId="4" fillId="3" borderId="5" xfId="0" applyFont="1" applyFill="1" applyBorder="1"/>
    <xf numFmtId="0" fontId="2" fillId="3" borderId="3" xfId="0" applyFont="1" applyFill="1" applyBorder="1"/>
    <xf numFmtId="0" fontId="4" fillId="3" borderId="4" xfId="0" applyFont="1" applyFill="1" applyBorder="1"/>
    <xf numFmtId="0" fontId="3" fillId="0" borderId="0" xfId="0" applyFont="1" applyAlignment="1">
      <alignment horizontal="center" vertical="center"/>
    </xf>
    <xf numFmtId="164" fontId="4" fillId="3" borderId="5" xfId="0" applyNumberFormat="1" applyFont="1" applyFill="1" applyBorder="1"/>
    <xf numFmtId="164" fontId="4" fillId="3" borderId="4" xfId="0" applyNumberFormat="1" applyFont="1" applyFill="1" applyBorder="1"/>
    <xf numFmtId="164" fontId="0" fillId="2" borderId="2" xfId="0" applyNumberFormat="1" applyFill="1" applyBorder="1"/>
    <xf numFmtId="164" fontId="4" fillId="3" borderId="2" xfId="0" applyNumberFormat="1" applyFont="1" applyFill="1" applyBorder="1"/>
    <xf numFmtId="164" fontId="2" fillId="3" borderId="2" xfId="0" applyNumberFormat="1" applyFont="1" applyFill="1" applyBorder="1" applyAlignment="1">
      <alignment horizontal="center"/>
    </xf>
    <xf numFmtId="0" fontId="3" fillId="0" borderId="0" xfId="0" applyFont="1" applyAlignment="1">
      <alignment horizontal="center"/>
    </xf>
    <xf numFmtId="0" fontId="3" fillId="4" borderId="2" xfId="0" applyFont="1" applyFill="1" applyBorder="1" applyAlignment="1">
      <alignment horizontal="center"/>
    </xf>
    <xf numFmtId="164" fontId="6" fillId="0" borderId="0" xfId="0" applyNumberFormat="1" applyFont="1"/>
    <xf numFmtId="164" fontId="4" fillId="0" borderId="0" xfId="0" applyNumberFormat="1" applyFont="1"/>
    <xf numFmtId="14" fontId="0" fillId="0" borderId="1" xfId="0" applyNumberFormat="1" applyBorder="1"/>
    <xf numFmtId="164" fontId="0" fillId="0" borderId="1" xfId="0" applyNumberFormat="1" applyBorder="1"/>
    <xf numFmtId="9" fontId="0" fillId="0" borderId="1" xfId="0" applyNumberFormat="1" applyBorder="1"/>
    <xf numFmtId="165" fontId="0" fillId="0" borderId="1" xfId="1" applyNumberFormat="1" applyFont="1" applyBorder="1"/>
    <xf numFmtId="0" fontId="0" fillId="0" borderId="1" xfId="0" applyBorder="1" applyAlignment="1">
      <alignment horizontal="center"/>
    </xf>
    <xf numFmtId="0" fontId="5" fillId="0" borderId="0" xfId="0" applyFont="1"/>
    <xf numFmtId="0" fontId="8" fillId="0" borderId="0" xfId="0" applyFont="1"/>
    <xf numFmtId="164" fontId="2" fillId="3" borderId="2" xfId="0" applyNumberFormat="1" applyFont="1" applyFill="1" applyBorder="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9" fillId="0" borderId="0" xfId="0" applyFont="1"/>
    <xf numFmtId="0" fontId="9" fillId="0" borderId="0" xfId="0" applyFont="1" applyAlignment="1">
      <alignment wrapText="1"/>
    </xf>
    <xf numFmtId="0" fontId="0" fillId="0" borderId="0" xfId="0" applyAlignment="1">
      <alignment vertical="top"/>
    </xf>
    <xf numFmtId="0" fontId="11" fillId="0" borderId="0" xfId="0" applyFont="1" applyAlignment="1">
      <alignment vertical="top" wrapText="1"/>
    </xf>
    <xf numFmtId="0" fontId="12" fillId="0" borderId="0" xfId="0" applyFont="1" applyAlignment="1">
      <alignment vertical="top" wrapText="1"/>
    </xf>
    <xf numFmtId="0" fontId="7" fillId="5" borderId="6" xfId="0" applyFont="1" applyFill="1" applyBorder="1"/>
    <xf numFmtId="0" fontId="7" fillId="5" borderId="7" xfId="0" applyFont="1" applyFill="1" applyBorder="1"/>
    <xf numFmtId="0" fontId="0" fillId="0" borderId="0" xfId="0" applyAlignment="1">
      <alignment horizontal="center"/>
    </xf>
    <xf numFmtId="0" fontId="0" fillId="0" borderId="9" xfId="0" applyBorder="1"/>
    <xf numFmtId="0" fontId="0" fillId="0" borderId="11" xfId="0" applyBorder="1" applyAlignment="1">
      <alignment horizontal="center"/>
    </xf>
    <xf numFmtId="166" fontId="0" fillId="0" borderId="0" xfId="0" applyNumberFormat="1"/>
    <xf numFmtId="14" fontId="0" fillId="0" borderId="0" xfId="0" applyNumberFormat="1"/>
    <xf numFmtId="0" fontId="0" fillId="0" borderId="12" xfId="0" applyBorder="1" applyAlignment="1">
      <alignment horizontal="center"/>
    </xf>
    <xf numFmtId="0" fontId="6" fillId="0" borderId="12" xfId="0" applyFont="1" applyBorder="1" applyAlignment="1">
      <alignment horizontal="center"/>
    </xf>
    <xf numFmtId="166" fontId="0" fillId="0" borderId="13" xfId="0" applyNumberFormat="1" applyBorder="1"/>
    <xf numFmtId="0" fontId="0" fillId="0" borderId="14" xfId="0" applyBorder="1" applyAlignment="1">
      <alignment horizontal="center"/>
    </xf>
    <xf numFmtId="14" fontId="0" fillId="0" borderId="15" xfId="0" applyNumberFormat="1" applyBorder="1"/>
    <xf numFmtId="0" fontId="0" fillId="0" borderId="16" xfId="0" applyBorder="1" applyAlignment="1">
      <alignment horizontal="center"/>
    </xf>
    <xf numFmtId="0" fontId="3" fillId="0" borderId="11" xfId="0" applyFont="1" applyBorder="1" applyAlignment="1">
      <alignment horizontal="center"/>
    </xf>
    <xf numFmtId="166" fontId="3" fillId="0" borderId="0" xfId="0" applyNumberFormat="1" applyFont="1"/>
    <xf numFmtId="0" fontId="14" fillId="0" borderId="0" xfId="0" applyFont="1"/>
    <xf numFmtId="0" fontId="14" fillId="0" borderId="11" xfId="0" applyFont="1" applyBorder="1"/>
    <xf numFmtId="166" fontId="14" fillId="0" borderId="0" xfId="0" applyNumberFormat="1" applyFont="1" applyAlignment="1">
      <alignment horizontal="center"/>
    </xf>
    <xf numFmtId="0" fontId="0" fillId="0" borderId="17" xfId="0" applyBorder="1" applyAlignment="1">
      <alignment horizontal="center"/>
    </xf>
    <xf numFmtId="0" fontId="0" fillId="0" borderId="18" xfId="0" applyBorder="1"/>
    <xf numFmtId="0" fontId="0" fillId="0" borderId="19" xfId="0" applyBorder="1" applyAlignment="1">
      <alignment horizontal="center"/>
    </xf>
    <xf numFmtId="0" fontId="0" fillId="0" borderId="0" xfId="0" applyAlignment="1">
      <alignment horizontal="left"/>
    </xf>
    <xf numFmtId="0" fontId="3" fillId="0" borderId="10" xfId="0" applyFont="1" applyBorder="1" applyAlignment="1">
      <alignment horizontal="center"/>
    </xf>
    <xf numFmtId="0" fontId="3" fillId="0" borderId="12" xfId="0" applyFont="1" applyBorder="1" applyAlignment="1">
      <alignment horizontal="center"/>
    </xf>
    <xf numFmtId="0" fontId="3" fillId="0" borderId="17" xfId="0" applyFont="1" applyBorder="1" applyAlignment="1">
      <alignment horizontal="left"/>
    </xf>
    <xf numFmtId="0" fontId="3" fillId="0" borderId="18" xfId="0" applyFont="1" applyBorder="1"/>
    <xf numFmtId="166" fontId="3" fillId="0" borderId="18" xfId="0" applyNumberFormat="1" applyFont="1" applyBorder="1"/>
    <xf numFmtId="0" fontId="3" fillId="0" borderId="19" xfId="0" applyFont="1" applyBorder="1" applyAlignment="1">
      <alignment horizontal="center"/>
    </xf>
    <xf numFmtId="0" fontId="0" fillId="0" borderId="18" xfId="0" applyBorder="1" applyAlignment="1">
      <alignment horizontal="center"/>
    </xf>
    <xf numFmtId="0" fontId="0" fillId="0" borderId="9" xfId="0" applyBorder="1" applyAlignment="1">
      <alignment horizontal="left"/>
    </xf>
    <xf numFmtId="0" fontId="3" fillId="0" borderId="18" xfId="0" applyFont="1" applyBorder="1" applyAlignment="1">
      <alignment horizontal="left"/>
    </xf>
    <xf numFmtId="0" fontId="0" fillId="0" borderId="15" xfId="0" applyBorder="1" applyAlignment="1">
      <alignment horizontal="center"/>
    </xf>
    <xf numFmtId="0" fontId="15" fillId="0" borderId="0" xfId="0" applyFont="1"/>
    <xf numFmtId="0" fontId="13" fillId="0" borderId="0" xfId="0" applyFont="1"/>
    <xf numFmtId="0" fontId="3" fillId="0" borderId="11"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14" fontId="0" fillId="0" borderId="0" xfId="0" applyNumberFormat="1" applyAlignment="1">
      <alignment horizontal="center"/>
    </xf>
    <xf numFmtId="0" fontId="3" fillId="0" borderId="0" xfId="0" applyFont="1" applyAlignment="1">
      <alignment horizontal="left"/>
    </xf>
    <xf numFmtId="6" fontId="0" fillId="0" borderId="0" xfId="0" applyNumberFormat="1"/>
    <xf numFmtId="0" fontId="9" fillId="0" borderId="12" xfId="0" applyFont="1" applyBorder="1" applyAlignment="1">
      <alignment horizontal="center"/>
    </xf>
    <xf numFmtId="0" fontId="0" fillId="0" borderId="15" xfId="0" applyBorder="1" applyAlignment="1">
      <alignment horizontal="left"/>
    </xf>
    <xf numFmtId="166" fontId="0" fillId="0" borderId="15" xfId="0" applyNumberFormat="1" applyBorder="1"/>
    <xf numFmtId="14" fontId="0" fillId="0" borderId="15" xfId="0" applyNumberFormat="1" applyBorder="1" applyAlignment="1">
      <alignment horizontal="center"/>
    </xf>
    <xf numFmtId="0" fontId="9" fillId="0" borderId="16" xfId="0" applyFont="1" applyBorder="1" applyAlignment="1">
      <alignment horizontal="center"/>
    </xf>
    <xf numFmtId="0" fontId="3" fillId="0" borderId="8" xfId="0" applyFont="1" applyBorder="1" applyAlignment="1">
      <alignment horizontal="left"/>
    </xf>
    <xf numFmtId="0" fontId="3" fillId="0" borderId="9" xfId="0" applyFont="1" applyBorder="1" applyAlignment="1">
      <alignment horizontal="left"/>
    </xf>
    <xf numFmtId="0" fontId="3" fillId="0" borderId="11" xfId="0" applyFont="1" applyBorder="1" applyAlignment="1">
      <alignment horizontal="left"/>
    </xf>
    <xf numFmtId="166" fontId="3" fillId="0" borderId="9" xfId="0" applyNumberFormat="1" applyFont="1" applyBorder="1"/>
    <xf numFmtId="166" fontId="3" fillId="0" borderId="13" xfId="0" applyNumberFormat="1" applyFont="1" applyBorder="1"/>
    <xf numFmtId="166" fontId="3" fillId="0" borderId="0" xfId="0" applyNumberFormat="1" applyFont="1" applyAlignment="1">
      <alignment horizontal="center"/>
    </xf>
    <xf numFmtId="0" fontId="3" fillId="6" borderId="1" xfId="0" applyFont="1" applyFill="1" applyBorder="1" applyAlignment="1">
      <alignment wrapText="1"/>
    </xf>
    <xf numFmtId="0" fontId="17" fillId="0" borderId="0" xfId="0" applyFont="1" applyAlignment="1">
      <alignment vertical="top" wrapText="1"/>
    </xf>
    <xf numFmtId="0" fontId="18" fillId="0" borderId="0" xfId="0" applyFont="1" applyAlignment="1">
      <alignment vertical="top" wrapText="1"/>
    </xf>
    <xf numFmtId="0" fontId="19" fillId="0" borderId="0" xfId="0" applyFont="1" applyAlignment="1">
      <alignment vertical="top" wrapText="1"/>
    </xf>
    <xf numFmtId="0" fontId="21" fillId="0" borderId="0" xfId="0" applyFont="1" applyAlignment="1">
      <alignment vertical="top" wrapText="1"/>
    </xf>
    <xf numFmtId="0" fontId="22" fillId="0" borderId="0" xfId="0" applyFont="1" applyAlignment="1">
      <alignment vertical="top" wrapText="1"/>
    </xf>
    <xf numFmtId="0" fontId="23" fillId="0" borderId="0" xfId="0" applyFont="1" applyAlignment="1">
      <alignment vertical="top" wrapText="1"/>
    </xf>
    <xf numFmtId="0" fontId="24" fillId="0" borderId="0" xfId="0" applyFont="1" applyAlignment="1">
      <alignment vertical="top" wrapText="1"/>
    </xf>
    <xf numFmtId="0" fontId="15" fillId="0" borderId="0" xfId="0" applyFont="1" applyAlignment="1">
      <alignment vertical="top"/>
    </xf>
    <xf numFmtId="0" fontId="3" fillId="4" borderId="20" xfId="0" applyFont="1" applyFill="1" applyBorder="1" applyAlignment="1">
      <alignment horizontal="center"/>
    </xf>
    <xf numFmtId="0" fontId="3" fillId="4" borderId="21" xfId="0" applyFont="1" applyFill="1" applyBorder="1" applyAlignment="1">
      <alignment horizontal="center"/>
    </xf>
    <xf numFmtId="0" fontId="3" fillId="4" borderId="22" xfId="0" applyFont="1" applyFill="1" applyBorder="1" applyAlignment="1">
      <alignment horizontal="center"/>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5"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7.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6.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drawing1.xml><?xml version="1.0" encoding="utf-8"?>
<xdr:wsDr xmlns:xdr="http://schemas.openxmlformats.org/drawingml/2006/spreadsheetDrawing" xmlns:a="http://schemas.openxmlformats.org/drawingml/2006/main">
  <xdr:twoCellAnchor>
    <xdr:from>
      <xdr:col>1</xdr:col>
      <xdr:colOff>35720</xdr:colOff>
      <xdr:row>1</xdr:row>
      <xdr:rowOff>68718</xdr:rowOff>
    </xdr:from>
    <xdr:to>
      <xdr:col>11</xdr:col>
      <xdr:colOff>226219</xdr:colOff>
      <xdr:row>13</xdr:row>
      <xdr:rowOff>71438</xdr:rowOff>
    </xdr:to>
    <xdr:sp macro="" textlink="">
      <xdr:nvSpPr>
        <xdr:cNvPr id="2" name="Tekstvak 1">
          <a:extLst>
            <a:ext uri="{FF2B5EF4-FFF2-40B4-BE49-F238E27FC236}">
              <a16:creationId xmlns:a16="http://schemas.microsoft.com/office/drawing/2014/main" id="{F17D513E-7DBA-BE62-8322-9EF23A85D354}"/>
            </a:ext>
          </a:extLst>
        </xdr:cNvPr>
        <xdr:cNvSpPr txBox="1"/>
      </xdr:nvSpPr>
      <xdr:spPr>
        <a:xfrm>
          <a:off x="476251" y="366374"/>
          <a:ext cx="8274843" cy="214584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b="0"/>
            <a:t>Doordat in het Betalingsverzoek zowel de</a:t>
          </a:r>
          <a:r>
            <a:rPr lang="nl-NL" sz="1400" b="0" baseline="0"/>
            <a:t> door Opdrachtnemer betaalde facturen mogen worden opgenomen als ook de door Opdrachtnemer ontvangen maar nog niet betaalde facturen en/of door Opdrachtnemer geaccordeerde prestaties van leveranciers/ onderopdrachtnemers (waaronder ook de  andere Costplusentiteiten) dient voor de bepaling van het door Opdrachtgever aan Opdrachtnemer verschuldigde bedrag een vergelijking gemaakt te worden van twee cumulatieve perioden zoals hieronder als voorbeeld uitgewerkt</a:t>
          </a:r>
        </a:p>
        <a:p>
          <a:endParaRPr lang="nl-NL" sz="1400" b="0" baseline="0"/>
        </a:p>
        <a:p>
          <a:r>
            <a:rPr lang="nl-NL" sz="1400" b="0" baseline="0"/>
            <a:t>Voor de eenvoud is het voorbeeld alleen conceptueel uitgewerkt voor onderdeel 1a van het Betalingsverzoek, dit laat in voldoende mate de cumulatieve werking zien.  </a:t>
          </a:r>
        </a:p>
        <a:p>
          <a:r>
            <a:rPr lang="nl-NL" sz="1400" b="0" baseline="0"/>
            <a:t>Alle bedragen zijn fictief in dit voorbeeld</a:t>
          </a:r>
        </a:p>
        <a:p>
          <a:endParaRPr lang="nl-NL" sz="1200" b="1" baseline="0"/>
        </a:p>
        <a:p>
          <a:endParaRPr lang="nl-NL" sz="12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A313C-86E1-4FDC-B9D7-55EB12740928}">
  <sheetPr>
    <tabColor rgb="FFFFFF00"/>
  </sheetPr>
  <dimension ref="A1:A56"/>
  <sheetViews>
    <sheetView tabSelected="1" workbookViewId="0">
      <selection activeCell="A11" sqref="A11"/>
    </sheetView>
  </sheetViews>
  <sheetFormatPr defaultRowHeight="14.6" x14ac:dyDescent="0.4"/>
  <cols>
    <col min="1" max="1" width="255.61328125" customWidth="1"/>
  </cols>
  <sheetData>
    <row r="1" spans="1:1" ht="23.6" x14ac:dyDescent="0.4">
      <c r="A1" s="110" t="s">
        <v>0</v>
      </c>
    </row>
    <row r="2" spans="1:1" ht="15.9" x14ac:dyDescent="0.4">
      <c r="A2" s="109" t="s">
        <v>1</v>
      </c>
    </row>
    <row r="3" spans="1:1" x14ac:dyDescent="0.4">
      <c r="A3" s="46"/>
    </row>
    <row r="4" spans="1:1" x14ac:dyDescent="0.4">
      <c r="A4" s="46"/>
    </row>
    <row r="5" spans="1:1" ht="15" x14ac:dyDescent="0.4">
      <c r="A5" s="106" t="s">
        <v>110</v>
      </c>
    </row>
    <row r="6" spans="1:1" x14ac:dyDescent="0.4">
      <c r="A6" s="47" t="s">
        <v>2</v>
      </c>
    </row>
    <row r="7" spans="1:1" x14ac:dyDescent="0.4">
      <c r="A7" s="103" t="s">
        <v>153</v>
      </c>
    </row>
    <row r="8" spans="1:1" ht="29.15" x14ac:dyDescent="0.4">
      <c r="A8" s="104" t="s">
        <v>186</v>
      </c>
    </row>
    <row r="9" spans="1:1" x14ac:dyDescent="0.4">
      <c r="A9" s="104" t="s">
        <v>154</v>
      </c>
    </row>
    <row r="10" spans="1:1" x14ac:dyDescent="0.4">
      <c r="A10" s="104" t="s">
        <v>155</v>
      </c>
    </row>
    <row r="11" spans="1:1" x14ac:dyDescent="0.4">
      <c r="A11" s="104" t="s">
        <v>156</v>
      </c>
    </row>
    <row r="12" spans="1:1" x14ac:dyDescent="0.4">
      <c r="A12" s="104" t="s">
        <v>157</v>
      </c>
    </row>
    <row r="13" spans="1:1" ht="29.15" x14ac:dyDescent="0.4">
      <c r="A13" s="104" t="s">
        <v>187</v>
      </c>
    </row>
    <row r="14" spans="1:1" ht="29.15" x14ac:dyDescent="0.4">
      <c r="A14" s="104" t="s">
        <v>158</v>
      </c>
    </row>
    <row r="15" spans="1:1" x14ac:dyDescent="0.4">
      <c r="A15" s="104" t="s">
        <v>2</v>
      </c>
    </row>
    <row r="16" spans="1:1" x14ac:dyDescent="0.4">
      <c r="A16" s="103" t="s">
        <v>159</v>
      </c>
    </row>
    <row r="17" spans="1:1" x14ac:dyDescent="0.4">
      <c r="A17" s="104" t="s">
        <v>160</v>
      </c>
    </row>
    <row r="18" spans="1:1" x14ac:dyDescent="0.4">
      <c r="A18" s="104" t="s">
        <v>161</v>
      </c>
    </row>
    <row r="19" spans="1:1" x14ac:dyDescent="0.4">
      <c r="A19" s="104" t="s">
        <v>162</v>
      </c>
    </row>
    <row r="20" spans="1:1" x14ac:dyDescent="0.4">
      <c r="A20" s="104" t="s">
        <v>2</v>
      </c>
    </row>
    <row r="21" spans="1:1" x14ac:dyDescent="0.4">
      <c r="A21" s="103" t="s">
        <v>163</v>
      </c>
    </row>
    <row r="22" spans="1:1" x14ac:dyDescent="0.4">
      <c r="A22" s="104" t="s">
        <v>164</v>
      </c>
    </row>
    <row r="23" spans="1:1" x14ac:dyDescent="0.4">
      <c r="A23" s="104" t="s">
        <v>165</v>
      </c>
    </row>
    <row r="24" spans="1:1" ht="29.15" x14ac:dyDescent="0.4">
      <c r="A24" s="104" t="s">
        <v>166</v>
      </c>
    </row>
    <row r="25" spans="1:1" x14ac:dyDescent="0.4">
      <c r="A25" s="104" t="s">
        <v>2</v>
      </c>
    </row>
    <row r="26" spans="1:1" x14ac:dyDescent="0.4">
      <c r="A26" s="104" t="s">
        <v>167</v>
      </c>
    </row>
    <row r="27" spans="1:1" x14ac:dyDescent="0.4">
      <c r="A27" s="103" t="s">
        <v>2</v>
      </c>
    </row>
    <row r="28" spans="1:1" ht="29.15" x14ac:dyDescent="0.4">
      <c r="A28" s="104" t="s">
        <v>3</v>
      </c>
    </row>
    <row r="29" spans="1:1" ht="29.15" x14ac:dyDescent="0.4">
      <c r="A29" s="105" t="s">
        <v>168</v>
      </c>
    </row>
    <row r="30" spans="1:1" x14ac:dyDescent="0.4">
      <c r="A30" s="104" t="s">
        <v>169</v>
      </c>
    </row>
    <row r="31" spans="1:1" x14ac:dyDescent="0.4">
      <c r="A31" s="104" t="s">
        <v>170</v>
      </c>
    </row>
    <row r="32" spans="1:1" x14ac:dyDescent="0.4">
      <c r="A32" s="104" t="s">
        <v>171</v>
      </c>
    </row>
    <row r="33" spans="1:1" x14ac:dyDescent="0.4">
      <c r="A33" s="104" t="s">
        <v>172</v>
      </c>
    </row>
    <row r="34" spans="1:1" x14ac:dyDescent="0.4">
      <c r="A34" s="104" t="s">
        <v>173</v>
      </c>
    </row>
    <row r="35" spans="1:1" x14ac:dyDescent="0.4">
      <c r="A35" s="104" t="s">
        <v>174</v>
      </c>
    </row>
    <row r="36" spans="1:1" x14ac:dyDescent="0.4">
      <c r="A36" s="104" t="s">
        <v>185</v>
      </c>
    </row>
    <row r="37" spans="1:1" x14ac:dyDescent="0.4">
      <c r="A37" s="104" t="s">
        <v>188</v>
      </c>
    </row>
    <row r="38" spans="1:1" x14ac:dyDescent="0.4">
      <c r="A38" s="104" t="s">
        <v>189</v>
      </c>
    </row>
    <row r="39" spans="1:1" x14ac:dyDescent="0.4">
      <c r="A39" s="104" t="s">
        <v>190</v>
      </c>
    </row>
    <row r="40" spans="1:1" x14ac:dyDescent="0.4">
      <c r="A40" s="104" t="s">
        <v>191</v>
      </c>
    </row>
    <row r="41" spans="1:1" x14ac:dyDescent="0.4">
      <c r="A41" s="104" t="s">
        <v>175</v>
      </c>
    </row>
    <row r="42" spans="1:1" x14ac:dyDescent="0.4">
      <c r="A42" s="107" t="s">
        <v>4</v>
      </c>
    </row>
    <row r="43" spans="1:1" x14ac:dyDescent="0.4">
      <c r="A43" s="104" t="s">
        <v>176</v>
      </c>
    </row>
    <row r="44" spans="1:1" x14ac:dyDescent="0.4">
      <c r="A44" s="104" t="s">
        <v>177</v>
      </c>
    </row>
    <row r="45" spans="1:1" x14ac:dyDescent="0.4">
      <c r="A45" s="104" t="s">
        <v>178</v>
      </c>
    </row>
    <row r="46" spans="1:1" x14ac:dyDescent="0.4">
      <c r="A46" s="104" t="s">
        <v>179</v>
      </c>
    </row>
    <row r="47" spans="1:1" x14ac:dyDescent="0.4">
      <c r="A47" s="104" t="s">
        <v>180</v>
      </c>
    </row>
    <row r="48" spans="1:1" ht="18" customHeight="1" x14ac:dyDescent="0.4">
      <c r="A48" s="104" t="s">
        <v>181</v>
      </c>
    </row>
    <row r="49" spans="1:1" x14ac:dyDescent="0.4">
      <c r="A49" s="104" t="s">
        <v>182</v>
      </c>
    </row>
    <row r="50" spans="1:1" x14ac:dyDescent="0.4">
      <c r="A50" s="104" t="s">
        <v>183</v>
      </c>
    </row>
    <row r="51" spans="1:1" x14ac:dyDescent="0.4">
      <c r="A51" s="104" t="s">
        <v>184</v>
      </c>
    </row>
    <row r="52" spans="1:1" x14ac:dyDescent="0.4">
      <c r="A52" s="48"/>
    </row>
    <row r="53" spans="1:1" ht="15" x14ac:dyDescent="0.4">
      <c r="A53" s="106" t="s">
        <v>5</v>
      </c>
    </row>
    <row r="54" spans="1:1" ht="15" x14ac:dyDescent="0.4">
      <c r="A54" s="108" t="s">
        <v>2</v>
      </c>
    </row>
    <row r="55" spans="1:1" ht="15" x14ac:dyDescent="0.4">
      <c r="A55" s="106" t="s">
        <v>6</v>
      </c>
    </row>
    <row r="56" spans="1:1" x14ac:dyDescent="0.4">
      <c r="A56" s="46"/>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2C454-8CAF-4655-93B9-D327A1F2269B}">
  <dimension ref="A1:E22"/>
  <sheetViews>
    <sheetView workbookViewId="0"/>
  </sheetViews>
  <sheetFormatPr defaultRowHeight="14.6" x14ac:dyDescent="0.4"/>
  <cols>
    <col min="1" max="1" width="16.84375" customWidth="1"/>
    <col min="2" max="2" width="13.4609375" customWidth="1"/>
    <col min="3" max="3" width="45.53515625" customWidth="1"/>
    <col min="4" max="4" width="28.69140625" customWidth="1"/>
    <col min="5" max="5" width="20.69140625" customWidth="1"/>
  </cols>
  <sheetData>
    <row r="1" spans="1:5" ht="20.6" x14ac:dyDescent="0.55000000000000004">
      <c r="A1" s="82" t="s">
        <v>97</v>
      </c>
    </row>
    <row r="3" spans="1:5" ht="29.15" x14ac:dyDescent="0.4">
      <c r="A3" s="42" t="s">
        <v>45</v>
      </c>
      <c r="B3" s="43" t="s">
        <v>98</v>
      </c>
      <c r="C3" s="42" t="s">
        <v>99</v>
      </c>
      <c r="D3" s="42" t="s">
        <v>93</v>
      </c>
      <c r="E3" s="42" t="s">
        <v>100</v>
      </c>
    </row>
    <row r="4" spans="1:5" x14ac:dyDescent="0.4">
      <c r="A4" s="13"/>
      <c r="B4" s="13"/>
      <c r="C4" s="12"/>
      <c r="D4" s="12"/>
      <c r="E4" s="35"/>
    </row>
    <row r="5" spans="1:5" x14ac:dyDescent="0.4">
      <c r="A5" s="13"/>
      <c r="B5" s="13"/>
      <c r="C5" s="12"/>
      <c r="D5" s="12"/>
      <c r="E5" s="35"/>
    </row>
    <row r="6" spans="1:5" x14ac:dyDescent="0.4">
      <c r="A6" s="13"/>
      <c r="B6" s="13"/>
      <c r="C6" s="12"/>
      <c r="D6" s="12"/>
      <c r="E6" s="35"/>
    </row>
    <row r="7" spans="1:5" x14ac:dyDescent="0.4">
      <c r="A7" s="13"/>
      <c r="B7" s="13"/>
      <c r="C7" s="12"/>
      <c r="D7" s="12"/>
      <c r="E7" s="35"/>
    </row>
    <row r="8" spans="1:5" x14ac:dyDescent="0.4">
      <c r="A8" s="13"/>
      <c r="B8" s="13"/>
      <c r="C8" s="12"/>
      <c r="D8" s="12"/>
      <c r="E8" s="35"/>
    </row>
    <row r="9" spans="1:5" x14ac:dyDescent="0.4">
      <c r="A9" s="13"/>
      <c r="B9" s="13"/>
      <c r="C9" s="12"/>
      <c r="D9" s="12"/>
      <c r="E9" s="35"/>
    </row>
    <row r="10" spans="1:5" x14ac:dyDescent="0.4">
      <c r="A10" s="13"/>
      <c r="B10" s="13"/>
      <c r="C10" s="12"/>
      <c r="D10" s="12"/>
      <c r="E10" s="35"/>
    </row>
    <row r="11" spans="1:5" x14ac:dyDescent="0.4">
      <c r="A11" s="13"/>
      <c r="B11" s="13"/>
      <c r="C11" s="12"/>
      <c r="D11" s="12"/>
      <c r="E11" s="35"/>
    </row>
    <row r="12" spans="1:5" x14ac:dyDescent="0.4">
      <c r="A12" s="13"/>
      <c r="B12" s="13"/>
      <c r="C12" s="12"/>
      <c r="D12" s="12"/>
      <c r="E12" s="35"/>
    </row>
    <row r="13" spans="1:5" x14ac:dyDescent="0.4">
      <c r="A13" s="13"/>
      <c r="B13" s="13"/>
      <c r="C13" s="12"/>
      <c r="D13" s="12"/>
      <c r="E13" s="35"/>
    </row>
    <row r="14" spans="1:5" x14ac:dyDescent="0.4">
      <c r="A14" s="13"/>
      <c r="B14" s="13"/>
      <c r="C14" s="12"/>
      <c r="D14" s="12"/>
      <c r="E14" s="35"/>
    </row>
    <row r="15" spans="1:5" x14ac:dyDescent="0.4">
      <c r="A15" s="13"/>
      <c r="B15" s="13"/>
      <c r="C15" s="12"/>
      <c r="D15" s="12"/>
      <c r="E15" s="35"/>
    </row>
    <row r="16" spans="1:5" x14ac:dyDescent="0.4">
      <c r="A16" s="13"/>
      <c r="B16" s="13"/>
      <c r="C16" s="12"/>
      <c r="D16" s="12"/>
      <c r="E16" s="35"/>
    </row>
    <row r="17" spans="1:5" x14ac:dyDescent="0.4">
      <c r="A17" s="13"/>
      <c r="B17" s="13"/>
      <c r="C17" s="12"/>
      <c r="D17" s="12"/>
      <c r="E17" s="35"/>
    </row>
    <row r="18" spans="1:5" x14ac:dyDescent="0.4">
      <c r="A18" s="13"/>
      <c r="B18" s="13"/>
      <c r="C18" s="12"/>
      <c r="D18" s="12"/>
      <c r="E18" s="35"/>
    </row>
    <row r="19" spans="1:5" x14ac:dyDescent="0.4">
      <c r="A19" s="13"/>
      <c r="B19" s="13"/>
      <c r="C19" s="12"/>
      <c r="D19" s="12"/>
      <c r="E19" s="35"/>
    </row>
    <row r="20" spans="1:5" x14ac:dyDescent="0.4">
      <c r="A20" s="13"/>
      <c r="B20" s="13"/>
      <c r="C20" s="12"/>
      <c r="D20" s="12"/>
      <c r="E20" s="35"/>
    </row>
    <row r="21" spans="1:5" x14ac:dyDescent="0.4">
      <c r="A21" s="13"/>
      <c r="B21" s="13"/>
      <c r="C21" s="12"/>
      <c r="D21" s="12"/>
      <c r="E21" s="35"/>
    </row>
    <row r="22" spans="1:5" x14ac:dyDescent="0.4">
      <c r="A22" s="13"/>
      <c r="B22" s="13"/>
      <c r="C22" s="12"/>
      <c r="D22" s="12"/>
      <c r="E22" s="35"/>
    </row>
  </sheetData>
  <autoFilter ref="A3:E3" xr:uid="{8C22C454-8CAF-4655-93B9-D327A1F2269B}"/>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225FA-1F19-4895-B423-D0013FD8D9B6}">
  <dimension ref="A1:F27"/>
  <sheetViews>
    <sheetView workbookViewId="0"/>
  </sheetViews>
  <sheetFormatPr defaultRowHeight="14.6" x14ac:dyDescent="0.4"/>
  <cols>
    <col min="1" max="1" width="17" customWidth="1"/>
    <col min="2" max="2" width="13.3046875" customWidth="1"/>
    <col min="3" max="4" width="32.84375" customWidth="1"/>
    <col min="5" max="5" width="15.3046875" customWidth="1"/>
  </cols>
  <sheetData>
    <row r="1" spans="1:6" ht="20.6" x14ac:dyDescent="0.55000000000000004">
      <c r="A1" s="82" t="s">
        <v>101</v>
      </c>
    </row>
    <row r="4" spans="1:6" ht="43.75" x14ac:dyDescent="0.4">
      <c r="A4" s="42" t="s">
        <v>45</v>
      </c>
      <c r="B4" s="42" t="s">
        <v>102</v>
      </c>
      <c r="C4" s="42" t="s">
        <v>103</v>
      </c>
      <c r="D4" s="42" t="s">
        <v>93</v>
      </c>
      <c r="E4" s="42" t="s">
        <v>104</v>
      </c>
    </row>
    <row r="5" spans="1:6" x14ac:dyDescent="0.4">
      <c r="A5" s="38" t="s">
        <v>95</v>
      </c>
      <c r="B5" s="34">
        <v>46037</v>
      </c>
      <c r="C5" s="12" t="s">
        <v>105</v>
      </c>
      <c r="D5" s="12" t="s">
        <v>106</v>
      </c>
      <c r="E5" s="35">
        <v>10000</v>
      </c>
      <c r="F5" s="11" t="s">
        <v>89</v>
      </c>
    </row>
    <row r="6" spans="1:6" x14ac:dyDescent="0.4">
      <c r="A6" s="38"/>
      <c r="B6" s="34"/>
      <c r="C6" s="12"/>
      <c r="D6" s="12"/>
      <c r="E6" s="35"/>
    </row>
    <row r="7" spans="1:6" x14ac:dyDescent="0.4">
      <c r="A7" s="38"/>
      <c r="B7" s="34"/>
      <c r="C7" s="12"/>
      <c r="D7" s="12"/>
      <c r="E7" s="35"/>
    </row>
    <row r="8" spans="1:6" x14ac:dyDescent="0.4">
      <c r="A8" s="38"/>
      <c r="B8" s="34"/>
      <c r="C8" s="12"/>
      <c r="D8" s="12"/>
      <c r="E8" s="35"/>
    </row>
    <row r="9" spans="1:6" x14ac:dyDescent="0.4">
      <c r="A9" s="38"/>
      <c r="B9" s="34"/>
      <c r="C9" s="12"/>
      <c r="D9" s="12"/>
      <c r="E9" s="35"/>
    </row>
    <row r="10" spans="1:6" x14ac:dyDescent="0.4">
      <c r="A10" s="38"/>
      <c r="B10" s="34"/>
      <c r="C10" s="12"/>
      <c r="D10" s="12"/>
      <c r="E10" s="35"/>
    </row>
    <row r="11" spans="1:6" x14ac:dyDescent="0.4">
      <c r="A11" s="38"/>
      <c r="B11" s="34"/>
      <c r="C11" s="12"/>
      <c r="D11" s="12"/>
      <c r="E11" s="35"/>
    </row>
    <row r="12" spans="1:6" x14ac:dyDescent="0.4">
      <c r="A12" s="38"/>
      <c r="B12" s="34"/>
      <c r="C12" s="12"/>
      <c r="D12" s="12"/>
      <c r="E12" s="35"/>
    </row>
    <row r="13" spans="1:6" x14ac:dyDescent="0.4">
      <c r="A13" s="38"/>
      <c r="B13" s="34"/>
      <c r="C13" s="12"/>
      <c r="D13" s="12"/>
      <c r="E13" s="35"/>
    </row>
    <row r="14" spans="1:6" x14ac:dyDescent="0.4">
      <c r="A14" s="38"/>
      <c r="B14" s="34"/>
      <c r="C14" s="12"/>
      <c r="D14" s="12"/>
      <c r="E14" s="35"/>
    </row>
    <row r="15" spans="1:6" x14ac:dyDescent="0.4">
      <c r="A15" s="38"/>
      <c r="B15" s="34"/>
      <c r="C15" s="12"/>
      <c r="D15" s="12"/>
      <c r="E15" s="35"/>
    </row>
    <row r="16" spans="1:6" x14ac:dyDescent="0.4">
      <c r="A16" s="38"/>
      <c r="B16" s="34"/>
      <c r="C16" s="12"/>
      <c r="D16" s="12"/>
      <c r="E16" s="35"/>
    </row>
    <row r="17" spans="1:5" x14ac:dyDescent="0.4">
      <c r="A17" s="38"/>
      <c r="B17" s="34"/>
      <c r="C17" s="12"/>
      <c r="D17" s="12"/>
      <c r="E17" s="35"/>
    </row>
    <row r="18" spans="1:5" x14ac:dyDescent="0.4">
      <c r="A18" s="38"/>
      <c r="B18" s="34"/>
      <c r="C18" s="12"/>
      <c r="D18" s="12"/>
      <c r="E18" s="35"/>
    </row>
    <row r="19" spans="1:5" x14ac:dyDescent="0.4">
      <c r="A19" s="38"/>
      <c r="B19" s="34"/>
      <c r="C19" s="12"/>
      <c r="D19" s="12"/>
      <c r="E19" s="35"/>
    </row>
    <row r="20" spans="1:5" x14ac:dyDescent="0.4">
      <c r="A20" s="38"/>
      <c r="B20" s="34"/>
      <c r="C20" s="12"/>
      <c r="D20" s="12"/>
      <c r="E20" s="35"/>
    </row>
    <row r="21" spans="1:5" x14ac:dyDescent="0.4">
      <c r="A21" s="38"/>
      <c r="B21" s="34"/>
      <c r="C21" s="12"/>
      <c r="D21" s="12"/>
      <c r="E21" s="35"/>
    </row>
    <row r="22" spans="1:5" x14ac:dyDescent="0.4">
      <c r="A22" s="38"/>
      <c r="B22" s="34"/>
      <c r="C22" s="12"/>
      <c r="D22" s="12"/>
      <c r="E22" s="35"/>
    </row>
    <row r="23" spans="1:5" x14ac:dyDescent="0.4">
      <c r="A23" s="38"/>
      <c r="B23" s="34"/>
      <c r="C23" s="12"/>
      <c r="D23" s="12"/>
      <c r="E23" s="35"/>
    </row>
    <row r="24" spans="1:5" x14ac:dyDescent="0.4">
      <c r="A24" s="38"/>
      <c r="B24" s="34"/>
      <c r="C24" s="12"/>
      <c r="D24" s="12"/>
      <c r="E24" s="35"/>
    </row>
    <row r="25" spans="1:5" x14ac:dyDescent="0.4">
      <c r="A25" s="38"/>
      <c r="B25" s="34"/>
      <c r="C25" s="12"/>
      <c r="D25" s="12"/>
      <c r="E25" s="35"/>
    </row>
    <row r="26" spans="1:5" x14ac:dyDescent="0.4">
      <c r="A26" s="38"/>
      <c r="B26" s="34"/>
      <c r="C26" s="12"/>
      <c r="D26" s="12"/>
      <c r="E26" s="35"/>
    </row>
    <row r="27" spans="1:5" x14ac:dyDescent="0.4">
      <c r="A27" s="38"/>
      <c r="B27" s="34"/>
      <c r="C27" s="12"/>
      <c r="D27" s="12"/>
      <c r="E27" s="35"/>
    </row>
  </sheetData>
  <autoFilter ref="A4:E4" xr:uid="{284593F5-6FEE-4EB8-AB42-375F70002CD7}"/>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1DF1-8776-404B-92D8-356B3CB01D1B}">
  <dimension ref="A1:E19"/>
  <sheetViews>
    <sheetView workbookViewId="0"/>
  </sheetViews>
  <sheetFormatPr defaultRowHeight="14.6" x14ac:dyDescent="0.4"/>
  <cols>
    <col min="1" max="1" width="16.4609375" customWidth="1"/>
    <col min="2" max="2" width="13.3046875" customWidth="1"/>
    <col min="3" max="4" width="28.84375" customWidth="1"/>
    <col min="5" max="5" width="16" customWidth="1"/>
  </cols>
  <sheetData>
    <row r="1" spans="1:5" ht="20.6" x14ac:dyDescent="0.55000000000000004">
      <c r="A1" s="82" t="s">
        <v>107</v>
      </c>
    </row>
    <row r="3" spans="1:5" ht="29.15" x14ac:dyDescent="0.4">
      <c r="A3" s="42" t="s">
        <v>45</v>
      </c>
      <c r="B3" s="43" t="s">
        <v>98</v>
      </c>
      <c r="C3" s="43" t="s">
        <v>108</v>
      </c>
      <c r="D3" s="42" t="s">
        <v>93</v>
      </c>
      <c r="E3" s="43" t="s">
        <v>94</v>
      </c>
    </row>
    <row r="4" spans="1:5" x14ac:dyDescent="0.4">
      <c r="A4" s="38"/>
      <c r="B4" s="38"/>
      <c r="C4" s="12"/>
      <c r="D4" s="12"/>
      <c r="E4" s="35"/>
    </row>
    <row r="5" spans="1:5" x14ac:dyDescent="0.4">
      <c r="A5" s="38"/>
      <c r="B5" s="38"/>
      <c r="C5" s="12"/>
      <c r="D5" s="12"/>
      <c r="E5" s="35"/>
    </row>
    <row r="6" spans="1:5" x14ac:dyDescent="0.4">
      <c r="A6" s="38"/>
      <c r="B6" s="38"/>
      <c r="C6" s="12"/>
      <c r="D6" s="12"/>
      <c r="E6" s="35"/>
    </row>
    <row r="7" spans="1:5" x14ac:dyDescent="0.4">
      <c r="A7" s="38"/>
      <c r="B7" s="38"/>
      <c r="C7" s="12"/>
      <c r="D7" s="12"/>
      <c r="E7" s="35"/>
    </row>
    <row r="8" spans="1:5" x14ac:dyDescent="0.4">
      <c r="A8" s="38"/>
      <c r="B8" s="38"/>
      <c r="C8" s="12"/>
      <c r="D8" s="12"/>
      <c r="E8" s="35"/>
    </row>
    <row r="9" spans="1:5" x14ac:dyDescent="0.4">
      <c r="A9" s="38"/>
      <c r="B9" s="38"/>
      <c r="C9" s="12"/>
      <c r="D9" s="12"/>
      <c r="E9" s="35"/>
    </row>
    <row r="10" spans="1:5" x14ac:dyDescent="0.4">
      <c r="A10" s="38"/>
      <c r="B10" s="38"/>
      <c r="C10" s="12"/>
      <c r="D10" s="12"/>
      <c r="E10" s="35"/>
    </row>
    <row r="11" spans="1:5" x14ac:dyDescent="0.4">
      <c r="A11" s="38"/>
      <c r="B11" s="38"/>
      <c r="C11" s="12"/>
      <c r="D11" s="12"/>
      <c r="E11" s="35"/>
    </row>
    <row r="12" spans="1:5" x14ac:dyDescent="0.4">
      <c r="A12" s="38"/>
      <c r="B12" s="38"/>
      <c r="C12" s="12"/>
      <c r="D12" s="12"/>
      <c r="E12" s="35"/>
    </row>
    <row r="13" spans="1:5" x14ac:dyDescent="0.4">
      <c r="A13" s="38"/>
      <c r="B13" s="38"/>
      <c r="C13" s="12"/>
      <c r="D13" s="12"/>
      <c r="E13" s="35"/>
    </row>
    <row r="14" spans="1:5" x14ac:dyDescent="0.4">
      <c r="A14" s="38"/>
      <c r="B14" s="38"/>
      <c r="C14" s="12"/>
      <c r="D14" s="12"/>
      <c r="E14" s="35"/>
    </row>
    <row r="15" spans="1:5" x14ac:dyDescent="0.4">
      <c r="A15" s="38"/>
      <c r="B15" s="38"/>
      <c r="C15" s="12"/>
      <c r="D15" s="12"/>
      <c r="E15" s="35"/>
    </row>
    <row r="16" spans="1:5" x14ac:dyDescent="0.4">
      <c r="A16" s="38"/>
      <c r="B16" s="38"/>
      <c r="C16" s="12"/>
      <c r="D16" s="12"/>
      <c r="E16" s="35"/>
    </row>
    <row r="17" spans="1:5" x14ac:dyDescent="0.4">
      <c r="A17" s="38"/>
      <c r="B17" s="38"/>
      <c r="C17" s="12"/>
      <c r="D17" s="12"/>
      <c r="E17" s="35"/>
    </row>
    <row r="18" spans="1:5" x14ac:dyDescent="0.4">
      <c r="A18" s="38"/>
      <c r="B18" s="38"/>
      <c r="C18" s="12"/>
      <c r="D18" s="12"/>
      <c r="E18" s="35"/>
    </row>
    <row r="19" spans="1:5" x14ac:dyDescent="0.4">
      <c r="A19" s="38"/>
      <c r="B19" s="38"/>
      <c r="C19" s="12"/>
      <c r="D19" s="12"/>
      <c r="E19" s="35"/>
    </row>
  </sheetData>
  <autoFilter ref="A3:E3" xr:uid="{04141DF1-8776-404B-92D8-356B3CB01D1B}"/>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1152B-32D5-40CF-A636-BF9FCA909144}">
  <dimension ref="A1:G27"/>
  <sheetViews>
    <sheetView workbookViewId="0"/>
  </sheetViews>
  <sheetFormatPr defaultRowHeight="14.6" x14ac:dyDescent="0.4"/>
  <cols>
    <col min="1" max="1" width="17.69140625" customWidth="1"/>
    <col min="2" max="2" width="13.07421875" customWidth="1"/>
    <col min="3" max="3" width="36.4609375" customWidth="1"/>
    <col min="4" max="4" width="24.3046875" customWidth="1"/>
    <col min="5" max="5" width="16.53515625" customWidth="1"/>
    <col min="6" max="6" width="36.53515625" bestFit="1" customWidth="1"/>
  </cols>
  <sheetData>
    <row r="1" spans="1:7" ht="20.6" x14ac:dyDescent="0.55000000000000004">
      <c r="A1" s="82" t="s">
        <v>109</v>
      </c>
      <c r="F1" s="45"/>
    </row>
    <row r="4" spans="1:7" ht="29.15" x14ac:dyDescent="0.4">
      <c r="A4" s="42" t="s">
        <v>45</v>
      </c>
      <c r="B4" s="43" t="s">
        <v>98</v>
      </c>
      <c r="C4" s="43" t="s">
        <v>108</v>
      </c>
      <c r="D4" s="42" t="s">
        <v>93</v>
      </c>
      <c r="E4" s="43" t="s">
        <v>94</v>
      </c>
      <c r="F4" s="2"/>
      <c r="G4" s="2"/>
    </row>
    <row r="5" spans="1:7" x14ac:dyDescent="0.4">
      <c r="A5" s="38"/>
      <c r="B5" s="38"/>
      <c r="C5" s="12"/>
      <c r="D5" s="12"/>
      <c r="E5" s="35"/>
    </row>
    <row r="6" spans="1:7" x14ac:dyDescent="0.4">
      <c r="A6" s="38"/>
      <c r="B6" s="38"/>
      <c r="C6" s="12"/>
      <c r="D6" s="12"/>
      <c r="E6" s="35"/>
    </row>
    <row r="7" spans="1:7" x14ac:dyDescent="0.4">
      <c r="A7" s="38"/>
      <c r="B7" s="38"/>
      <c r="C7" s="12"/>
      <c r="D7" s="12"/>
      <c r="E7" s="35"/>
    </row>
    <row r="8" spans="1:7" x14ac:dyDescent="0.4">
      <c r="A8" s="38"/>
      <c r="B8" s="38"/>
      <c r="C8" s="12"/>
      <c r="D8" s="12"/>
      <c r="E8" s="35"/>
    </row>
    <row r="9" spans="1:7" x14ac:dyDescent="0.4">
      <c r="A9" s="38"/>
      <c r="B9" s="38"/>
      <c r="C9" s="12"/>
      <c r="D9" s="12"/>
      <c r="E9" s="35"/>
    </row>
    <row r="10" spans="1:7" x14ac:dyDescent="0.4">
      <c r="A10" s="38"/>
      <c r="B10" s="38"/>
      <c r="C10" s="12"/>
      <c r="D10" s="12"/>
      <c r="E10" s="35"/>
    </row>
    <row r="11" spans="1:7" x14ac:dyDescent="0.4">
      <c r="A11" s="38"/>
      <c r="B11" s="38"/>
      <c r="C11" s="12"/>
      <c r="D11" s="12"/>
      <c r="E11" s="35"/>
    </row>
    <row r="12" spans="1:7" x14ac:dyDescent="0.4">
      <c r="A12" s="38"/>
      <c r="B12" s="38"/>
      <c r="C12" s="12"/>
      <c r="D12" s="12"/>
      <c r="E12" s="35"/>
    </row>
    <row r="13" spans="1:7" x14ac:dyDescent="0.4">
      <c r="A13" s="38"/>
      <c r="B13" s="38"/>
      <c r="C13" s="12"/>
      <c r="D13" s="12"/>
      <c r="E13" s="35"/>
    </row>
    <row r="14" spans="1:7" x14ac:dyDescent="0.4">
      <c r="A14" s="38"/>
      <c r="B14" s="38"/>
      <c r="C14" s="12"/>
      <c r="D14" s="12"/>
      <c r="E14" s="35"/>
    </row>
    <row r="15" spans="1:7" x14ac:dyDescent="0.4">
      <c r="A15" s="38"/>
      <c r="B15" s="38"/>
      <c r="C15" s="12"/>
      <c r="D15" s="12"/>
      <c r="E15" s="35"/>
    </row>
    <row r="16" spans="1:7" x14ac:dyDescent="0.4">
      <c r="A16" s="38"/>
      <c r="B16" s="38"/>
      <c r="C16" s="12"/>
      <c r="D16" s="12"/>
      <c r="E16" s="35"/>
    </row>
    <row r="17" spans="1:5" x14ac:dyDescent="0.4">
      <c r="A17" s="38"/>
      <c r="B17" s="38"/>
      <c r="C17" s="12"/>
      <c r="D17" s="12"/>
      <c r="E17" s="35"/>
    </row>
    <row r="18" spans="1:5" x14ac:dyDescent="0.4">
      <c r="A18" s="38"/>
      <c r="B18" s="38"/>
      <c r="C18" s="12"/>
      <c r="D18" s="12"/>
      <c r="E18" s="35"/>
    </row>
    <row r="19" spans="1:5" x14ac:dyDescent="0.4">
      <c r="A19" s="38"/>
      <c r="B19" s="38"/>
      <c r="C19" s="12"/>
      <c r="D19" s="12"/>
      <c r="E19" s="35"/>
    </row>
    <row r="20" spans="1:5" x14ac:dyDescent="0.4">
      <c r="A20" s="38"/>
      <c r="B20" s="38"/>
      <c r="C20" s="12"/>
      <c r="D20" s="12"/>
      <c r="E20" s="35"/>
    </row>
    <row r="21" spans="1:5" x14ac:dyDescent="0.4">
      <c r="A21" s="38"/>
      <c r="B21" s="38"/>
      <c r="C21" s="12"/>
      <c r="D21" s="12"/>
      <c r="E21" s="35"/>
    </row>
    <row r="22" spans="1:5" x14ac:dyDescent="0.4">
      <c r="A22" s="38"/>
      <c r="B22" s="38"/>
      <c r="C22" s="12"/>
      <c r="D22" s="12"/>
      <c r="E22" s="35"/>
    </row>
    <row r="23" spans="1:5" x14ac:dyDescent="0.4">
      <c r="A23" s="38"/>
      <c r="B23" s="38"/>
      <c r="C23" s="12"/>
      <c r="D23" s="12"/>
      <c r="E23" s="35"/>
    </row>
    <row r="24" spans="1:5" x14ac:dyDescent="0.4">
      <c r="A24" s="38"/>
      <c r="B24" s="38"/>
      <c r="C24" s="12"/>
      <c r="D24" s="12"/>
      <c r="E24" s="35"/>
    </row>
    <row r="25" spans="1:5" x14ac:dyDescent="0.4">
      <c r="A25" s="38"/>
      <c r="B25" s="38"/>
      <c r="C25" s="12"/>
      <c r="D25" s="12"/>
      <c r="E25" s="35"/>
    </row>
    <row r="26" spans="1:5" x14ac:dyDescent="0.4">
      <c r="A26" s="38"/>
      <c r="B26" s="38"/>
      <c r="C26" s="12"/>
      <c r="D26" s="12"/>
      <c r="E26" s="35"/>
    </row>
    <row r="27" spans="1:5" x14ac:dyDescent="0.4">
      <c r="A27" s="38"/>
      <c r="B27" s="38"/>
      <c r="C27" s="12"/>
      <c r="D27" s="12"/>
      <c r="E27" s="35"/>
    </row>
  </sheetData>
  <autoFilter ref="A4:E4" xr:uid="{F731152B-32D5-40CF-A636-BF9FCA90914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80369-B4D5-48A9-8433-A6B89D5D4C0C}">
  <sheetPr>
    <tabColor rgb="FFFFFF00"/>
  </sheetPr>
  <dimension ref="B1:AA38"/>
  <sheetViews>
    <sheetView showGridLines="0" zoomScale="80" zoomScaleNormal="80" workbookViewId="0">
      <selection activeCell="E42" sqref="E42"/>
    </sheetView>
  </sheetViews>
  <sheetFormatPr defaultRowHeight="14.6" x14ac:dyDescent="0.4"/>
  <cols>
    <col min="1" max="1" width="6.15234375" customWidth="1"/>
    <col min="2" max="2" width="12.07421875" style="51" customWidth="1"/>
    <col min="3" max="3" width="20.23046875" style="51" customWidth="1"/>
    <col min="4" max="4" width="9" style="51" bestFit="1" customWidth="1"/>
    <col min="5" max="5" width="14.3046875" customWidth="1"/>
    <col min="6" max="6" width="9.15234375" customWidth="1"/>
    <col min="7" max="7" width="12.3828125" customWidth="1"/>
    <col min="8" max="8" width="11.53515625" customWidth="1"/>
    <col min="9" max="9" width="8.15234375" style="51" customWidth="1"/>
    <col min="10" max="10" width="3.921875" customWidth="1"/>
    <col min="11" max="11" width="13.3828125" customWidth="1"/>
    <col min="12" max="12" width="17.61328125" customWidth="1"/>
    <col min="14" max="14" width="12.07421875" bestFit="1" customWidth="1"/>
    <col min="15" max="15" width="12" customWidth="1"/>
    <col min="16" max="16" width="9.921875" bestFit="1" customWidth="1"/>
    <col min="17" max="17" width="11.69140625" customWidth="1"/>
    <col min="19" max="19" width="4.53515625" customWidth="1"/>
    <col min="20" max="20" width="10.69140625" bestFit="1" customWidth="1"/>
    <col min="21" max="21" width="19.4609375" customWidth="1"/>
    <col min="22" max="22" width="11.15234375" bestFit="1" customWidth="1"/>
    <col min="23" max="23" width="9.53515625" bestFit="1" customWidth="1"/>
    <col min="24" max="24" width="11.23046875" customWidth="1"/>
    <col min="26" max="26" width="10.15234375" bestFit="1" customWidth="1"/>
  </cols>
  <sheetData>
    <row r="1" spans="2:27" ht="23.6" x14ac:dyDescent="0.65">
      <c r="B1" s="81" t="s">
        <v>124</v>
      </c>
    </row>
    <row r="15" spans="2:27" ht="15" thickBot="1" x14ac:dyDescent="0.45"/>
    <row r="16" spans="2:27" ht="15" thickBot="1" x14ac:dyDescent="0.45">
      <c r="B16" s="111" t="s">
        <v>121</v>
      </c>
      <c r="C16" s="112"/>
      <c r="D16" s="112"/>
      <c r="E16" s="112"/>
      <c r="F16" s="112"/>
      <c r="G16" s="112"/>
      <c r="H16" s="112"/>
      <c r="I16" s="113"/>
      <c r="K16" s="111" t="s">
        <v>122</v>
      </c>
      <c r="L16" s="112"/>
      <c r="M16" s="112"/>
      <c r="N16" s="112"/>
      <c r="O16" s="112"/>
      <c r="P16" s="112"/>
      <c r="Q16" s="112"/>
      <c r="R16" s="113"/>
      <c r="S16" s="30"/>
      <c r="T16" s="111" t="s">
        <v>123</v>
      </c>
      <c r="U16" s="112"/>
      <c r="V16" s="112"/>
      <c r="W16" s="112"/>
      <c r="X16" s="112"/>
      <c r="Y16" s="112"/>
      <c r="Z16" s="112"/>
      <c r="AA16" s="113"/>
    </row>
    <row r="17" spans="2:27" ht="43.75" x14ac:dyDescent="0.4">
      <c r="B17" s="83" t="s">
        <v>132</v>
      </c>
      <c r="C17" s="84" t="s">
        <v>108</v>
      </c>
      <c r="D17" s="85" t="s">
        <v>100</v>
      </c>
      <c r="E17" s="87" t="s">
        <v>147</v>
      </c>
      <c r="F17" s="87" t="s">
        <v>127</v>
      </c>
      <c r="G17" s="87" t="s">
        <v>145</v>
      </c>
      <c r="H17" s="87" t="s">
        <v>129</v>
      </c>
      <c r="I17" s="86" t="s">
        <v>115</v>
      </c>
      <c r="K17" s="83" t="s">
        <v>132</v>
      </c>
      <c r="L17" s="84" t="s">
        <v>108</v>
      </c>
      <c r="M17" s="85" t="s">
        <v>100</v>
      </c>
      <c r="N17" s="87" t="s">
        <v>147</v>
      </c>
      <c r="O17" s="87" t="s">
        <v>127</v>
      </c>
      <c r="P17" s="87" t="s">
        <v>145</v>
      </c>
      <c r="Q17" s="87" t="s">
        <v>146</v>
      </c>
      <c r="R17" s="86" t="s">
        <v>115</v>
      </c>
      <c r="S17" s="51"/>
      <c r="T17" s="83" t="s">
        <v>132</v>
      </c>
      <c r="U17" s="84" t="s">
        <v>108</v>
      </c>
      <c r="V17" s="85" t="s">
        <v>100</v>
      </c>
      <c r="W17" s="87" t="s">
        <v>147</v>
      </c>
      <c r="X17" s="87" t="s">
        <v>127</v>
      </c>
      <c r="Y17" s="87" t="s">
        <v>145</v>
      </c>
      <c r="Z17" s="87" t="s">
        <v>146</v>
      </c>
      <c r="AA17" s="86" t="s">
        <v>115</v>
      </c>
    </row>
    <row r="18" spans="2:27" x14ac:dyDescent="0.4">
      <c r="B18" s="53">
        <v>1</v>
      </c>
      <c r="C18" s="70" t="s">
        <v>128</v>
      </c>
      <c r="D18" s="54">
        <v>3000</v>
      </c>
      <c r="E18" s="88">
        <v>46025</v>
      </c>
      <c r="F18" s="51" t="s">
        <v>131</v>
      </c>
      <c r="G18" s="88">
        <v>46037</v>
      </c>
      <c r="H18" s="51"/>
      <c r="I18" s="91" t="s">
        <v>116</v>
      </c>
      <c r="K18" s="53">
        <v>1</v>
      </c>
      <c r="L18" s="70" t="s">
        <v>128</v>
      </c>
      <c r="M18" s="54">
        <v>3000</v>
      </c>
      <c r="N18" s="88">
        <v>46025</v>
      </c>
      <c r="O18" s="51" t="s">
        <v>131</v>
      </c>
      <c r="P18" s="88">
        <v>46037</v>
      </c>
      <c r="Q18" s="88">
        <v>46068</v>
      </c>
      <c r="R18" s="56" t="s">
        <v>117</v>
      </c>
      <c r="S18" s="51"/>
      <c r="T18" s="53">
        <v>1</v>
      </c>
      <c r="U18" s="70" t="s">
        <v>128</v>
      </c>
      <c r="V18" s="54">
        <v>3000</v>
      </c>
      <c r="W18" s="88">
        <v>46025</v>
      </c>
      <c r="X18" s="51" t="s">
        <v>131</v>
      </c>
      <c r="Y18" s="88">
        <v>46037</v>
      </c>
      <c r="Z18" s="88">
        <v>46068</v>
      </c>
      <c r="AA18" s="56" t="s">
        <v>117</v>
      </c>
    </row>
    <row r="19" spans="2:27" x14ac:dyDescent="0.4">
      <c r="B19" s="53">
        <v>2</v>
      </c>
      <c r="C19" s="70" t="s">
        <v>128</v>
      </c>
      <c r="D19" s="54">
        <v>4500</v>
      </c>
      <c r="E19" s="88">
        <v>46034</v>
      </c>
      <c r="F19" s="51" t="s">
        <v>130</v>
      </c>
      <c r="G19" s="88">
        <v>46042</v>
      </c>
      <c r="H19" s="51"/>
      <c r="I19" s="91" t="s">
        <v>116</v>
      </c>
      <c r="K19" s="53">
        <v>2</v>
      </c>
      <c r="L19" s="70" t="s">
        <v>128</v>
      </c>
      <c r="M19" s="54">
        <v>4500</v>
      </c>
      <c r="N19" s="88">
        <v>46034</v>
      </c>
      <c r="O19" s="51" t="s">
        <v>130</v>
      </c>
      <c r="P19" s="88">
        <v>46042</v>
      </c>
      <c r="Q19" s="88">
        <v>46073</v>
      </c>
      <c r="R19" s="56" t="s">
        <v>117</v>
      </c>
      <c r="S19" s="51"/>
      <c r="T19" s="53">
        <v>2</v>
      </c>
      <c r="U19" s="70" t="s">
        <v>128</v>
      </c>
      <c r="V19" s="54">
        <v>4500</v>
      </c>
      <c r="W19" s="88">
        <v>46034</v>
      </c>
      <c r="X19" s="51" t="s">
        <v>130</v>
      </c>
      <c r="Y19" s="88">
        <v>46042</v>
      </c>
      <c r="Z19" s="88">
        <v>46073</v>
      </c>
      <c r="AA19" s="56" t="s">
        <v>117</v>
      </c>
    </row>
    <row r="20" spans="2:27" x14ac:dyDescent="0.4">
      <c r="B20" s="53">
        <v>3</v>
      </c>
      <c r="C20" s="70" t="s">
        <v>128</v>
      </c>
      <c r="D20" s="54">
        <v>78000</v>
      </c>
      <c r="E20" s="88">
        <v>46035</v>
      </c>
      <c r="F20" s="51">
        <v>342225</v>
      </c>
      <c r="G20" s="88">
        <v>46040</v>
      </c>
      <c r="H20" s="51"/>
      <c r="I20" s="91" t="s">
        <v>116</v>
      </c>
      <c r="K20" s="53">
        <v>3</v>
      </c>
      <c r="L20" s="70" t="s">
        <v>128</v>
      </c>
      <c r="M20" s="54">
        <v>78000</v>
      </c>
      <c r="N20" s="88">
        <v>46035</v>
      </c>
      <c r="O20" s="51">
        <v>342225</v>
      </c>
      <c r="P20" s="88">
        <v>46040</v>
      </c>
      <c r="Q20" s="88">
        <v>46071</v>
      </c>
      <c r="R20" s="56" t="s">
        <v>117</v>
      </c>
      <c r="S20" s="51"/>
      <c r="T20" s="53">
        <v>3</v>
      </c>
      <c r="U20" s="70" t="s">
        <v>128</v>
      </c>
      <c r="V20" s="54">
        <v>78000</v>
      </c>
      <c r="W20" s="88">
        <v>46035</v>
      </c>
      <c r="X20" s="51">
        <v>342225</v>
      </c>
      <c r="Y20" s="88">
        <v>46040</v>
      </c>
      <c r="Z20" s="88">
        <v>46071</v>
      </c>
      <c r="AA20" s="56" t="s">
        <v>117</v>
      </c>
    </row>
    <row r="21" spans="2:27" x14ac:dyDescent="0.4">
      <c r="B21" s="53">
        <v>4</v>
      </c>
      <c r="C21" s="70" t="s">
        <v>128</v>
      </c>
      <c r="D21" s="54">
        <v>23400</v>
      </c>
      <c r="E21" s="88">
        <v>46050</v>
      </c>
      <c r="F21" s="51"/>
      <c r="G21" s="88"/>
      <c r="H21" s="51"/>
      <c r="I21" s="91" t="s">
        <v>116</v>
      </c>
      <c r="K21" s="53">
        <v>4</v>
      </c>
      <c r="L21" s="70" t="s">
        <v>128</v>
      </c>
      <c r="M21" s="54">
        <v>23400</v>
      </c>
      <c r="N21" s="88">
        <v>46050</v>
      </c>
      <c r="O21" s="51" t="s">
        <v>133</v>
      </c>
      <c r="P21" s="88">
        <v>46054</v>
      </c>
      <c r="Q21" s="88">
        <v>46081</v>
      </c>
      <c r="R21" s="56" t="s">
        <v>117</v>
      </c>
      <c r="S21" s="51"/>
      <c r="T21" s="53">
        <v>4</v>
      </c>
      <c r="U21" s="70" t="s">
        <v>128</v>
      </c>
      <c r="V21" s="54">
        <v>23400</v>
      </c>
      <c r="W21" s="88">
        <v>46050</v>
      </c>
      <c r="X21" s="51" t="s">
        <v>133</v>
      </c>
      <c r="Y21" s="88">
        <v>46054</v>
      </c>
      <c r="Z21" s="88">
        <v>46081</v>
      </c>
      <c r="AA21" s="56" t="s">
        <v>117</v>
      </c>
    </row>
    <row r="22" spans="2:27" ht="15" thickBot="1" x14ac:dyDescent="0.45">
      <c r="B22" s="53">
        <v>5</v>
      </c>
      <c r="C22" s="70" t="s">
        <v>128</v>
      </c>
      <c r="D22" s="58">
        <v>12600</v>
      </c>
      <c r="E22" s="88">
        <v>46052</v>
      </c>
      <c r="F22" s="51"/>
      <c r="G22" s="88"/>
      <c r="H22" s="51"/>
      <c r="I22" s="91" t="s">
        <v>116</v>
      </c>
      <c r="K22" s="59">
        <v>5</v>
      </c>
      <c r="L22" s="92" t="s">
        <v>128</v>
      </c>
      <c r="M22" s="93">
        <v>12600</v>
      </c>
      <c r="N22" s="94">
        <v>46052</v>
      </c>
      <c r="O22" s="80" t="s">
        <v>134</v>
      </c>
      <c r="P22" s="94">
        <v>46055</v>
      </c>
      <c r="Q22" s="80"/>
      <c r="R22" s="95" t="s">
        <v>116</v>
      </c>
      <c r="S22" s="51"/>
      <c r="T22" s="59">
        <v>5</v>
      </c>
      <c r="U22" s="92" t="s">
        <v>128</v>
      </c>
      <c r="V22" s="93">
        <v>12600</v>
      </c>
      <c r="W22" s="94">
        <v>46052</v>
      </c>
      <c r="X22" s="80" t="s">
        <v>134</v>
      </c>
      <c r="Y22" s="94">
        <v>46055</v>
      </c>
      <c r="Z22" s="94">
        <v>46083</v>
      </c>
      <c r="AA22" s="61" t="s">
        <v>117</v>
      </c>
    </row>
    <row r="23" spans="2:27" ht="15" thickTop="1" x14ac:dyDescent="0.4">
      <c r="B23" s="62" t="s">
        <v>118</v>
      </c>
      <c r="C23" s="30"/>
      <c r="D23" s="63">
        <f>SUM(D18:D22)</f>
        <v>121500</v>
      </c>
      <c r="E23" s="51"/>
      <c r="H23" s="64"/>
      <c r="I23" s="56"/>
      <c r="K23" s="53">
        <v>6</v>
      </c>
      <c r="L23" s="70" t="s">
        <v>128</v>
      </c>
      <c r="M23" s="54">
        <v>112000</v>
      </c>
      <c r="N23" s="88">
        <v>46054</v>
      </c>
      <c r="O23" s="51" t="s">
        <v>135</v>
      </c>
      <c r="P23" s="55">
        <v>46056</v>
      </c>
      <c r="Q23" s="55">
        <v>45716</v>
      </c>
      <c r="R23" s="56" t="s">
        <v>117</v>
      </c>
      <c r="S23" s="51"/>
      <c r="T23" s="53">
        <v>6</v>
      </c>
      <c r="U23" s="70" t="s">
        <v>128</v>
      </c>
      <c r="V23" s="54">
        <v>112000</v>
      </c>
      <c r="W23" s="88">
        <v>46054</v>
      </c>
      <c r="X23" s="51" t="s">
        <v>135</v>
      </c>
      <c r="Y23" s="55">
        <v>46056</v>
      </c>
      <c r="Z23" s="55">
        <v>46081</v>
      </c>
      <c r="AA23" s="56" t="s">
        <v>117</v>
      </c>
    </row>
    <row r="24" spans="2:27" x14ac:dyDescent="0.4">
      <c r="B24" s="53"/>
      <c r="I24" s="56"/>
      <c r="K24" s="53">
        <v>7</v>
      </c>
      <c r="L24" s="70" t="s">
        <v>128</v>
      </c>
      <c r="M24" s="54">
        <v>23500</v>
      </c>
      <c r="N24" s="88">
        <v>46058</v>
      </c>
      <c r="O24" s="51" t="s">
        <v>136</v>
      </c>
      <c r="P24" s="55">
        <v>46063</v>
      </c>
      <c r="R24" s="91" t="s">
        <v>116</v>
      </c>
      <c r="S24" s="51"/>
      <c r="T24" s="53">
        <v>7</v>
      </c>
      <c r="U24" s="70" t="s">
        <v>128</v>
      </c>
      <c r="V24" s="54">
        <v>23500</v>
      </c>
      <c r="W24" s="88">
        <v>46058</v>
      </c>
      <c r="X24" s="51" t="s">
        <v>136</v>
      </c>
      <c r="Y24" s="55">
        <v>46063</v>
      </c>
      <c r="Z24" s="55">
        <v>46063</v>
      </c>
      <c r="AA24" s="56" t="s">
        <v>117</v>
      </c>
    </row>
    <row r="25" spans="2:27" x14ac:dyDescent="0.4">
      <c r="B25" s="53"/>
      <c r="I25" s="56"/>
      <c r="K25" s="53">
        <v>8</v>
      </c>
      <c r="L25" s="70" t="s">
        <v>128</v>
      </c>
      <c r="M25" s="54">
        <v>45900</v>
      </c>
      <c r="N25" s="88">
        <v>46062</v>
      </c>
      <c r="O25" s="51" t="s">
        <v>137</v>
      </c>
      <c r="P25" s="55">
        <v>46068</v>
      </c>
      <c r="R25" s="91" t="s">
        <v>116</v>
      </c>
      <c r="S25" s="51"/>
      <c r="T25" s="53">
        <v>8</v>
      </c>
      <c r="U25" s="70" t="s">
        <v>128</v>
      </c>
      <c r="V25" s="54">
        <v>45900</v>
      </c>
      <c r="W25" s="88">
        <v>46062</v>
      </c>
      <c r="X25" s="51" t="s">
        <v>137</v>
      </c>
      <c r="Y25" s="55">
        <v>46068</v>
      </c>
      <c r="Z25" s="55">
        <v>46096</v>
      </c>
      <c r="AA25" s="56" t="s">
        <v>117</v>
      </c>
    </row>
    <row r="26" spans="2:27" x14ac:dyDescent="0.4">
      <c r="B26" s="53"/>
      <c r="I26" s="56"/>
      <c r="K26" s="53">
        <v>9</v>
      </c>
      <c r="L26" s="70" t="s">
        <v>128</v>
      </c>
      <c r="M26" s="54">
        <v>205000</v>
      </c>
      <c r="N26" s="88">
        <v>46072</v>
      </c>
      <c r="O26" s="51">
        <v>190001</v>
      </c>
      <c r="P26" s="55">
        <v>46076</v>
      </c>
      <c r="R26" s="91" t="s">
        <v>116</v>
      </c>
      <c r="S26" s="51"/>
      <c r="T26" s="53">
        <v>9</v>
      </c>
      <c r="U26" s="70" t="s">
        <v>128</v>
      </c>
      <c r="V26" s="54">
        <v>205000</v>
      </c>
      <c r="W26" s="88">
        <v>46072</v>
      </c>
      <c r="X26" s="51">
        <v>190001</v>
      </c>
      <c r="Y26" s="55">
        <v>46076</v>
      </c>
      <c r="Z26" s="55">
        <v>46097</v>
      </c>
      <c r="AA26" s="56" t="s">
        <v>117</v>
      </c>
    </row>
    <row r="27" spans="2:27" ht="15" thickBot="1" x14ac:dyDescent="0.45">
      <c r="B27" s="53"/>
      <c r="I27" s="56"/>
      <c r="K27" s="53">
        <v>10</v>
      </c>
      <c r="L27" s="70" t="s">
        <v>128</v>
      </c>
      <c r="M27" s="58">
        <v>2345</v>
      </c>
      <c r="N27" s="88">
        <v>46081</v>
      </c>
      <c r="O27" s="51">
        <v>122201</v>
      </c>
      <c r="R27" s="91" t="s">
        <v>116</v>
      </c>
      <c r="S27" s="51"/>
      <c r="T27" s="59">
        <v>10</v>
      </c>
      <c r="U27" s="92" t="s">
        <v>128</v>
      </c>
      <c r="V27" s="93">
        <v>2345</v>
      </c>
      <c r="W27" s="94">
        <v>46081</v>
      </c>
      <c r="X27" s="80">
        <v>122201</v>
      </c>
      <c r="Y27" s="60">
        <v>46083</v>
      </c>
      <c r="Z27" s="60">
        <v>411353</v>
      </c>
      <c r="AA27" s="61" t="s">
        <v>117</v>
      </c>
    </row>
    <row r="28" spans="2:27" ht="15" thickTop="1" x14ac:dyDescent="0.4">
      <c r="B28" s="53"/>
      <c r="I28" s="56"/>
      <c r="K28" s="62" t="s">
        <v>118</v>
      </c>
      <c r="L28" s="51"/>
      <c r="M28" s="101">
        <f>SUM(M18:M27)</f>
        <v>510245</v>
      </c>
      <c r="N28" s="51"/>
      <c r="R28" s="56"/>
      <c r="S28" s="51"/>
      <c r="T28" s="53">
        <v>11</v>
      </c>
      <c r="U28" s="70" t="s">
        <v>128</v>
      </c>
      <c r="V28" s="54">
        <v>89007</v>
      </c>
      <c r="W28" s="88">
        <v>46083</v>
      </c>
      <c r="X28" s="51">
        <v>3411231</v>
      </c>
      <c r="Y28" s="55">
        <v>46089</v>
      </c>
      <c r="Z28" s="55">
        <v>46112</v>
      </c>
      <c r="AA28" s="56" t="s">
        <v>117</v>
      </c>
    </row>
    <row r="29" spans="2:27" x14ac:dyDescent="0.4">
      <c r="B29" s="53"/>
      <c r="I29" s="56"/>
      <c r="K29" s="53"/>
      <c r="L29" s="51"/>
      <c r="M29" s="51"/>
      <c r="N29" s="51"/>
      <c r="R29" s="56"/>
      <c r="S29" s="51"/>
      <c r="T29" s="53">
        <v>12</v>
      </c>
      <c r="U29" s="70" t="s">
        <v>128</v>
      </c>
      <c r="V29" s="54">
        <v>312000</v>
      </c>
      <c r="W29" s="88">
        <v>46095</v>
      </c>
      <c r="X29" s="51" t="s">
        <v>138</v>
      </c>
      <c r="Y29" s="55">
        <v>46111</v>
      </c>
      <c r="AA29" s="91" t="s">
        <v>116</v>
      </c>
    </row>
    <row r="30" spans="2:27" x14ac:dyDescent="0.4">
      <c r="B30" s="65"/>
      <c r="C30" s="64"/>
      <c r="D30" s="64"/>
      <c r="H30" s="66"/>
      <c r="I30" s="56"/>
      <c r="K30" s="65"/>
      <c r="L30" s="64"/>
      <c r="M30" s="64"/>
      <c r="N30" s="51"/>
      <c r="Q30" s="66"/>
      <c r="R30" s="56"/>
      <c r="S30" s="51"/>
      <c r="T30" s="53">
        <v>13</v>
      </c>
      <c r="U30" s="70" t="s">
        <v>128</v>
      </c>
      <c r="V30" s="90">
        <v>-2100</v>
      </c>
      <c r="W30" s="88">
        <v>46093</v>
      </c>
      <c r="X30" s="51" t="s">
        <v>139</v>
      </c>
      <c r="Y30" s="55">
        <v>46093</v>
      </c>
      <c r="Z30" s="55">
        <v>46095</v>
      </c>
      <c r="AA30" s="57" t="s">
        <v>117</v>
      </c>
    </row>
    <row r="31" spans="2:27" x14ac:dyDescent="0.4">
      <c r="B31" s="53"/>
      <c r="I31" s="56"/>
      <c r="K31" s="53"/>
      <c r="L31" s="51"/>
      <c r="M31" s="51"/>
      <c r="N31" s="51"/>
      <c r="R31" s="56"/>
      <c r="S31" s="51"/>
      <c r="T31" s="53">
        <v>14</v>
      </c>
      <c r="U31" s="70" t="s">
        <v>128</v>
      </c>
      <c r="V31" s="54">
        <v>800</v>
      </c>
      <c r="W31" s="88">
        <v>46105</v>
      </c>
      <c r="X31" s="51" t="s">
        <v>140</v>
      </c>
      <c r="Y31" s="55">
        <v>46106</v>
      </c>
      <c r="AA31" s="91" t="s">
        <v>116</v>
      </c>
    </row>
    <row r="32" spans="2:27" ht="15" thickBot="1" x14ac:dyDescent="0.45">
      <c r="B32" s="53"/>
      <c r="I32" s="56"/>
      <c r="K32" s="53"/>
      <c r="L32" s="51"/>
      <c r="M32" s="51"/>
      <c r="N32" s="51"/>
      <c r="R32" s="56"/>
      <c r="S32" s="51"/>
      <c r="T32" s="53">
        <v>15</v>
      </c>
      <c r="U32" s="70" t="s">
        <v>128</v>
      </c>
      <c r="V32" s="58">
        <v>16400</v>
      </c>
      <c r="W32" s="88">
        <v>46109</v>
      </c>
      <c r="X32" s="51">
        <v>3450011</v>
      </c>
      <c r="AA32" s="91" t="s">
        <v>116</v>
      </c>
    </row>
    <row r="33" spans="2:27" ht="15" thickTop="1" x14ac:dyDescent="0.4">
      <c r="B33" s="53"/>
      <c r="I33" s="56"/>
      <c r="K33" s="53"/>
      <c r="L33" s="51"/>
      <c r="M33" s="51"/>
      <c r="N33" s="51"/>
      <c r="R33" s="56"/>
      <c r="S33" s="30"/>
      <c r="T33" s="62" t="s">
        <v>118</v>
      </c>
      <c r="U33" s="51"/>
      <c r="V33" s="63">
        <f>SUM(V18:V32)</f>
        <v>926352</v>
      </c>
      <c r="W33" s="51"/>
      <c r="AA33" s="56"/>
    </row>
    <row r="34" spans="2:27" ht="15" thickBot="1" x14ac:dyDescent="0.45">
      <c r="B34" s="67"/>
      <c r="C34" s="77"/>
      <c r="D34" s="77"/>
      <c r="E34" s="68"/>
      <c r="F34" s="68"/>
      <c r="G34" s="68"/>
      <c r="H34" s="68"/>
      <c r="I34" s="69"/>
      <c r="K34" s="67"/>
      <c r="L34" s="77"/>
      <c r="M34" s="77"/>
      <c r="N34" s="68"/>
      <c r="O34" s="68"/>
      <c r="P34" s="68"/>
      <c r="Q34" s="68"/>
      <c r="R34" s="69"/>
      <c r="S34" s="64"/>
      <c r="T34" s="67"/>
      <c r="U34" s="77"/>
      <c r="V34" s="77"/>
      <c r="W34" s="68"/>
      <c r="X34" s="68"/>
      <c r="Y34" s="68"/>
      <c r="Z34" s="68"/>
      <c r="AA34" s="69"/>
    </row>
    <row r="35" spans="2:27" ht="15" thickBot="1" x14ac:dyDescent="0.45">
      <c r="B35" s="70"/>
      <c r="C35" s="70"/>
      <c r="D35" s="70"/>
      <c r="K35" s="70"/>
      <c r="L35" s="70"/>
      <c r="M35" s="70"/>
      <c r="R35" s="51"/>
      <c r="T35" s="70"/>
      <c r="U35" s="70"/>
      <c r="V35" s="70"/>
      <c r="AA35" s="51"/>
    </row>
    <row r="36" spans="2:27" x14ac:dyDescent="0.4">
      <c r="B36" s="96" t="s">
        <v>119</v>
      </c>
      <c r="C36" s="97"/>
      <c r="D36" s="78"/>
      <c r="E36" s="52"/>
      <c r="F36" s="52"/>
      <c r="G36" s="52"/>
      <c r="H36" s="99">
        <f>D23</f>
        <v>121500</v>
      </c>
      <c r="I36" s="71"/>
      <c r="K36" s="96" t="s">
        <v>119</v>
      </c>
      <c r="L36" s="97"/>
      <c r="M36" s="78"/>
      <c r="N36" s="52"/>
      <c r="O36" s="52"/>
      <c r="P36" s="52"/>
      <c r="Q36" s="99">
        <f>M28</f>
        <v>510245</v>
      </c>
      <c r="R36" s="71"/>
      <c r="S36" s="70"/>
      <c r="T36" s="96" t="s">
        <v>119</v>
      </c>
      <c r="U36" s="97"/>
      <c r="V36" s="78"/>
      <c r="W36" s="52"/>
      <c r="X36" s="52"/>
      <c r="Y36" s="52"/>
      <c r="Z36" s="99">
        <f>V33</f>
        <v>926352</v>
      </c>
      <c r="AA36" s="71"/>
    </row>
    <row r="37" spans="2:27" ht="15" thickBot="1" x14ac:dyDescent="0.45">
      <c r="B37" s="98" t="s">
        <v>120</v>
      </c>
      <c r="C37" s="89"/>
      <c r="D37" s="70"/>
      <c r="H37" s="100">
        <v>0</v>
      </c>
      <c r="I37" s="72"/>
      <c r="K37" s="98" t="s">
        <v>120</v>
      </c>
      <c r="L37" s="89"/>
      <c r="M37" s="70"/>
      <c r="Q37" s="100">
        <f>H36</f>
        <v>121500</v>
      </c>
      <c r="R37" s="72"/>
      <c r="S37" s="70"/>
      <c r="T37" s="98" t="s">
        <v>120</v>
      </c>
      <c r="U37" s="89"/>
      <c r="V37" s="70"/>
      <c r="Z37" s="100">
        <f>Q36</f>
        <v>510245</v>
      </c>
      <c r="AA37" s="72"/>
    </row>
    <row r="38" spans="2:27" ht="15.45" thickTop="1" thickBot="1" x14ac:dyDescent="0.45">
      <c r="B38" s="73" t="s">
        <v>141</v>
      </c>
      <c r="C38" s="79"/>
      <c r="D38" s="79"/>
      <c r="E38" s="74"/>
      <c r="F38" s="74"/>
      <c r="G38" s="74"/>
      <c r="H38" s="75">
        <f>H36-H37</f>
        <v>121500</v>
      </c>
      <c r="I38" s="76"/>
      <c r="K38" s="73" t="s">
        <v>141</v>
      </c>
      <c r="L38" s="79"/>
      <c r="M38" s="79"/>
      <c r="N38" s="74"/>
      <c r="O38" s="74"/>
      <c r="P38" s="74"/>
      <c r="Q38" s="75">
        <f>Q36-Q37</f>
        <v>388745</v>
      </c>
      <c r="R38" s="76"/>
      <c r="S38" s="89"/>
      <c r="T38" s="73" t="s">
        <v>141</v>
      </c>
      <c r="U38" s="79"/>
      <c r="V38" s="79"/>
      <c r="W38" s="74"/>
      <c r="X38" s="74"/>
      <c r="Y38" s="74"/>
      <c r="Z38" s="75">
        <f>Z36-Z37</f>
        <v>416107</v>
      </c>
      <c r="AA38" s="76"/>
    </row>
  </sheetData>
  <mergeCells count="3">
    <mergeCell ref="B16:I16"/>
    <mergeCell ref="K16:R16"/>
    <mergeCell ref="T16:AA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913A0-CFB7-4048-8442-CAD751BF96F2}">
  <sheetPr>
    <tabColor theme="4"/>
  </sheetPr>
  <dimension ref="A1:L40"/>
  <sheetViews>
    <sheetView showGridLines="0" topLeftCell="A18" zoomScale="120" zoomScaleNormal="120" workbookViewId="0">
      <selection activeCell="L25" sqref="L25"/>
    </sheetView>
  </sheetViews>
  <sheetFormatPr defaultRowHeight="14.6" x14ac:dyDescent="0.4"/>
  <cols>
    <col min="1" max="1" width="67.3046875" customWidth="1"/>
    <col min="2" max="2" width="2.53515625" customWidth="1"/>
    <col min="3" max="3" width="20.69140625" customWidth="1"/>
    <col min="4" max="4" width="2.4609375" customWidth="1"/>
    <col min="5" max="5" width="20.69140625" customWidth="1"/>
    <col min="6" max="6" width="2.84375" customWidth="1"/>
    <col min="7" max="7" width="20.69140625" customWidth="1"/>
    <col min="8" max="8" width="2.4609375" customWidth="1"/>
    <col min="10" max="10" width="14.53515625" bestFit="1" customWidth="1"/>
    <col min="12" max="12" width="36.4609375" bestFit="1" customWidth="1"/>
  </cols>
  <sheetData>
    <row r="1" spans="1:10" ht="20.6" x14ac:dyDescent="0.55000000000000004">
      <c r="A1" s="39" t="s">
        <v>7</v>
      </c>
      <c r="B1" s="39"/>
      <c r="C1" s="3"/>
      <c r="D1" s="3"/>
      <c r="E1" s="3"/>
      <c r="F1" s="3"/>
    </row>
    <row r="2" spans="1:10" ht="20.6" x14ac:dyDescent="0.55000000000000004">
      <c r="A2" s="39"/>
      <c r="B2" s="39"/>
      <c r="C2" s="3"/>
      <c r="D2" s="3"/>
      <c r="E2" s="3"/>
      <c r="F2" s="3"/>
    </row>
    <row r="3" spans="1:10" ht="18.45" x14ac:dyDescent="0.5">
      <c r="A3" s="16" t="s">
        <v>8</v>
      </c>
    </row>
    <row r="4" spans="1:10" ht="18.45" x14ac:dyDescent="0.5">
      <c r="A4" s="16" t="s">
        <v>9</v>
      </c>
      <c r="B4" s="16"/>
    </row>
    <row r="5" spans="1:10" ht="18.45" x14ac:dyDescent="0.5">
      <c r="B5" s="16"/>
    </row>
    <row r="6" spans="1:10" ht="15" thickBot="1" x14ac:dyDescent="0.45"/>
    <row r="7" spans="1:10" ht="18.45" x14ac:dyDescent="0.5">
      <c r="A7" s="49" t="s">
        <v>10</v>
      </c>
      <c r="B7" s="24"/>
    </row>
    <row r="8" spans="1:10" ht="18.899999999999999" thickBot="1" x14ac:dyDescent="0.55000000000000004">
      <c r="A8" s="50" t="s">
        <v>11</v>
      </c>
      <c r="B8" s="24"/>
    </row>
    <row r="9" spans="1:10" ht="18.45" x14ac:dyDescent="0.5">
      <c r="A9" s="16"/>
      <c r="B9" s="24"/>
    </row>
    <row r="10" spans="1:10" ht="18.45" x14ac:dyDescent="0.5">
      <c r="A10" s="16" t="s">
        <v>12</v>
      </c>
      <c r="B10" s="24"/>
    </row>
    <row r="11" spans="1:10" ht="18.45" x14ac:dyDescent="0.5">
      <c r="A11" s="16" t="s">
        <v>13</v>
      </c>
      <c r="B11" s="24"/>
    </row>
    <row r="12" spans="1:10" x14ac:dyDescent="0.4">
      <c r="A12" s="40" t="s">
        <v>142</v>
      </c>
      <c r="B12" s="24"/>
    </row>
    <row r="13" spans="1:10" ht="15" thickBot="1" x14ac:dyDescent="0.45">
      <c r="A13" s="40" t="s">
        <v>192</v>
      </c>
      <c r="B13" s="24"/>
    </row>
    <row r="14" spans="1:10" ht="15" thickBot="1" x14ac:dyDescent="0.45">
      <c r="C14" s="31" t="s">
        <v>14</v>
      </c>
      <c r="E14" s="31" t="s">
        <v>16</v>
      </c>
      <c r="G14" s="31" t="s">
        <v>15</v>
      </c>
    </row>
    <row r="15" spans="1:10" ht="15" thickBot="1" x14ac:dyDescent="0.45">
      <c r="C15" s="30"/>
      <c r="G15" s="30"/>
    </row>
    <row r="16" spans="1:10" ht="15" thickBot="1" x14ac:dyDescent="0.45">
      <c r="A16" s="22" t="s">
        <v>17</v>
      </c>
      <c r="B16" s="19"/>
      <c r="C16" s="29"/>
      <c r="E16" s="29"/>
      <c r="G16" s="29"/>
      <c r="J16" s="3" t="s">
        <v>18</v>
      </c>
    </row>
    <row r="17" spans="1:10" x14ac:dyDescent="0.4">
      <c r="A17" s="5" t="s">
        <v>151</v>
      </c>
      <c r="C17" s="9">
        <v>23503000</v>
      </c>
      <c r="E17" s="9">
        <v>25848622</v>
      </c>
      <c r="G17" s="9">
        <f>E17-C17</f>
        <v>2345622</v>
      </c>
      <c r="H17" s="3"/>
      <c r="I17" s="17" t="s">
        <v>19</v>
      </c>
      <c r="J17" t="s">
        <v>20</v>
      </c>
    </row>
    <row r="18" spans="1:10" x14ac:dyDescent="0.4">
      <c r="A18" s="5" t="s">
        <v>21</v>
      </c>
      <c r="C18" s="9">
        <v>-50000</v>
      </c>
      <c r="E18" s="9">
        <v>-50000</v>
      </c>
      <c r="G18" s="9">
        <f t="shared" ref="G18:G23" si="0">E18-C18</f>
        <v>0</v>
      </c>
      <c r="H18" s="3"/>
      <c r="I18" s="17" t="s">
        <v>19</v>
      </c>
      <c r="J18" t="s">
        <v>22</v>
      </c>
    </row>
    <row r="19" spans="1:10" x14ac:dyDescent="0.4">
      <c r="A19" s="5" t="s">
        <v>23</v>
      </c>
      <c r="C19" s="9">
        <v>-153000</v>
      </c>
      <c r="E19" s="9">
        <v>-153200</v>
      </c>
      <c r="G19" s="9">
        <f t="shared" si="0"/>
        <v>-200</v>
      </c>
      <c r="H19" s="3"/>
      <c r="I19" s="17" t="s">
        <v>19</v>
      </c>
      <c r="J19" t="s">
        <v>24</v>
      </c>
    </row>
    <row r="20" spans="1:10" x14ac:dyDescent="0.4">
      <c r="A20" s="23" t="s">
        <v>25</v>
      </c>
      <c r="C20" s="26">
        <f>SUBTOTAL(9,C17:C19)</f>
        <v>23300000</v>
      </c>
      <c r="E20" s="26">
        <f>SUBTOTAL(9,E17:E19)</f>
        <v>25645422</v>
      </c>
      <c r="G20" s="26">
        <f>SUBTOTAL(9,G17:G19)</f>
        <v>2345422</v>
      </c>
      <c r="H20" s="3"/>
      <c r="I20" s="17"/>
    </row>
    <row r="21" spans="1:10" ht="15" thickBot="1" x14ac:dyDescent="0.45">
      <c r="A21" s="5" t="s">
        <v>112</v>
      </c>
      <c r="C21" s="10">
        <v>-1200</v>
      </c>
      <c r="E21" s="10">
        <v>-1200</v>
      </c>
      <c r="G21" s="10">
        <f t="shared" si="0"/>
        <v>0</v>
      </c>
      <c r="H21" s="3"/>
      <c r="I21" s="17" t="s">
        <v>19</v>
      </c>
      <c r="J21" t="s">
        <v>26</v>
      </c>
    </row>
    <row r="22" spans="1:10" ht="15" thickBot="1" x14ac:dyDescent="0.45">
      <c r="A22" s="23" t="s">
        <v>111</v>
      </c>
      <c r="B22" s="20"/>
      <c r="C22" s="26">
        <f>SUBTOTAL(9,C17:C21)</f>
        <v>23298800</v>
      </c>
      <c r="E22" s="26">
        <f>SUBTOTAL(9,E17:E21)</f>
        <v>25644222</v>
      </c>
      <c r="G22" s="26">
        <f>SUBTOTAL(9,G17:G21)</f>
        <v>2345422</v>
      </c>
    </row>
    <row r="23" spans="1:10" ht="15" thickBot="1" x14ac:dyDescent="0.45">
      <c r="A23" s="5" t="s">
        <v>113</v>
      </c>
      <c r="C23" s="27">
        <f>13%*C22</f>
        <v>3028844</v>
      </c>
      <c r="E23" s="27">
        <v>3333748.86</v>
      </c>
      <c r="G23" s="27">
        <f t="shared" si="0"/>
        <v>304904.85999999987</v>
      </c>
    </row>
    <row r="24" spans="1:10" ht="15" thickBot="1" x14ac:dyDescent="0.45">
      <c r="A24" s="21" t="s">
        <v>27</v>
      </c>
      <c r="B24" s="20"/>
      <c r="C24" s="25">
        <f>C22+C23</f>
        <v>26327644</v>
      </c>
      <c r="E24" s="25">
        <f>E22+E23</f>
        <v>28977970.859999999</v>
      </c>
      <c r="G24" s="25">
        <f>G22+G23</f>
        <v>2650326.86</v>
      </c>
    </row>
    <row r="25" spans="1:10" ht="15" thickBot="1" x14ac:dyDescent="0.45">
      <c r="C25" s="1"/>
      <c r="E25" s="1"/>
      <c r="G25" s="1"/>
    </row>
    <row r="26" spans="1:10" ht="15" thickBot="1" x14ac:dyDescent="0.45">
      <c r="A26" s="7" t="s">
        <v>28</v>
      </c>
      <c r="B26" s="19"/>
      <c r="C26" s="29"/>
      <c r="E26" s="29"/>
      <c r="G26" s="29"/>
      <c r="H26" s="3"/>
      <c r="I26" s="3"/>
      <c r="J26" s="3" t="s">
        <v>18</v>
      </c>
    </row>
    <row r="27" spans="1:10" x14ac:dyDescent="0.4">
      <c r="A27" s="4" t="s">
        <v>29</v>
      </c>
      <c r="C27" s="8">
        <v>17424.657534246577</v>
      </c>
      <c r="E27" s="8">
        <v>17424.657534246577</v>
      </c>
      <c r="G27" s="8">
        <f t="shared" ref="G27:G29" si="1">E27-C27</f>
        <v>0</v>
      </c>
      <c r="H27" s="3"/>
      <c r="I27" s="17" t="s">
        <v>19</v>
      </c>
      <c r="J27" t="s">
        <v>30</v>
      </c>
    </row>
    <row r="28" spans="1:10" x14ac:dyDescent="0.4">
      <c r="A28" s="5" t="s">
        <v>31</v>
      </c>
      <c r="C28" s="9">
        <v>500000</v>
      </c>
      <c r="E28" s="9">
        <v>500000</v>
      </c>
      <c r="G28" s="9">
        <f t="shared" si="1"/>
        <v>0</v>
      </c>
      <c r="H28" s="3"/>
      <c r="I28" s="17" t="s">
        <v>19</v>
      </c>
      <c r="J28" t="s">
        <v>32</v>
      </c>
    </row>
    <row r="29" spans="1:10" ht="15" thickBot="1" x14ac:dyDescent="0.45">
      <c r="A29" s="5" t="s">
        <v>33</v>
      </c>
      <c r="C29" s="9">
        <v>0</v>
      </c>
      <c r="E29" s="9">
        <v>0</v>
      </c>
      <c r="G29" s="9">
        <f t="shared" si="1"/>
        <v>0</v>
      </c>
      <c r="H29" s="3"/>
      <c r="I29" s="17" t="s">
        <v>19</v>
      </c>
      <c r="J29" t="s">
        <v>34</v>
      </c>
    </row>
    <row r="30" spans="1:10" ht="15" thickBot="1" x14ac:dyDescent="0.45">
      <c r="A30" s="6" t="s">
        <v>35</v>
      </c>
      <c r="B30" s="20"/>
      <c r="C30" s="28">
        <f>SUM(C27:C29)</f>
        <v>517424.65753424657</v>
      </c>
      <c r="E30" s="28">
        <f>SUM(E27:E29)</f>
        <v>517424.65753424657</v>
      </c>
      <c r="G30" s="28">
        <f>SUM(G27:G29)</f>
        <v>0</v>
      </c>
    </row>
    <row r="31" spans="1:10" ht="15" thickBot="1" x14ac:dyDescent="0.45">
      <c r="C31" s="1"/>
      <c r="E31" s="1"/>
      <c r="G31" s="1"/>
    </row>
    <row r="32" spans="1:10" ht="15" thickBot="1" x14ac:dyDescent="0.45">
      <c r="A32" s="7" t="s">
        <v>36</v>
      </c>
      <c r="B32" s="19"/>
      <c r="C32" s="29"/>
      <c r="E32" s="29"/>
      <c r="G32" s="29"/>
      <c r="H32" s="3"/>
      <c r="I32" s="3"/>
      <c r="J32" s="3" t="s">
        <v>18</v>
      </c>
    </row>
    <row r="33" spans="1:12" x14ac:dyDescent="0.4">
      <c r="A33" s="4" t="s">
        <v>37</v>
      </c>
      <c r="C33" s="9">
        <v>-10000</v>
      </c>
      <c r="E33" s="9">
        <v>-10000</v>
      </c>
      <c r="G33" s="9">
        <f t="shared" ref="G33:G35" si="2">E33-C33</f>
        <v>0</v>
      </c>
      <c r="H33" s="3"/>
      <c r="I33" s="17" t="s">
        <v>19</v>
      </c>
      <c r="J33" t="s">
        <v>38</v>
      </c>
    </row>
    <row r="34" spans="1:12" x14ac:dyDescent="0.4">
      <c r="A34" s="5" t="s">
        <v>39</v>
      </c>
      <c r="C34" s="9">
        <v>-25000</v>
      </c>
      <c r="E34" s="9">
        <v>-27500</v>
      </c>
      <c r="G34" s="9">
        <f t="shared" si="2"/>
        <v>-2500</v>
      </c>
      <c r="H34" s="3"/>
      <c r="I34" s="17" t="s">
        <v>19</v>
      </c>
      <c r="J34" t="s">
        <v>40</v>
      </c>
    </row>
    <row r="35" spans="1:12" ht="15" thickBot="1" x14ac:dyDescent="0.45">
      <c r="A35" s="5" t="s">
        <v>41</v>
      </c>
      <c r="C35" s="9">
        <v>0</v>
      </c>
      <c r="E35" s="9">
        <v>0</v>
      </c>
      <c r="G35" s="9">
        <f t="shared" si="2"/>
        <v>0</v>
      </c>
      <c r="H35" s="3"/>
      <c r="I35" s="17" t="s">
        <v>19</v>
      </c>
      <c r="J35" t="s">
        <v>42</v>
      </c>
      <c r="L35" s="44"/>
    </row>
    <row r="36" spans="1:12" ht="15" thickBot="1" x14ac:dyDescent="0.45">
      <c r="A36" s="6" t="s">
        <v>43</v>
      </c>
      <c r="B36" s="20"/>
      <c r="C36" s="28">
        <f>SUM(C33:C35)</f>
        <v>-35000</v>
      </c>
      <c r="E36" s="28">
        <f>SUM(E33:E35)</f>
        <v>-37500</v>
      </c>
      <c r="G36" s="28">
        <f>SUM(G33:G35)</f>
        <v>-2500</v>
      </c>
    </row>
    <row r="37" spans="1:12" ht="15" thickBot="1" x14ac:dyDescent="0.45">
      <c r="C37" s="1"/>
      <c r="E37" s="1"/>
      <c r="G37" s="1"/>
    </row>
    <row r="38" spans="1:12" ht="15" thickBot="1" x14ac:dyDescent="0.45">
      <c r="A38" s="7" t="s">
        <v>44</v>
      </c>
      <c r="B38" s="19"/>
      <c r="C38" s="41">
        <f>+C24+C30+C36</f>
        <v>26810068.657534245</v>
      </c>
      <c r="D38" s="3"/>
      <c r="E38" s="41">
        <f>+E24+E30+E36</f>
        <v>29457895.517534245</v>
      </c>
      <c r="F38" s="3"/>
      <c r="G38" s="41">
        <f>+G24+G30+G36</f>
        <v>2647826.86</v>
      </c>
      <c r="H38" s="3"/>
      <c r="J38" s="1"/>
    </row>
    <row r="39" spans="1:12" x14ac:dyDescent="0.4">
      <c r="A39" s="3"/>
      <c r="B39" s="3"/>
      <c r="C39" s="32"/>
      <c r="G39" s="32"/>
      <c r="J39" s="1"/>
    </row>
    <row r="40" spans="1:12" x14ac:dyDescent="0.4">
      <c r="A40" s="19"/>
      <c r="B40" s="19"/>
      <c r="C40" s="33"/>
      <c r="G40" s="33"/>
      <c r="J40"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64101-F215-46F8-ABCE-3A8AB7A508C5}">
  <dimension ref="A1:T20"/>
  <sheetViews>
    <sheetView topLeftCell="D1" workbookViewId="0">
      <selection activeCell="R4" sqref="R4"/>
    </sheetView>
  </sheetViews>
  <sheetFormatPr defaultRowHeight="14.6" x14ac:dyDescent="0.4"/>
  <cols>
    <col min="1" max="2" width="15.53515625" customWidth="1"/>
    <col min="3" max="3" width="17.4609375" customWidth="1"/>
    <col min="4" max="4" width="18.07421875" customWidth="1"/>
    <col min="5" max="5" width="16.53515625" customWidth="1"/>
    <col min="6" max="6" width="21.15234375" customWidth="1"/>
    <col min="7" max="7" width="12.53515625" customWidth="1"/>
    <col min="8" max="8" width="13.53515625" customWidth="1"/>
    <col min="9" max="10" width="13.84375" customWidth="1"/>
    <col min="11" max="11" width="11.53515625" customWidth="1"/>
    <col min="12" max="12" width="18.07421875" customWidth="1"/>
    <col min="13" max="13" width="17.84375" customWidth="1"/>
    <col min="14" max="14" width="13.07421875" customWidth="1"/>
    <col min="15" max="15" width="12.84375" customWidth="1"/>
    <col min="16" max="16" width="14.84375" customWidth="1"/>
    <col min="17" max="17" width="13.3828125" customWidth="1"/>
    <col min="18" max="18" width="10.84375" customWidth="1"/>
    <col min="19" max="19" width="12.3046875" customWidth="1"/>
    <col min="20" max="20" width="17.84375" customWidth="1"/>
  </cols>
  <sheetData>
    <row r="1" spans="1:20" ht="20.6" x14ac:dyDescent="0.55000000000000004">
      <c r="A1" s="82" t="s">
        <v>152</v>
      </c>
      <c r="B1" s="82"/>
    </row>
    <row r="4" spans="1:20" ht="49.4" customHeight="1" x14ac:dyDescent="0.4">
      <c r="A4" s="14" t="s">
        <v>45</v>
      </c>
      <c r="B4" s="14" t="s">
        <v>148</v>
      </c>
      <c r="C4" s="14" t="s">
        <v>46</v>
      </c>
      <c r="D4" s="14" t="s">
        <v>47</v>
      </c>
      <c r="E4" s="14" t="s">
        <v>48</v>
      </c>
      <c r="F4" s="14" t="s">
        <v>49</v>
      </c>
      <c r="G4" s="14" t="s">
        <v>50</v>
      </c>
      <c r="H4" s="14" t="s">
        <v>51</v>
      </c>
      <c r="I4" s="14" t="s">
        <v>52</v>
      </c>
      <c r="J4" s="14" t="s">
        <v>65</v>
      </c>
      <c r="K4" s="14" t="s">
        <v>53</v>
      </c>
      <c r="L4" s="14" t="s">
        <v>54</v>
      </c>
      <c r="M4" s="14" t="s">
        <v>55</v>
      </c>
      <c r="N4" s="14" t="s">
        <v>56</v>
      </c>
      <c r="O4" s="102" t="s">
        <v>149</v>
      </c>
      <c r="P4" s="102" t="s">
        <v>126</v>
      </c>
      <c r="Q4" s="102" t="s">
        <v>58</v>
      </c>
      <c r="R4" s="14" t="s">
        <v>59</v>
      </c>
      <c r="S4" s="102" t="s">
        <v>60</v>
      </c>
      <c r="T4" s="102" t="s">
        <v>61</v>
      </c>
    </row>
    <row r="5" spans="1:20" x14ac:dyDescent="0.4">
      <c r="A5" s="13"/>
      <c r="B5" s="13"/>
      <c r="C5" s="13"/>
      <c r="D5" s="13"/>
      <c r="E5" s="13"/>
      <c r="F5" s="13"/>
      <c r="G5" s="13"/>
      <c r="H5" s="13"/>
      <c r="I5" s="13"/>
      <c r="J5" s="13"/>
      <c r="K5" s="13" t="s">
        <v>114</v>
      </c>
      <c r="L5" s="13" t="s">
        <v>62</v>
      </c>
      <c r="M5" s="13"/>
      <c r="N5" s="13"/>
      <c r="O5" s="13"/>
      <c r="P5" s="13"/>
      <c r="Q5" s="34"/>
      <c r="R5" s="13"/>
      <c r="S5" s="13"/>
      <c r="T5" s="13"/>
    </row>
    <row r="6" spans="1:20" x14ac:dyDescent="0.4">
      <c r="A6" s="13"/>
      <c r="B6" s="13"/>
      <c r="C6" s="13"/>
      <c r="D6" s="13"/>
      <c r="E6" s="13"/>
      <c r="F6" s="13"/>
      <c r="G6" s="13"/>
      <c r="H6" s="13"/>
      <c r="I6" s="13"/>
      <c r="J6" s="13"/>
      <c r="K6" s="13" t="s">
        <v>143</v>
      </c>
      <c r="L6" s="13" t="s">
        <v>63</v>
      </c>
      <c r="M6" s="13"/>
      <c r="N6" s="13"/>
      <c r="O6" s="13"/>
      <c r="P6" s="13"/>
      <c r="Q6" s="13"/>
      <c r="R6" s="13"/>
      <c r="S6" s="13"/>
      <c r="T6" s="13"/>
    </row>
    <row r="7" spans="1:20" x14ac:dyDescent="0.4">
      <c r="A7" s="13"/>
      <c r="B7" s="13"/>
      <c r="C7" s="13"/>
      <c r="D7" s="13"/>
      <c r="E7" s="13"/>
      <c r="F7" s="13"/>
      <c r="G7" s="13"/>
      <c r="H7" s="13"/>
      <c r="I7" s="13"/>
      <c r="J7" s="13"/>
      <c r="K7" s="13" t="s">
        <v>144</v>
      </c>
      <c r="L7" s="13" t="s">
        <v>125</v>
      </c>
      <c r="M7" s="13"/>
      <c r="N7" s="13"/>
      <c r="O7" s="13"/>
      <c r="P7" s="13"/>
      <c r="Q7" s="13"/>
      <c r="R7" s="13"/>
      <c r="S7" s="13"/>
      <c r="T7" s="13"/>
    </row>
    <row r="8" spans="1:20" x14ac:dyDescent="0.4">
      <c r="A8" s="13"/>
      <c r="B8" s="13"/>
      <c r="C8" s="13"/>
      <c r="D8" s="13"/>
      <c r="E8" s="13"/>
      <c r="F8" s="13"/>
      <c r="G8" s="13"/>
      <c r="H8" s="13"/>
      <c r="I8" s="13"/>
      <c r="J8" s="13"/>
      <c r="K8" s="13"/>
      <c r="L8" s="13"/>
      <c r="M8" s="13"/>
      <c r="N8" s="13"/>
      <c r="O8" s="13"/>
      <c r="P8" s="13"/>
      <c r="Q8" s="13"/>
      <c r="R8" s="13"/>
      <c r="S8" s="13"/>
      <c r="T8" s="13"/>
    </row>
    <row r="9" spans="1:20" x14ac:dyDescent="0.4">
      <c r="A9" s="13"/>
      <c r="B9" s="13"/>
      <c r="C9" s="13"/>
      <c r="D9" s="13"/>
      <c r="E9" s="13"/>
      <c r="F9" s="13"/>
      <c r="G9" s="13"/>
      <c r="H9" s="13"/>
      <c r="I9" s="13"/>
      <c r="J9" s="13"/>
      <c r="K9" s="13"/>
      <c r="L9" s="13"/>
      <c r="M9" s="13"/>
      <c r="N9" s="13"/>
      <c r="O9" s="13"/>
      <c r="P9" s="13"/>
      <c r="Q9" s="13"/>
      <c r="R9" s="13"/>
      <c r="S9" s="13"/>
      <c r="T9" s="13"/>
    </row>
    <row r="10" spans="1:20" x14ac:dyDescent="0.4">
      <c r="A10" s="13"/>
      <c r="B10" s="13"/>
      <c r="C10" s="13"/>
      <c r="D10" s="13"/>
      <c r="E10" s="13"/>
      <c r="F10" s="13"/>
      <c r="G10" s="13"/>
      <c r="H10" s="13"/>
      <c r="I10" s="13"/>
      <c r="J10" s="13"/>
      <c r="K10" s="13"/>
      <c r="L10" s="13"/>
      <c r="M10" s="13"/>
      <c r="N10" s="13"/>
      <c r="O10" s="13"/>
      <c r="P10" s="13"/>
      <c r="Q10" s="13"/>
      <c r="R10" s="13"/>
      <c r="S10" s="13"/>
      <c r="T10" s="13"/>
    </row>
    <row r="11" spans="1:20" x14ac:dyDescent="0.4">
      <c r="A11" s="13"/>
      <c r="B11" s="13"/>
      <c r="C11" s="13"/>
      <c r="D11" s="13"/>
      <c r="E11" s="13"/>
      <c r="F11" s="13"/>
      <c r="G11" s="13"/>
      <c r="H11" s="13"/>
      <c r="I11" s="13"/>
      <c r="J11" s="13"/>
      <c r="K11" s="13"/>
      <c r="L11" s="13"/>
      <c r="M11" s="13"/>
      <c r="N11" s="13"/>
      <c r="O11" s="13"/>
      <c r="P11" s="13"/>
      <c r="Q11" s="13"/>
      <c r="R11" s="13"/>
      <c r="S11" s="13"/>
      <c r="T11" s="13"/>
    </row>
    <row r="12" spans="1:20" x14ac:dyDescent="0.4">
      <c r="A12" s="13"/>
      <c r="B12" s="13"/>
      <c r="C12" s="13"/>
      <c r="D12" s="13"/>
      <c r="E12" s="13"/>
      <c r="F12" s="13"/>
      <c r="G12" s="13"/>
      <c r="H12" s="13"/>
      <c r="I12" s="13"/>
      <c r="J12" s="13"/>
      <c r="K12" s="13"/>
      <c r="L12" s="13"/>
      <c r="M12" s="13"/>
      <c r="N12" s="13"/>
      <c r="O12" s="13"/>
      <c r="P12" s="13"/>
      <c r="Q12" s="13"/>
      <c r="R12" s="13"/>
      <c r="S12" s="13"/>
      <c r="T12" s="13"/>
    </row>
    <row r="13" spans="1:20" x14ac:dyDescent="0.4">
      <c r="A13" s="13"/>
      <c r="B13" s="13"/>
      <c r="C13" s="13"/>
      <c r="D13" s="13"/>
      <c r="E13" s="13"/>
      <c r="F13" s="13"/>
      <c r="G13" s="13"/>
      <c r="H13" s="13"/>
      <c r="I13" s="13"/>
      <c r="J13" s="13"/>
      <c r="K13" s="13"/>
      <c r="L13" s="13"/>
      <c r="M13" s="13"/>
      <c r="N13" s="13"/>
      <c r="O13" s="13"/>
      <c r="P13" s="13"/>
      <c r="Q13" s="13"/>
      <c r="R13" s="13"/>
      <c r="S13" s="13"/>
      <c r="T13" s="13"/>
    </row>
    <row r="14" spans="1:20" x14ac:dyDescent="0.4">
      <c r="A14" s="13"/>
      <c r="B14" s="13"/>
      <c r="C14" s="13"/>
      <c r="D14" s="13"/>
      <c r="E14" s="13"/>
      <c r="F14" s="13"/>
      <c r="G14" s="13"/>
      <c r="H14" s="13"/>
      <c r="I14" s="13"/>
      <c r="J14" s="13"/>
      <c r="K14" s="13"/>
      <c r="L14" s="13"/>
      <c r="M14" s="13"/>
      <c r="N14" s="13"/>
      <c r="O14" s="13"/>
      <c r="P14" s="13"/>
      <c r="Q14" s="13"/>
      <c r="R14" s="13"/>
      <c r="S14" s="13"/>
      <c r="T14" s="13"/>
    </row>
    <row r="15" spans="1:20" x14ac:dyDescent="0.4">
      <c r="A15" s="13"/>
      <c r="B15" s="13"/>
      <c r="C15" s="13"/>
      <c r="D15" s="13"/>
      <c r="E15" s="13"/>
      <c r="F15" s="13"/>
      <c r="G15" s="13"/>
      <c r="H15" s="13"/>
      <c r="I15" s="13"/>
      <c r="J15" s="13"/>
      <c r="K15" s="13"/>
      <c r="L15" s="13"/>
      <c r="M15" s="13"/>
      <c r="N15" s="13"/>
      <c r="O15" s="13"/>
      <c r="P15" s="13"/>
      <c r="Q15" s="13"/>
      <c r="R15" s="13"/>
      <c r="S15" s="13"/>
      <c r="T15" s="13"/>
    </row>
    <row r="16" spans="1:20" x14ac:dyDescent="0.4">
      <c r="A16" s="13"/>
      <c r="B16" s="13"/>
      <c r="C16" s="13"/>
      <c r="D16" s="13"/>
      <c r="E16" s="13"/>
      <c r="F16" s="13"/>
      <c r="G16" s="13"/>
      <c r="H16" s="13"/>
      <c r="I16" s="13"/>
      <c r="J16" s="13"/>
      <c r="K16" s="13"/>
      <c r="L16" s="13"/>
      <c r="M16" s="13"/>
      <c r="N16" s="13"/>
      <c r="O16" s="13"/>
      <c r="P16" s="13"/>
      <c r="Q16" s="13"/>
      <c r="R16" s="13"/>
      <c r="S16" s="13"/>
      <c r="T16" s="13"/>
    </row>
    <row r="17" spans="1:20" x14ac:dyDescent="0.4">
      <c r="A17" s="13"/>
      <c r="B17" s="13"/>
      <c r="C17" s="13"/>
      <c r="D17" s="13"/>
      <c r="E17" s="13"/>
      <c r="F17" s="13"/>
      <c r="G17" s="13"/>
      <c r="H17" s="13"/>
      <c r="I17" s="13"/>
      <c r="J17" s="13"/>
      <c r="K17" s="13"/>
      <c r="L17" s="13"/>
      <c r="M17" s="13"/>
      <c r="N17" s="13"/>
      <c r="O17" s="13"/>
      <c r="P17" s="13"/>
      <c r="Q17" s="13"/>
      <c r="R17" s="13"/>
      <c r="S17" s="13"/>
      <c r="T17" s="13"/>
    </row>
    <row r="18" spans="1:20" x14ac:dyDescent="0.4">
      <c r="A18" s="13"/>
      <c r="B18" s="13"/>
      <c r="C18" s="13"/>
      <c r="D18" s="13"/>
      <c r="E18" s="13"/>
      <c r="F18" s="13"/>
      <c r="G18" s="13"/>
      <c r="H18" s="13"/>
      <c r="I18" s="13"/>
      <c r="J18" s="13"/>
      <c r="K18" s="13"/>
      <c r="L18" s="13"/>
      <c r="M18" s="13"/>
      <c r="N18" s="13"/>
      <c r="O18" s="13"/>
      <c r="P18" s="13"/>
      <c r="Q18" s="13"/>
      <c r="R18" s="13"/>
      <c r="S18" s="13"/>
      <c r="T18" s="13"/>
    </row>
    <row r="19" spans="1:20" x14ac:dyDescent="0.4">
      <c r="A19" s="13"/>
      <c r="B19" s="13"/>
      <c r="C19" s="13"/>
      <c r="D19" s="13"/>
      <c r="E19" s="13"/>
      <c r="F19" s="13"/>
      <c r="G19" s="13"/>
      <c r="H19" s="13"/>
      <c r="I19" s="13"/>
      <c r="J19" s="13"/>
      <c r="K19" s="13"/>
      <c r="L19" s="13"/>
      <c r="M19" s="13"/>
      <c r="N19" s="13"/>
      <c r="O19" s="13"/>
      <c r="P19" s="13"/>
      <c r="Q19" s="13"/>
      <c r="R19" s="13"/>
      <c r="S19" s="13"/>
      <c r="T19" s="13"/>
    </row>
    <row r="20" spans="1:20" x14ac:dyDescent="0.4">
      <c r="A20" s="13"/>
      <c r="B20" s="13"/>
      <c r="C20" s="13"/>
      <c r="D20" s="13"/>
      <c r="E20" s="13"/>
      <c r="F20" s="13"/>
      <c r="G20" s="13"/>
      <c r="H20" s="13"/>
      <c r="I20" s="13"/>
      <c r="J20" s="13"/>
      <c r="K20" s="13"/>
      <c r="L20" s="13"/>
      <c r="M20" s="13"/>
      <c r="N20" s="13"/>
      <c r="O20" s="13"/>
      <c r="P20" s="13"/>
      <c r="Q20" s="13"/>
      <c r="R20" s="13"/>
      <c r="S20" s="13"/>
      <c r="T20" s="13"/>
    </row>
  </sheetData>
  <autoFilter ref="A4:T4" xr:uid="{35764101-F215-46F8-ABCE-3A8AB7A508C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F93C3-B1E0-4D88-A8B4-11B62D55AEDF}">
  <dimension ref="A1:T20"/>
  <sheetViews>
    <sheetView workbookViewId="0">
      <selection activeCell="C25" sqref="C25"/>
    </sheetView>
  </sheetViews>
  <sheetFormatPr defaultRowHeight="14.6" x14ac:dyDescent="0.4"/>
  <cols>
    <col min="1" max="2" width="15.53515625" customWidth="1"/>
    <col min="3" max="3" width="17.4609375" customWidth="1"/>
    <col min="4" max="4" width="18.07421875" customWidth="1"/>
    <col min="5" max="5" width="16.53515625" customWidth="1"/>
    <col min="6" max="6" width="18.3046875" customWidth="1"/>
    <col min="7" max="7" width="12.53515625" customWidth="1"/>
    <col min="8" max="8" width="13.53515625" customWidth="1"/>
    <col min="9" max="10" width="13.84375" customWidth="1"/>
    <col min="11" max="11" width="11.53515625" customWidth="1"/>
    <col min="12" max="12" width="18.07421875" customWidth="1"/>
    <col min="13" max="13" width="17.84375" customWidth="1"/>
    <col min="14" max="14" width="13.07421875" customWidth="1"/>
    <col min="15" max="15" width="12.84375" customWidth="1"/>
    <col min="16" max="16" width="14.84375" customWidth="1"/>
    <col min="17" max="17" width="13.3828125" customWidth="1"/>
    <col min="18" max="18" width="10.84375" customWidth="1"/>
    <col min="19" max="19" width="12.3046875" customWidth="1"/>
    <col min="20" max="20" width="17.84375" customWidth="1"/>
  </cols>
  <sheetData>
    <row r="1" spans="1:20" ht="20.6" x14ac:dyDescent="0.55000000000000004">
      <c r="A1" s="82" t="s">
        <v>64</v>
      </c>
      <c r="B1" s="82"/>
    </row>
    <row r="4" spans="1:20" ht="49.4" customHeight="1" x14ac:dyDescent="0.4">
      <c r="A4" s="14" t="s">
        <v>45</v>
      </c>
      <c r="B4" s="14" t="s">
        <v>148</v>
      </c>
      <c r="C4" s="14" t="s">
        <v>46</v>
      </c>
      <c r="D4" s="14" t="s">
        <v>47</v>
      </c>
      <c r="E4" s="14" t="s">
        <v>48</v>
      </c>
      <c r="F4" s="14" t="s">
        <v>49</v>
      </c>
      <c r="G4" s="14" t="s">
        <v>50</v>
      </c>
      <c r="H4" s="14" t="s">
        <v>51</v>
      </c>
      <c r="I4" s="14" t="s">
        <v>52</v>
      </c>
      <c r="J4" s="14" t="s">
        <v>65</v>
      </c>
      <c r="K4" s="14" t="s">
        <v>53</v>
      </c>
      <c r="L4" s="14" t="s">
        <v>54</v>
      </c>
      <c r="M4" s="14" t="s">
        <v>55</v>
      </c>
      <c r="N4" s="14" t="s">
        <v>56</v>
      </c>
      <c r="O4" s="102" t="s">
        <v>149</v>
      </c>
      <c r="P4" s="102" t="s">
        <v>126</v>
      </c>
      <c r="Q4" s="102" t="s">
        <v>58</v>
      </c>
      <c r="R4" s="14" t="s">
        <v>59</v>
      </c>
      <c r="S4" s="102" t="s">
        <v>60</v>
      </c>
      <c r="T4" s="102" t="s">
        <v>61</v>
      </c>
    </row>
    <row r="5" spans="1:20" x14ac:dyDescent="0.4">
      <c r="A5" s="13"/>
      <c r="B5" s="13"/>
      <c r="C5" s="13"/>
      <c r="D5" s="13"/>
      <c r="E5" s="13"/>
      <c r="F5" s="13"/>
      <c r="G5" s="13"/>
      <c r="H5" s="13"/>
      <c r="I5" s="13"/>
      <c r="J5" s="13"/>
      <c r="K5" s="13" t="s">
        <v>114</v>
      </c>
      <c r="L5" s="13" t="s">
        <v>62</v>
      </c>
      <c r="M5" s="13"/>
      <c r="N5" s="13"/>
      <c r="O5" s="13"/>
      <c r="P5" s="13"/>
      <c r="Q5" s="34"/>
      <c r="R5" s="13"/>
      <c r="S5" s="13"/>
      <c r="T5" s="13"/>
    </row>
    <row r="6" spans="1:20" x14ac:dyDescent="0.4">
      <c r="A6" s="13"/>
      <c r="B6" s="13"/>
      <c r="C6" s="13"/>
      <c r="D6" s="13"/>
      <c r="E6" s="13"/>
      <c r="F6" s="13"/>
      <c r="G6" s="13"/>
      <c r="H6" s="13"/>
      <c r="I6" s="13"/>
      <c r="J6" s="13"/>
      <c r="K6" s="13" t="s">
        <v>143</v>
      </c>
      <c r="L6" s="13" t="s">
        <v>63</v>
      </c>
      <c r="M6" s="13"/>
      <c r="N6" s="13"/>
      <c r="O6" s="13"/>
      <c r="P6" s="13"/>
      <c r="Q6" s="13"/>
      <c r="R6" s="13"/>
      <c r="S6" s="13"/>
      <c r="T6" s="13"/>
    </row>
    <row r="7" spans="1:20" x14ac:dyDescent="0.4">
      <c r="A7" s="13"/>
      <c r="B7" s="13"/>
      <c r="C7" s="13"/>
      <c r="D7" s="13"/>
      <c r="E7" s="13"/>
      <c r="F7" s="13"/>
      <c r="G7" s="13"/>
      <c r="H7" s="13"/>
      <c r="I7" s="13"/>
      <c r="J7" s="13"/>
      <c r="K7" s="13" t="s">
        <v>144</v>
      </c>
      <c r="L7" s="13" t="s">
        <v>125</v>
      </c>
      <c r="M7" s="13"/>
      <c r="N7" s="13"/>
      <c r="O7" s="13"/>
      <c r="P7" s="13"/>
      <c r="Q7" s="13"/>
      <c r="R7" s="13"/>
      <c r="S7" s="13"/>
      <c r="T7" s="13"/>
    </row>
    <row r="8" spans="1:20" x14ac:dyDescent="0.4">
      <c r="A8" s="13"/>
      <c r="B8" s="13"/>
      <c r="C8" s="13"/>
      <c r="D8" s="13"/>
      <c r="E8" s="13"/>
      <c r="F8" s="13"/>
      <c r="G8" s="13"/>
      <c r="H8" s="13"/>
      <c r="I8" s="13"/>
      <c r="J8" s="13"/>
      <c r="K8" s="13"/>
      <c r="L8" s="13"/>
      <c r="M8" s="13"/>
      <c r="N8" s="13"/>
      <c r="O8" s="13"/>
      <c r="P8" s="13"/>
      <c r="Q8" s="13"/>
      <c r="R8" s="13"/>
      <c r="S8" s="13"/>
      <c r="T8" s="13"/>
    </row>
    <row r="9" spans="1:20" x14ac:dyDescent="0.4">
      <c r="A9" s="13"/>
      <c r="B9" s="13"/>
      <c r="C9" s="13"/>
      <c r="D9" s="13"/>
      <c r="E9" s="13"/>
      <c r="F9" s="13"/>
      <c r="G9" s="13"/>
      <c r="H9" s="13"/>
      <c r="I9" s="13"/>
      <c r="J9" s="13"/>
      <c r="K9" s="13"/>
      <c r="L9" s="13"/>
      <c r="M9" s="13"/>
      <c r="N9" s="13"/>
      <c r="O9" s="13"/>
      <c r="P9" s="13"/>
      <c r="Q9" s="13"/>
      <c r="R9" s="13"/>
      <c r="S9" s="13"/>
      <c r="T9" s="13"/>
    </row>
    <row r="10" spans="1:20" x14ac:dyDescent="0.4">
      <c r="A10" s="13"/>
      <c r="B10" s="13"/>
      <c r="C10" s="13"/>
      <c r="D10" s="13"/>
      <c r="E10" s="13"/>
      <c r="F10" s="13"/>
      <c r="G10" s="13"/>
      <c r="H10" s="13"/>
      <c r="I10" s="13"/>
      <c r="J10" s="13"/>
      <c r="K10" s="13"/>
      <c r="L10" s="13"/>
      <c r="M10" s="13"/>
      <c r="N10" s="13"/>
      <c r="O10" s="13"/>
      <c r="P10" s="13"/>
      <c r="Q10" s="13"/>
      <c r="R10" s="13"/>
      <c r="S10" s="13"/>
      <c r="T10" s="13"/>
    </row>
    <row r="11" spans="1:20" x14ac:dyDescent="0.4">
      <c r="A11" s="13"/>
      <c r="B11" s="13"/>
      <c r="C11" s="13"/>
      <c r="D11" s="13"/>
      <c r="E11" s="13"/>
      <c r="F11" s="13"/>
      <c r="G11" s="13"/>
      <c r="H11" s="13"/>
      <c r="I11" s="13"/>
      <c r="J11" s="13"/>
      <c r="K11" s="13"/>
      <c r="L11" s="13"/>
      <c r="M11" s="13"/>
      <c r="N11" s="13"/>
      <c r="O11" s="13"/>
      <c r="P11" s="13"/>
      <c r="Q11" s="13"/>
      <c r="R11" s="13"/>
      <c r="S11" s="13"/>
      <c r="T11" s="13"/>
    </row>
    <row r="12" spans="1:20" x14ac:dyDescent="0.4">
      <c r="A12" s="13"/>
      <c r="B12" s="13"/>
      <c r="C12" s="13"/>
      <c r="D12" s="13"/>
      <c r="E12" s="13"/>
      <c r="F12" s="13"/>
      <c r="G12" s="13"/>
      <c r="H12" s="13"/>
      <c r="I12" s="13"/>
      <c r="J12" s="13"/>
      <c r="K12" s="13"/>
      <c r="L12" s="13"/>
      <c r="M12" s="13"/>
      <c r="N12" s="13"/>
      <c r="O12" s="13"/>
      <c r="P12" s="13"/>
      <c r="Q12" s="13"/>
      <c r="R12" s="13"/>
      <c r="S12" s="13"/>
      <c r="T12" s="13"/>
    </row>
    <row r="13" spans="1:20" x14ac:dyDescent="0.4">
      <c r="A13" s="13"/>
      <c r="B13" s="13"/>
      <c r="C13" s="13"/>
      <c r="D13" s="13"/>
      <c r="E13" s="13"/>
      <c r="F13" s="13"/>
      <c r="G13" s="13"/>
      <c r="H13" s="13"/>
      <c r="I13" s="13"/>
      <c r="J13" s="13"/>
      <c r="K13" s="13"/>
      <c r="L13" s="13"/>
      <c r="M13" s="13"/>
      <c r="N13" s="13"/>
      <c r="O13" s="13"/>
      <c r="P13" s="13"/>
      <c r="Q13" s="13"/>
      <c r="R13" s="13"/>
      <c r="S13" s="13"/>
      <c r="T13" s="13"/>
    </row>
    <row r="14" spans="1:20" x14ac:dyDescent="0.4">
      <c r="A14" s="13"/>
      <c r="B14" s="13"/>
      <c r="C14" s="13"/>
      <c r="D14" s="13"/>
      <c r="E14" s="13"/>
      <c r="F14" s="13"/>
      <c r="G14" s="13"/>
      <c r="H14" s="13"/>
      <c r="I14" s="13"/>
      <c r="J14" s="13"/>
      <c r="K14" s="13"/>
      <c r="L14" s="13"/>
      <c r="M14" s="13"/>
      <c r="N14" s="13"/>
      <c r="O14" s="13"/>
      <c r="P14" s="13"/>
      <c r="Q14" s="13"/>
      <c r="R14" s="13"/>
      <c r="S14" s="13"/>
      <c r="T14" s="13"/>
    </row>
    <row r="15" spans="1:20" x14ac:dyDescent="0.4">
      <c r="A15" s="13"/>
      <c r="B15" s="13"/>
      <c r="C15" s="13"/>
      <c r="D15" s="13"/>
      <c r="E15" s="13"/>
      <c r="F15" s="13"/>
      <c r="G15" s="13"/>
      <c r="H15" s="13"/>
      <c r="I15" s="13"/>
      <c r="J15" s="13"/>
      <c r="K15" s="13"/>
      <c r="L15" s="13"/>
      <c r="M15" s="13"/>
      <c r="N15" s="13"/>
      <c r="O15" s="13"/>
      <c r="P15" s="13"/>
      <c r="Q15" s="13"/>
      <c r="R15" s="13"/>
      <c r="S15" s="13"/>
      <c r="T15" s="13"/>
    </row>
    <row r="16" spans="1:20" x14ac:dyDescent="0.4">
      <c r="A16" s="13"/>
      <c r="B16" s="13"/>
      <c r="C16" s="13"/>
      <c r="D16" s="13"/>
      <c r="E16" s="13"/>
      <c r="F16" s="13"/>
      <c r="G16" s="13"/>
      <c r="H16" s="13"/>
      <c r="I16" s="13"/>
      <c r="J16" s="13"/>
      <c r="K16" s="13"/>
      <c r="L16" s="13"/>
      <c r="M16" s="13"/>
      <c r="N16" s="13"/>
      <c r="O16" s="13"/>
      <c r="P16" s="13"/>
      <c r="Q16" s="13"/>
      <c r="R16" s="13"/>
      <c r="S16" s="13"/>
      <c r="T16" s="13"/>
    </row>
    <row r="17" spans="1:20" x14ac:dyDescent="0.4">
      <c r="A17" s="13"/>
      <c r="B17" s="13"/>
      <c r="C17" s="13"/>
      <c r="D17" s="13"/>
      <c r="E17" s="13"/>
      <c r="F17" s="13"/>
      <c r="G17" s="13"/>
      <c r="H17" s="13"/>
      <c r="I17" s="13"/>
      <c r="J17" s="13"/>
      <c r="K17" s="13"/>
      <c r="L17" s="13"/>
      <c r="M17" s="13"/>
      <c r="N17" s="13"/>
      <c r="O17" s="13"/>
      <c r="P17" s="13"/>
      <c r="Q17" s="13"/>
      <c r="R17" s="13"/>
      <c r="S17" s="13"/>
      <c r="T17" s="13"/>
    </row>
    <row r="18" spans="1:20" x14ac:dyDescent="0.4">
      <c r="A18" s="13"/>
      <c r="B18" s="13"/>
      <c r="C18" s="13"/>
      <c r="D18" s="13"/>
      <c r="E18" s="13"/>
      <c r="F18" s="13"/>
      <c r="G18" s="13"/>
      <c r="H18" s="13"/>
      <c r="I18" s="13"/>
      <c r="J18" s="13"/>
      <c r="K18" s="13"/>
      <c r="L18" s="13"/>
      <c r="M18" s="13"/>
      <c r="N18" s="13"/>
      <c r="O18" s="13"/>
      <c r="P18" s="13"/>
      <c r="Q18" s="13"/>
      <c r="R18" s="13"/>
      <c r="S18" s="13"/>
      <c r="T18" s="13"/>
    </row>
    <row r="19" spans="1:20" x14ac:dyDescent="0.4">
      <c r="A19" s="13"/>
      <c r="B19" s="13"/>
      <c r="C19" s="13"/>
      <c r="D19" s="13"/>
      <c r="E19" s="13"/>
      <c r="F19" s="13"/>
      <c r="G19" s="13"/>
      <c r="H19" s="13"/>
      <c r="I19" s="13"/>
      <c r="J19" s="13"/>
      <c r="K19" s="13"/>
      <c r="L19" s="13"/>
      <c r="M19" s="13"/>
      <c r="N19" s="13"/>
      <c r="O19" s="13"/>
      <c r="P19" s="13"/>
      <c r="Q19" s="13"/>
      <c r="R19" s="13"/>
      <c r="S19" s="13"/>
      <c r="T19" s="13"/>
    </row>
    <row r="20" spans="1:20" x14ac:dyDescent="0.4">
      <c r="A20" s="13"/>
      <c r="B20" s="13"/>
      <c r="C20" s="13"/>
      <c r="D20" s="13"/>
      <c r="E20" s="13"/>
      <c r="F20" s="13"/>
      <c r="G20" s="13"/>
      <c r="H20" s="13"/>
      <c r="I20" s="13"/>
      <c r="J20" s="13"/>
      <c r="K20" s="13"/>
      <c r="L20" s="13"/>
      <c r="M20" s="13"/>
      <c r="N20" s="13"/>
      <c r="O20" s="13"/>
      <c r="P20" s="13"/>
      <c r="Q20" s="13"/>
      <c r="R20" s="13"/>
      <c r="S20" s="13"/>
      <c r="T20" s="13"/>
    </row>
  </sheetData>
  <autoFilter ref="A4:T4" xr:uid="{35764101-F215-46F8-ABCE-3A8AB7A508C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4BA89-FE96-4C58-805A-E5E24A9C52CE}">
  <dimension ref="A1:T20"/>
  <sheetViews>
    <sheetView workbookViewId="0"/>
  </sheetViews>
  <sheetFormatPr defaultRowHeight="14.6" x14ac:dyDescent="0.4"/>
  <cols>
    <col min="1" max="2" width="15.53515625" customWidth="1"/>
    <col min="3" max="3" width="17.4609375" customWidth="1"/>
    <col min="4" max="4" width="18.07421875" customWidth="1"/>
    <col min="5" max="5" width="16.53515625" customWidth="1"/>
    <col min="6" max="6" width="18.3046875" customWidth="1"/>
    <col min="7" max="7" width="12.53515625" customWidth="1"/>
    <col min="8" max="8" width="13.53515625" customWidth="1"/>
    <col min="9" max="10" width="13.84375" customWidth="1"/>
    <col min="11" max="11" width="11.53515625" customWidth="1"/>
    <col min="12" max="12" width="18.07421875" customWidth="1"/>
    <col min="13" max="13" width="17.84375" customWidth="1"/>
    <col min="14" max="14" width="13.07421875" customWidth="1"/>
    <col min="15" max="15" width="12.84375" customWidth="1"/>
    <col min="16" max="16" width="14.84375" customWidth="1"/>
    <col min="17" max="17" width="13.3828125" customWidth="1"/>
    <col min="18" max="18" width="10.84375" customWidth="1"/>
    <col min="19" max="19" width="12.3046875" customWidth="1"/>
    <col min="20" max="20" width="17.84375" customWidth="1"/>
  </cols>
  <sheetData>
    <row r="1" spans="1:20" ht="20.6" x14ac:dyDescent="0.55000000000000004">
      <c r="A1" s="82" t="s">
        <v>67</v>
      </c>
      <c r="B1" s="82"/>
    </row>
    <row r="4" spans="1:20" ht="49.4" customHeight="1" x14ac:dyDescent="0.4">
      <c r="A4" s="14" t="s">
        <v>45</v>
      </c>
      <c r="B4" s="14" t="s">
        <v>148</v>
      </c>
      <c r="C4" s="14" t="s">
        <v>46</v>
      </c>
      <c r="D4" s="14" t="s">
        <v>47</v>
      </c>
      <c r="E4" s="14" t="s">
        <v>48</v>
      </c>
      <c r="F4" s="14" t="s">
        <v>49</v>
      </c>
      <c r="G4" s="14" t="s">
        <v>50</v>
      </c>
      <c r="H4" s="14" t="s">
        <v>51</v>
      </c>
      <c r="I4" s="14" t="s">
        <v>52</v>
      </c>
      <c r="J4" s="14" t="s">
        <v>65</v>
      </c>
      <c r="K4" s="14" t="s">
        <v>53</v>
      </c>
      <c r="L4" s="14" t="s">
        <v>54</v>
      </c>
      <c r="M4" s="14" t="s">
        <v>55</v>
      </c>
      <c r="N4" s="14" t="s">
        <v>56</v>
      </c>
      <c r="O4" s="102" t="s">
        <v>149</v>
      </c>
      <c r="P4" s="102" t="s">
        <v>126</v>
      </c>
      <c r="Q4" s="102" t="s">
        <v>58</v>
      </c>
      <c r="R4" s="14" t="s">
        <v>59</v>
      </c>
      <c r="S4" s="102" t="s">
        <v>60</v>
      </c>
      <c r="T4" s="102" t="s">
        <v>61</v>
      </c>
    </row>
    <row r="5" spans="1:20" x14ac:dyDescent="0.4">
      <c r="A5" s="13"/>
      <c r="B5" s="13"/>
      <c r="C5" s="13"/>
      <c r="D5" s="13"/>
      <c r="E5" s="13"/>
      <c r="F5" s="13"/>
      <c r="G5" s="13"/>
      <c r="H5" s="13"/>
      <c r="I5" s="13"/>
      <c r="J5" s="13"/>
      <c r="K5" s="13" t="s">
        <v>114</v>
      </c>
      <c r="L5" s="13" t="s">
        <v>62</v>
      </c>
      <c r="M5" s="13"/>
      <c r="N5" s="13"/>
      <c r="O5" s="13"/>
      <c r="P5" s="13"/>
      <c r="Q5" s="34"/>
      <c r="R5" s="13"/>
      <c r="S5" s="13"/>
      <c r="T5" s="13"/>
    </row>
    <row r="6" spans="1:20" x14ac:dyDescent="0.4">
      <c r="A6" s="13"/>
      <c r="B6" s="13"/>
      <c r="C6" s="13"/>
      <c r="D6" s="13"/>
      <c r="E6" s="13"/>
      <c r="F6" s="13"/>
      <c r="G6" s="13"/>
      <c r="H6" s="13"/>
      <c r="I6" s="13"/>
      <c r="J6" s="13"/>
      <c r="K6" s="13" t="s">
        <v>143</v>
      </c>
      <c r="L6" s="13" t="s">
        <v>63</v>
      </c>
      <c r="M6" s="13"/>
      <c r="N6" s="13"/>
      <c r="O6" s="13"/>
      <c r="P6" s="13"/>
      <c r="Q6" s="13"/>
      <c r="R6" s="13"/>
      <c r="S6" s="13"/>
      <c r="T6" s="13"/>
    </row>
    <row r="7" spans="1:20" x14ac:dyDescent="0.4">
      <c r="A7" s="13"/>
      <c r="B7" s="13"/>
      <c r="C7" s="13"/>
      <c r="D7" s="13"/>
      <c r="E7" s="13"/>
      <c r="F7" s="13"/>
      <c r="G7" s="13"/>
      <c r="H7" s="13"/>
      <c r="I7" s="13"/>
      <c r="J7" s="13"/>
      <c r="K7" s="13" t="s">
        <v>144</v>
      </c>
      <c r="L7" s="13" t="s">
        <v>125</v>
      </c>
      <c r="M7" s="13"/>
      <c r="N7" s="13"/>
      <c r="O7" s="13"/>
      <c r="P7" s="13"/>
      <c r="Q7" s="13"/>
      <c r="R7" s="13"/>
      <c r="S7" s="13"/>
      <c r="T7" s="13"/>
    </row>
    <row r="8" spans="1:20" x14ac:dyDescent="0.4">
      <c r="A8" s="13"/>
      <c r="B8" s="13"/>
      <c r="C8" s="13"/>
      <c r="D8" s="13"/>
      <c r="E8" s="13"/>
      <c r="F8" s="13"/>
      <c r="G8" s="13"/>
      <c r="H8" s="13"/>
      <c r="I8" s="13"/>
      <c r="J8" s="13"/>
      <c r="K8" s="13"/>
      <c r="L8" s="13"/>
      <c r="M8" s="13"/>
      <c r="N8" s="13"/>
      <c r="O8" s="13"/>
      <c r="P8" s="13"/>
      <c r="Q8" s="13"/>
      <c r="R8" s="13"/>
      <c r="S8" s="13"/>
      <c r="T8" s="13"/>
    </row>
    <row r="9" spans="1:20" x14ac:dyDescent="0.4">
      <c r="A9" s="13"/>
      <c r="B9" s="13"/>
      <c r="C9" s="13"/>
      <c r="D9" s="13"/>
      <c r="E9" s="13"/>
      <c r="F9" s="13"/>
      <c r="G9" s="13"/>
      <c r="H9" s="13"/>
      <c r="I9" s="13"/>
      <c r="J9" s="13"/>
      <c r="K9" s="13"/>
      <c r="L9" s="13"/>
      <c r="M9" s="13"/>
      <c r="N9" s="13"/>
      <c r="O9" s="13"/>
      <c r="P9" s="13"/>
      <c r="Q9" s="13"/>
      <c r="R9" s="13"/>
      <c r="S9" s="13"/>
      <c r="T9" s="13"/>
    </row>
    <row r="10" spans="1:20" x14ac:dyDescent="0.4">
      <c r="A10" s="13"/>
      <c r="B10" s="13"/>
      <c r="C10" s="13"/>
      <c r="D10" s="13"/>
      <c r="E10" s="13"/>
      <c r="F10" s="13"/>
      <c r="G10" s="13"/>
      <c r="H10" s="13"/>
      <c r="I10" s="13"/>
      <c r="J10" s="13"/>
      <c r="K10" s="13"/>
      <c r="L10" s="13"/>
      <c r="M10" s="13"/>
      <c r="N10" s="13"/>
      <c r="O10" s="13"/>
      <c r="P10" s="13"/>
      <c r="Q10" s="13"/>
      <c r="R10" s="13"/>
      <c r="S10" s="13"/>
      <c r="T10" s="13"/>
    </row>
    <row r="11" spans="1:20" x14ac:dyDescent="0.4">
      <c r="A11" s="13"/>
      <c r="B11" s="13"/>
      <c r="C11" s="13"/>
      <c r="D11" s="13"/>
      <c r="E11" s="13"/>
      <c r="F11" s="13"/>
      <c r="G11" s="13"/>
      <c r="H11" s="13"/>
      <c r="I11" s="13"/>
      <c r="J11" s="13"/>
      <c r="K11" s="13"/>
      <c r="L11" s="13"/>
      <c r="M11" s="13"/>
      <c r="N11" s="13"/>
      <c r="O11" s="13"/>
      <c r="P11" s="13"/>
      <c r="Q11" s="13"/>
      <c r="R11" s="13"/>
      <c r="S11" s="13"/>
      <c r="T11" s="13"/>
    </row>
    <row r="12" spans="1:20" x14ac:dyDescent="0.4">
      <c r="A12" s="13"/>
      <c r="B12" s="13"/>
      <c r="C12" s="13"/>
      <c r="D12" s="13"/>
      <c r="E12" s="13"/>
      <c r="F12" s="13"/>
      <c r="G12" s="13"/>
      <c r="H12" s="13"/>
      <c r="I12" s="13"/>
      <c r="J12" s="13"/>
      <c r="K12" s="13"/>
      <c r="L12" s="13"/>
      <c r="M12" s="13"/>
      <c r="N12" s="13"/>
      <c r="O12" s="13"/>
      <c r="P12" s="13"/>
      <c r="Q12" s="13"/>
      <c r="R12" s="13"/>
      <c r="S12" s="13"/>
      <c r="T12" s="13"/>
    </row>
    <row r="13" spans="1:20" x14ac:dyDescent="0.4">
      <c r="A13" s="13"/>
      <c r="B13" s="13"/>
      <c r="C13" s="13"/>
      <c r="D13" s="13"/>
      <c r="E13" s="13"/>
      <c r="F13" s="13"/>
      <c r="G13" s="13"/>
      <c r="H13" s="13"/>
      <c r="I13" s="13"/>
      <c r="J13" s="13"/>
      <c r="K13" s="13"/>
      <c r="L13" s="13"/>
      <c r="M13" s="13"/>
      <c r="N13" s="13"/>
      <c r="O13" s="13"/>
      <c r="P13" s="13"/>
      <c r="Q13" s="13"/>
      <c r="R13" s="13"/>
      <c r="S13" s="13"/>
      <c r="T13" s="13"/>
    </row>
    <row r="14" spans="1:20" x14ac:dyDescent="0.4">
      <c r="A14" s="13"/>
      <c r="B14" s="13"/>
      <c r="C14" s="13"/>
      <c r="D14" s="13"/>
      <c r="E14" s="13"/>
      <c r="F14" s="13"/>
      <c r="G14" s="13"/>
      <c r="H14" s="13"/>
      <c r="I14" s="13"/>
      <c r="J14" s="13"/>
      <c r="K14" s="13"/>
      <c r="L14" s="13"/>
      <c r="M14" s="13"/>
      <c r="N14" s="13"/>
      <c r="O14" s="13"/>
      <c r="P14" s="13"/>
      <c r="Q14" s="13"/>
      <c r="R14" s="13"/>
      <c r="S14" s="13"/>
      <c r="T14" s="13"/>
    </row>
    <row r="15" spans="1:20" x14ac:dyDescent="0.4">
      <c r="A15" s="13"/>
      <c r="B15" s="13"/>
      <c r="C15" s="13"/>
      <c r="D15" s="13"/>
      <c r="E15" s="13"/>
      <c r="F15" s="13"/>
      <c r="G15" s="13"/>
      <c r="H15" s="13"/>
      <c r="I15" s="13"/>
      <c r="J15" s="13"/>
      <c r="K15" s="13"/>
      <c r="L15" s="13"/>
      <c r="M15" s="13"/>
      <c r="N15" s="13"/>
      <c r="O15" s="13"/>
      <c r="P15" s="13"/>
      <c r="Q15" s="13"/>
      <c r="R15" s="13"/>
      <c r="S15" s="13"/>
      <c r="T15" s="13"/>
    </row>
    <row r="16" spans="1:20" x14ac:dyDescent="0.4">
      <c r="A16" s="13"/>
      <c r="B16" s="13"/>
      <c r="C16" s="13"/>
      <c r="D16" s="13"/>
      <c r="E16" s="13"/>
      <c r="F16" s="13"/>
      <c r="G16" s="13"/>
      <c r="H16" s="13"/>
      <c r="I16" s="13"/>
      <c r="J16" s="13"/>
      <c r="K16" s="13"/>
      <c r="L16" s="13"/>
      <c r="M16" s="13"/>
      <c r="N16" s="13"/>
      <c r="O16" s="13"/>
      <c r="P16" s="13"/>
      <c r="Q16" s="13"/>
      <c r="R16" s="13"/>
      <c r="S16" s="13"/>
      <c r="T16" s="13"/>
    </row>
    <row r="17" spans="1:20" x14ac:dyDescent="0.4">
      <c r="A17" s="13"/>
      <c r="B17" s="13"/>
      <c r="C17" s="13"/>
      <c r="D17" s="13"/>
      <c r="E17" s="13"/>
      <c r="F17" s="13"/>
      <c r="G17" s="13"/>
      <c r="H17" s="13"/>
      <c r="I17" s="13"/>
      <c r="J17" s="13"/>
      <c r="K17" s="13"/>
      <c r="L17" s="13"/>
      <c r="M17" s="13"/>
      <c r="N17" s="13"/>
      <c r="O17" s="13"/>
      <c r="P17" s="13"/>
      <c r="Q17" s="13"/>
      <c r="R17" s="13"/>
      <c r="S17" s="13"/>
      <c r="T17" s="13"/>
    </row>
    <row r="18" spans="1:20" x14ac:dyDescent="0.4">
      <c r="A18" s="13"/>
      <c r="B18" s="13"/>
      <c r="C18" s="13"/>
      <c r="D18" s="13"/>
      <c r="E18" s="13"/>
      <c r="F18" s="13"/>
      <c r="G18" s="13"/>
      <c r="H18" s="13"/>
      <c r="I18" s="13"/>
      <c r="J18" s="13"/>
      <c r="K18" s="13"/>
      <c r="L18" s="13"/>
      <c r="M18" s="13"/>
      <c r="N18" s="13"/>
      <c r="O18" s="13"/>
      <c r="P18" s="13"/>
      <c r="Q18" s="13"/>
      <c r="R18" s="13"/>
      <c r="S18" s="13"/>
      <c r="T18" s="13"/>
    </row>
    <row r="19" spans="1:20" x14ac:dyDescent="0.4">
      <c r="A19" s="13"/>
      <c r="B19" s="13"/>
      <c r="C19" s="13"/>
      <c r="D19" s="13"/>
      <c r="E19" s="13"/>
      <c r="F19" s="13"/>
      <c r="G19" s="13"/>
      <c r="H19" s="13"/>
      <c r="I19" s="13"/>
      <c r="J19" s="13"/>
      <c r="K19" s="13"/>
      <c r="L19" s="13"/>
      <c r="M19" s="13"/>
      <c r="N19" s="13"/>
      <c r="O19" s="13"/>
      <c r="P19" s="13"/>
      <c r="Q19" s="13"/>
      <c r="R19" s="13"/>
      <c r="S19" s="13"/>
      <c r="T19" s="13"/>
    </row>
    <row r="20" spans="1:20" x14ac:dyDescent="0.4">
      <c r="A20" s="13"/>
      <c r="B20" s="13"/>
      <c r="C20" s="13"/>
      <c r="D20" s="13"/>
      <c r="E20" s="13"/>
      <c r="F20" s="13"/>
      <c r="G20" s="13"/>
      <c r="H20" s="13"/>
      <c r="I20" s="13"/>
      <c r="J20" s="13"/>
      <c r="K20" s="13"/>
      <c r="L20" s="13"/>
      <c r="M20" s="13"/>
      <c r="N20" s="13"/>
      <c r="O20" s="13"/>
      <c r="P20" s="13"/>
      <c r="Q20" s="13"/>
      <c r="R20" s="13"/>
      <c r="S20" s="13"/>
      <c r="T20" s="13"/>
    </row>
  </sheetData>
  <autoFilter ref="A4:T4" xr:uid="{35764101-F215-46F8-ABCE-3A8AB7A508C5}"/>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54403-7595-4303-9034-621496481A4A}">
  <dimension ref="A1:AC20"/>
  <sheetViews>
    <sheetView workbookViewId="0">
      <selection activeCell="A24" sqref="A24"/>
    </sheetView>
  </sheetViews>
  <sheetFormatPr defaultRowHeight="15" customHeight="1" x14ac:dyDescent="0.4"/>
  <cols>
    <col min="1" max="1" width="20.84375" customWidth="1"/>
    <col min="2" max="2" width="8.3046875" customWidth="1"/>
    <col min="3" max="3" width="17.4609375" customWidth="1"/>
    <col min="4" max="4" width="18.07421875" customWidth="1"/>
    <col min="5" max="5" width="16.53515625" customWidth="1"/>
    <col min="6" max="6" width="18.3046875" customWidth="1"/>
    <col min="7" max="7" width="12.53515625" customWidth="1"/>
    <col min="8" max="8" width="13.53515625" customWidth="1"/>
    <col min="9" max="9" width="13.3046875" customWidth="1"/>
    <col min="10" max="10" width="13.84375" customWidth="1"/>
    <col min="11" max="11" width="11.53515625" customWidth="1"/>
    <col min="13" max="13" width="14.07421875" customWidth="1"/>
    <col min="14" max="14" width="13.07421875" customWidth="1"/>
    <col min="15" max="16" width="12.84375" customWidth="1"/>
    <col min="20" max="20" width="17.84375" customWidth="1"/>
    <col min="21" max="21" width="32.3046875" customWidth="1"/>
    <col min="22" max="22" width="12.4609375" customWidth="1"/>
    <col min="23" max="23" width="13.69140625" customWidth="1"/>
    <col min="24" max="25" width="12.84375" customWidth="1"/>
    <col min="26" max="26" width="19.4609375" customWidth="1"/>
    <col min="27" max="28" width="13.53515625" customWidth="1"/>
    <col min="29" max="29" width="16.3046875" customWidth="1"/>
  </cols>
  <sheetData>
    <row r="1" spans="1:29" ht="20.6" x14ac:dyDescent="0.55000000000000004">
      <c r="A1" s="82" t="s">
        <v>68</v>
      </c>
    </row>
    <row r="4" spans="1:29" ht="49.4" customHeight="1" x14ac:dyDescent="0.4">
      <c r="A4" s="14" t="s">
        <v>45</v>
      </c>
      <c r="B4" s="15" t="s">
        <v>69</v>
      </c>
      <c r="C4" s="14" t="s">
        <v>46</v>
      </c>
      <c r="D4" s="14" t="s">
        <v>47</v>
      </c>
      <c r="E4" s="14" t="s">
        <v>48</v>
      </c>
      <c r="F4" s="14" t="s">
        <v>49</v>
      </c>
      <c r="G4" s="14" t="s">
        <v>50</v>
      </c>
      <c r="H4" s="14" t="s">
        <v>51</v>
      </c>
      <c r="I4" s="14" t="s">
        <v>52</v>
      </c>
      <c r="J4" s="14" t="s">
        <v>65</v>
      </c>
      <c r="K4" s="14" t="s">
        <v>66</v>
      </c>
      <c r="L4" s="14" t="s">
        <v>54</v>
      </c>
      <c r="M4" s="14" t="s">
        <v>55</v>
      </c>
      <c r="N4" s="14" t="s">
        <v>56</v>
      </c>
      <c r="O4" s="102" t="s">
        <v>57</v>
      </c>
      <c r="P4" s="102" t="s">
        <v>126</v>
      </c>
      <c r="Q4" s="102" t="s">
        <v>58</v>
      </c>
      <c r="R4" s="14" t="s">
        <v>59</v>
      </c>
      <c r="S4" s="102" t="s">
        <v>60</v>
      </c>
      <c r="T4" s="102" t="s">
        <v>61</v>
      </c>
      <c r="U4" s="18" t="s">
        <v>150</v>
      </c>
      <c r="V4" s="18" t="s">
        <v>70</v>
      </c>
      <c r="W4" s="18" t="s">
        <v>71</v>
      </c>
      <c r="X4" s="18" t="s">
        <v>72</v>
      </c>
      <c r="Y4" s="18" t="s">
        <v>73</v>
      </c>
      <c r="Z4" s="18" t="s">
        <v>74</v>
      </c>
      <c r="AA4" s="18" t="s">
        <v>75</v>
      </c>
      <c r="AB4" s="18" t="s">
        <v>76</v>
      </c>
      <c r="AC4" s="18" t="s">
        <v>77</v>
      </c>
    </row>
    <row r="5" spans="1:29" ht="14.6" x14ac:dyDescent="0.4">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row>
    <row r="6" spans="1:29" ht="14.6"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14.6" x14ac:dyDescent="0.4">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row>
    <row r="8" spans="1:29" ht="14.6" x14ac:dyDescent="0.4">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row>
    <row r="9" spans="1:29" ht="14.6" x14ac:dyDescent="0.4">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row>
    <row r="10" spans="1:29" ht="14.6" x14ac:dyDescent="0.4">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row>
    <row r="11" spans="1:29" ht="14.6" x14ac:dyDescent="0.4">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row>
    <row r="12" spans="1:29" ht="14.6" x14ac:dyDescent="0.4">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row>
    <row r="13" spans="1:29" ht="14.6" x14ac:dyDescent="0.4">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row>
    <row r="14" spans="1:29" ht="14.6" x14ac:dyDescent="0.4">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row>
    <row r="15" spans="1:29" ht="14.6" x14ac:dyDescent="0.4">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row>
    <row r="16" spans="1:29" ht="14.6" x14ac:dyDescent="0.4">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row>
    <row r="17" spans="1:29" ht="14.6" x14ac:dyDescent="0.4">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row>
    <row r="18" spans="1:29" ht="14.6" x14ac:dyDescent="0.4">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row>
    <row r="19" spans="1:29" ht="14.6" x14ac:dyDescent="0.4">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row>
    <row r="20" spans="1:29" ht="14.6" x14ac:dyDescent="0.4">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row>
  </sheetData>
  <autoFilter ref="A4:AC4" xr:uid="{F0154403-7595-4303-9034-621496481A4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3FC35-1460-43A3-B0DA-E97426BD30F2}">
  <dimension ref="A1:I28"/>
  <sheetViews>
    <sheetView workbookViewId="0"/>
  </sheetViews>
  <sheetFormatPr defaultRowHeight="14.6" x14ac:dyDescent="0.4"/>
  <cols>
    <col min="1" max="1" width="15.69140625" customWidth="1"/>
    <col min="2" max="2" width="18.3046875" customWidth="1"/>
    <col min="3" max="3" width="17.53515625" customWidth="1"/>
    <col min="4" max="4" width="18.53515625" customWidth="1"/>
    <col min="5" max="5" width="17.84375" customWidth="1"/>
    <col min="6" max="6" width="12.69140625" customWidth="1"/>
    <col min="7" max="7" width="15.69140625" customWidth="1"/>
    <col min="8" max="8" width="14.07421875" customWidth="1"/>
  </cols>
  <sheetData>
    <row r="1" spans="1:9" ht="20.6" x14ac:dyDescent="0.55000000000000004">
      <c r="A1" s="82" t="s">
        <v>78</v>
      </c>
    </row>
    <row r="3" spans="1:9" x14ac:dyDescent="0.4">
      <c r="A3" t="s">
        <v>79</v>
      </c>
    </row>
    <row r="6" spans="1:9" ht="43.75" x14ac:dyDescent="0.4">
      <c r="A6" s="42" t="s">
        <v>45</v>
      </c>
      <c r="B6" s="43" t="s">
        <v>80</v>
      </c>
      <c r="C6" s="43" t="s">
        <v>81</v>
      </c>
      <c r="D6" s="42" t="s">
        <v>82</v>
      </c>
      <c r="E6" s="42" t="s">
        <v>83</v>
      </c>
      <c r="F6" s="42" t="s">
        <v>84</v>
      </c>
      <c r="G6" s="43" t="s">
        <v>85</v>
      </c>
      <c r="H6" s="43" t="s">
        <v>86</v>
      </c>
    </row>
    <row r="7" spans="1:9" x14ac:dyDescent="0.4">
      <c r="A7" s="38" t="s">
        <v>87</v>
      </c>
      <c r="B7" s="38" t="s">
        <v>88</v>
      </c>
      <c r="C7" s="34">
        <v>46094</v>
      </c>
      <c r="D7" s="35">
        <v>5300000</v>
      </c>
      <c r="E7" s="13">
        <v>20</v>
      </c>
      <c r="F7" s="36">
        <v>0.06</v>
      </c>
      <c r="G7" s="37">
        <f>F7/365*E7</f>
        <v>3.2876712328767125E-3</v>
      </c>
      <c r="H7" s="35">
        <f>G7*D7</f>
        <v>17424.657534246577</v>
      </c>
      <c r="I7" s="11" t="s">
        <v>89</v>
      </c>
    </row>
    <row r="8" spans="1:9" x14ac:dyDescent="0.4">
      <c r="A8" s="38"/>
      <c r="B8" s="38"/>
      <c r="C8" s="34"/>
      <c r="D8" s="35"/>
      <c r="E8" s="13"/>
      <c r="F8" s="36"/>
      <c r="G8" s="37"/>
      <c r="H8" s="35"/>
    </row>
    <row r="9" spans="1:9" x14ac:dyDescent="0.4">
      <c r="A9" s="38"/>
      <c r="B9" s="38"/>
      <c r="C9" s="34"/>
      <c r="D9" s="35"/>
      <c r="E9" s="13"/>
      <c r="F9" s="36"/>
      <c r="G9" s="37"/>
      <c r="H9" s="35"/>
    </row>
    <row r="10" spans="1:9" x14ac:dyDescent="0.4">
      <c r="A10" s="38"/>
      <c r="B10" s="38"/>
      <c r="C10" s="34"/>
      <c r="D10" s="35"/>
      <c r="E10" s="13"/>
      <c r="F10" s="36"/>
      <c r="G10" s="37"/>
      <c r="H10" s="35"/>
    </row>
    <row r="11" spans="1:9" x14ac:dyDescent="0.4">
      <c r="A11" s="38"/>
      <c r="B11" s="38"/>
      <c r="C11" s="34"/>
      <c r="D11" s="35"/>
      <c r="E11" s="13"/>
      <c r="F11" s="36"/>
      <c r="G11" s="37"/>
      <c r="H11" s="35"/>
    </row>
    <row r="12" spans="1:9" x14ac:dyDescent="0.4">
      <c r="A12" s="38"/>
      <c r="B12" s="38"/>
      <c r="C12" s="34"/>
      <c r="D12" s="35"/>
      <c r="E12" s="13"/>
      <c r="F12" s="36"/>
      <c r="G12" s="37"/>
      <c r="H12" s="35"/>
    </row>
    <row r="13" spans="1:9" x14ac:dyDescent="0.4">
      <c r="A13" s="38"/>
      <c r="B13" s="38"/>
      <c r="C13" s="34"/>
      <c r="D13" s="35"/>
      <c r="E13" s="13"/>
      <c r="F13" s="36"/>
      <c r="G13" s="37"/>
      <c r="H13" s="35"/>
    </row>
    <row r="14" spans="1:9" x14ac:dyDescent="0.4">
      <c r="A14" s="38"/>
      <c r="B14" s="38"/>
      <c r="C14" s="34"/>
      <c r="D14" s="35"/>
      <c r="E14" s="13"/>
      <c r="F14" s="36"/>
      <c r="G14" s="37"/>
      <c r="H14" s="35"/>
    </row>
    <row r="15" spans="1:9" x14ac:dyDescent="0.4">
      <c r="A15" s="38"/>
      <c r="B15" s="38"/>
      <c r="C15" s="34"/>
      <c r="D15" s="35"/>
      <c r="E15" s="13"/>
      <c r="F15" s="36"/>
      <c r="G15" s="37"/>
      <c r="H15" s="35"/>
    </row>
    <row r="16" spans="1:9" x14ac:dyDescent="0.4">
      <c r="A16" s="38"/>
      <c r="B16" s="38"/>
      <c r="C16" s="34"/>
      <c r="D16" s="35"/>
      <c r="E16" s="13"/>
      <c r="F16" s="36"/>
      <c r="G16" s="37"/>
      <c r="H16" s="35"/>
    </row>
    <row r="17" spans="1:8" x14ac:dyDescent="0.4">
      <c r="A17" s="38"/>
      <c r="B17" s="38"/>
      <c r="C17" s="34"/>
      <c r="D17" s="35"/>
      <c r="E17" s="13"/>
      <c r="F17" s="36"/>
      <c r="G17" s="37"/>
      <c r="H17" s="35"/>
    </row>
    <row r="18" spans="1:8" x14ac:dyDescent="0.4">
      <c r="A18" s="38"/>
      <c r="B18" s="38"/>
      <c r="C18" s="34"/>
      <c r="D18" s="35"/>
      <c r="E18" s="13"/>
      <c r="F18" s="36"/>
      <c r="G18" s="37"/>
      <c r="H18" s="35"/>
    </row>
    <row r="19" spans="1:8" x14ac:dyDescent="0.4">
      <c r="A19" s="38"/>
      <c r="B19" s="38"/>
      <c r="C19" s="34"/>
      <c r="D19" s="35"/>
      <c r="E19" s="13"/>
      <c r="F19" s="36"/>
      <c r="G19" s="37"/>
      <c r="H19" s="35"/>
    </row>
    <row r="20" spans="1:8" x14ac:dyDescent="0.4">
      <c r="A20" s="38"/>
      <c r="B20" s="38"/>
      <c r="C20" s="34"/>
      <c r="D20" s="35"/>
      <c r="E20" s="13"/>
      <c r="F20" s="36"/>
      <c r="G20" s="37"/>
      <c r="H20" s="35"/>
    </row>
    <row r="21" spans="1:8" x14ac:dyDescent="0.4">
      <c r="A21" s="38"/>
      <c r="B21" s="38"/>
      <c r="C21" s="34"/>
      <c r="D21" s="35"/>
      <c r="E21" s="13"/>
      <c r="F21" s="36"/>
      <c r="G21" s="37"/>
      <c r="H21" s="35"/>
    </row>
    <row r="22" spans="1:8" x14ac:dyDescent="0.4">
      <c r="A22" s="38"/>
      <c r="B22" s="38"/>
      <c r="C22" s="34"/>
      <c r="D22" s="35"/>
      <c r="E22" s="13"/>
      <c r="F22" s="36"/>
      <c r="G22" s="37"/>
      <c r="H22" s="35"/>
    </row>
    <row r="23" spans="1:8" x14ac:dyDescent="0.4">
      <c r="A23" s="38"/>
      <c r="B23" s="38"/>
      <c r="C23" s="34"/>
      <c r="D23" s="35"/>
      <c r="E23" s="13"/>
      <c r="F23" s="36"/>
      <c r="G23" s="37"/>
      <c r="H23" s="35"/>
    </row>
    <row r="24" spans="1:8" x14ac:dyDescent="0.4">
      <c r="A24" s="38"/>
      <c r="B24" s="38"/>
      <c r="C24" s="34"/>
      <c r="D24" s="35"/>
      <c r="E24" s="13"/>
      <c r="F24" s="36"/>
      <c r="G24" s="37"/>
      <c r="H24" s="35"/>
    </row>
    <row r="25" spans="1:8" x14ac:dyDescent="0.4">
      <c r="A25" s="38"/>
      <c r="B25" s="38"/>
      <c r="C25" s="34"/>
      <c r="D25" s="35"/>
      <c r="E25" s="13"/>
      <c r="F25" s="36"/>
      <c r="G25" s="37"/>
      <c r="H25" s="35"/>
    </row>
    <row r="26" spans="1:8" x14ac:dyDescent="0.4">
      <c r="A26" s="38"/>
      <c r="B26" s="38"/>
      <c r="C26" s="34"/>
      <c r="D26" s="35"/>
      <c r="E26" s="13"/>
      <c r="F26" s="36"/>
      <c r="G26" s="37"/>
      <c r="H26" s="35"/>
    </row>
    <row r="27" spans="1:8" x14ac:dyDescent="0.4">
      <c r="A27" s="38"/>
      <c r="B27" s="38"/>
      <c r="C27" s="34"/>
      <c r="D27" s="35"/>
      <c r="E27" s="13"/>
      <c r="F27" s="36"/>
      <c r="G27" s="37"/>
      <c r="H27" s="35"/>
    </row>
    <row r="28" spans="1:8" x14ac:dyDescent="0.4">
      <c r="A28" s="38"/>
      <c r="B28" s="38"/>
      <c r="C28" s="34"/>
      <c r="D28" s="35"/>
      <c r="E28" s="13"/>
      <c r="F28" s="36"/>
      <c r="G28" s="37"/>
      <c r="H28" s="35"/>
    </row>
  </sheetData>
  <autoFilter ref="A6:H6" xr:uid="{FA23FC35-1460-43A3-B0DA-E97426BD30F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593F5-6FEE-4EB8-AB42-375F70002CD7}">
  <dimension ref="A1:F27"/>
  <sheetViews>
    <sheetView workbookViewId="0"/>
  </sheetViews>
  <sheetFormatPr defaultRowHeight="14.6" x14ac:dyDescent="0.4"/>
  <cols>
    <col min="1" max="1" width="17" customWidth="1"/>
    <col min="2" max="2" width="13.3046875" customWidth="1"/>
    <col min="3" max="3" width="32.84375" customWidth="1"/>
    <col min="4" max="4" width="28.07421875" customWidth="1"/>
    <col min="5" max="5" width="15.3046875" customWidth="1"/>
  </cols>
  <sheetData>
    <row r="1" spans="1:6" ht="20.6" x14ac:dyDescent="0.55000000000000004">
      <c r="A1" s="82" t="s">
        <v>90</v>
      </c>
    </row>
    <row r="4" spans="1:6" ht="43.75" x14ac:dyDescent="0.4">
      <c r="A4" s="42" t="s">
        <v>45</v>
      </c>
      <c r="B4" s="42" t="s">
        <v>91</v>
      </c>
      <c r="C4" s="42" t="s">
        <v>92</v>
      </c>
      <c r="D4" s="42" t="s">
        <v>93</v>
      </c>
      <c r="E4" s="42" t="s">
        <v>94</v>
      </c>
    </row>
    <row r="5" spans="1:6" x14ac:dyDescent="0.4">
      <c r="A5" s="38" t="s">
        <v>95</v>
      </c>
      <c r="B5" s="34">
        <v>46037</v>
      </c>
      <c r="C5" s="12" t="s">
        <v>96</v>
      </c>
      <c r="D5" s="12"/>
      <c r="E5" s="35">
        <v>500000</v>
      </c>
      <c r="F5" s="11" t="s">
        <v>89</v>
      </c>
    </row>
    <row r="6" spans="1:6" x14ac:dyDescent="0.4">
      <c r="A6" s="38"/>
      <c r="B6" s="34"/>
      <c r="C6" s="12"/>
      <c r="D6" s="12"/>
      <c r="E6" s="35"/>
    </row>
    <row r="7" spans="1:6" x14ac:dyDescent="0.4">
      <c r="A7" s="38"/>
      <c r="B7" s="34"/>
      <c r="C7" s="12"/>
      <c r="D7" s="12"/>
      <c r="E7" s="35"/>
    </row>
    <row r="8" spans="1:6" x14ac:dyDescent="0.4">
      <c r="A8" s="38"/>
      <c r="B8" s="34"/>
      <c r="C8" s="12"/>
      <c r="D8" s="12"/>
      <c r="E8" s="35"/>
    </row>
    <row r="9" spans="1:6" x14ac:dyDescent="0.4">
      <c r="A9" s="38"/>
      <c r="B9" s="34"/>
      <c r="C9" s="12"/>
      <c r="D9" s="12"/>
      <c r="E9" s="35"/>
    </row>
    <row r="10" spans="1:6" x14ac:dyDescent="0.4">
      <c r="A10" s="38"/>
      <c r="B10" s="34"/>
      <c r="C10" s="12"/>
      <c r="D10" s="12"/>
      <c r="E10" s="35"/>
    </row>
    <row r="11" spans="1:6" x14ac:dyDescent="0.4">
      <c r="A11" s="38"/>
      <c r="B11" s="34"/>
      <c r="C11" s="12"/>
      <c r="D11" s="12"/>
      <c r="E11" s="35"/>
    </row>
    <row r="12" spans="1:6" x14ac:dyDescent="0.4">
      <c r="A12" s="38"/>
      <c r="B12" s="34"/>
      <c r="C12" s="12"/>
      <c r="D12" s="12"/>
      <c r="E12" s="35"/>
    </row>
    <row r="13" spans="1:6" x14ac:dyDescent="0.4">
      <c r="A13" s="38"/>
      <c r="B13" s="34"/>
      <c r="C13" s="12"/>
      <c r="D13" s="12"/>
      <c r="E13" s="35"/>
    </row>
    <row r="14" spans="1:6" x14ac:dyDescent="0.4">
      <c r="A14" s="38"/>
      <c r="B14" s="34"/>
      <c r="C14" s="12"/>
      <c r="D14" s="12"/>
      <c r="E14" s="35"/>
    </row>
    <row r="15" spans="1:6" x14ac:dyDescent="0.4">
      <c r="A15" s="38"/>
      <c r="B15" s="34"/>
      <c r="C15" s="12"/>
      <c r="D15" s="12"/>
      <c r="E15" s="35"/>
    </row>
    <row r="16" spans="1:6" x14ac:dyDescent="0.4">
      <c r="A16" s="38"/>
      <c r="B16" s="34"/>
      <c r="C16" s="12"/>
      <c r="D16" s="12"/>
      <c r="E16" s="35"/>
    </row>
    <row r="17" spans="1:5" x14ac:dyDescent="0.4">
      <c r="A17" s="38"/>
      <c r="B17" s="34"/>
      <c r="C17" s="12"/>
      <c r="D17" s="12"/>
      <c r="E17" s="35"/>
    </row>
    <row r="18" spans="1:5" x14ac:dyDescent="0.4">
      <c r="A18" s="38"/>
      <c r="B18" s="34"/>
      <c r="C18" s="12"/>
      <c r="D18" s="12"/>
      <c r="E18" s="35"/>
    </row>
    <row r="19" spans="1:5" x14ac:dyDescent="0.4">
      <c r="A19" s="38"/>
      <c r="B19" s="34"/>
      <c r="C19" s="12"/>
      <c r="D19" s="12"/>
      <c r="E19" s="35"/>
    </row>
    <row r="20" spans="1:5" x14ac:dyDescent="0.4">
      <c r="A20" s="38"/>
      <c r="B20" s="34"/>
      <c r="C20" s="12"/>
      <c r="D20" s="12"/>
      <c r="E20" s="35"/>
    </row>
    <row r="21" spans="1:5" x14ac:dyDescent="0.4">
      <c r="A21" s="38"/>
      <c r="B21" s="34"/>
      <c r="C21" s="12"/>
      <c r="D21" s="12"/>
      <c r="E21" s="35"/>
    </row>
    <row r="22" spans="1:5" x14ac:dyDescent="0.4">
      <c r="A22" s="38"/>
      <c r="B22" s="34"/>
      <c r="C22" s="12"/>
      <c r="D22" s="12"/>
      <c r="E22" s="35"/>
    </row>
    <row r="23" spans="1:5" x14ac:dyDescent="0.4">
      <c r="A23" s="38"/>
      <c r="B23" s="34"/>
      <c r="C23" s="12"/>
      <c r="D23" s="12"/>
      <c r="E23" s="35"/>
    </row>
    <row r="24" spans="1:5" x14ac:dyDescent="0.4">
      <c r="A24" s="38"/>
      <c r="B24" s="34"/>
      <c r="C24" s="12"/>
      <c r="D24" s="12"/>
      <c r="E24" s="35"/>
    </row>
    <row r="25" spans="1:5" x14ac:dyDescent="0.4">
      <c r="A25" s="38"/>
      <c r="B25" s="34"/>
      <c r="C25" s="12"/>
      <c r="D25" s="12"/>
      <c r="E25" s="35"/>
    </row>
    <row r="26" spans="1:5" x14ac:dyDescent="0.4">
      <c r="A26" s="38"/>
      <c r="B26" s="34"/>
      <c r="C26" s="12"/>
      <c r="D26" s="12"/>
      <c r="E26" s="35"/>
    </row>
    <row r="27" spans="1:5" x14ac:dyDescent="0.4">
      <c r="A27" s="38"/>
      <c r="B27" s="34"/>
      <c r="C27" s="12"/>
      <c r="D27" s="12"/>
      <c r="E27" s="35"/>
    </row>
  </sheetData>
  <autoFilter ref="A4:E4" xr:uid="{284593F5-6FEE-4EB8-AB42-375F70002C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BD925D1621464A95C2C4F1225C6722" ma:contentTypeVersion="17" ma:contentTypeDescription="Een nieuw document maken." ma:contentTypeScope="" ma:versionID="4127e204f489d06f23da40630e370617">
  <xsd:schema xmlns:xsd="http://www.w3.org/2001/XMLSchema" xmlns:xs="http://www.w3.org/2001/XMLSchema" xmlns:p="http://schemas.microsoft.com/office/2006/metadata/properties" xmlns:ns2="209e4751-2b6a-419f-af4e-b5ddc2a4bc00" xmlns:ns3="47bf6794-c36b-4c1c-a963-7a617a2f0fa0" xmlns:ns4="http://schemas.microsoft.com/sharepoint/v3/fields" xmlns:ns5="3c036e8a-fdb2-4ad9-825d-d798fd1b29a1" targetNamespace="http://schemas.microsoft.com/office/2006/metadata/properties" ma:root="true" ma:fieldsID="aabc7f5e3a994c25e2fd7586da2fff24" ns2:_="" ns3:_="" ns4:_="" ns5:_="">
    <xsd:import namespace="209e4751-2b6a-419f-af4e-b5ddc2a4bc00"/>
    <xsd:import namespace="47bf6794-c36b-4c1c-a963-7a617a2f0fa0"/>
    <xsd:import namespace="http://schemas.microsoft.com/sharepoint/v3/fields"/>
    <xsd:import namespace="3c036e8a-fdb2-4ad9-825d-d798fd1b29a1"/>
    <xsd:element name="properties">
      <xsd:complexType>
        <xsd:sequence>
          <xsd:element name="documentManagement">
            <xsd:complexType>
              <xsd:all>
                <xsd:element ref="ns2:_dlc_DocIdUrl" minOccurs="0"/>
                <xsd:element ref="ns3:RWSDocumentType" minOccurs="0"/>
                <xsd:element ref="ns4:_Status" minOccurs="0"/>
                <xsd:element ref="ns3:RWSArchiefwaardig" minOccurs="0"/>
                <xsd:element ref="ns5:Vertrouwelijkheid" minOccurs="0"/>
                <xsd:element ref="ns3:RWSAuteur" minOccurs="0"/>
                <xsd:element ref="ns3:RWSDocumentDatum" minOccurs="0"/>
                <xsd:element ref="ns3:RWSStatusDataroom" minOccurs="0"/>
                <xsd:element ref="ns3:RWSContractDossier" minOccurs="0"/>
                <xsd:element ref="ns3:RWSContractDocument" minOccurs="0"/>
                <xsd:element ref="ns3:RWSRevision" minOccurs="0"/>
                <xsd:element ref="ns3:RWSStatusReview" minOccurs="0"/>
                <xsd:element ref="ns3:RWSDiscipline" minOccurs="0"/>
                <xsd:element ref="ns3:RWSWerkpakketNaam" minOccurs="0"/>
                <xsd:element ref="ns3:RWSWerkpakketnr" minOccurs="0"/>
                <xsd:element ref="ns3:RWSDocumentVersie" minOccurs="0"/>
                <xsd:element ref="ns3:RWSProject" minOccurs="0"/>
                <xsd:element ref="ns3:RWSDeelproject" minOccurs="0"/>
                <xsd:element ref="ns3:RWSThema" minOccurs="0"/>
                <xsd:element ref="ns3:RWSFase" minOccurs="0"/>
                <xsd:element ref="ns3:RWSDocumentStatus" minOccurs="0"/>
                <xsd:element ref="ns3:RWSEmailAan" minOccurs="0"/>
                <xsd:element ref="ns3:RWSCreatieDatumBron" minOccurs="0"/>
                <xsd:element ref="ns3:RWSWijzigingsDatumBron" minOccurs="0"/>
                <xsd:element ref="ns3:RWSGewijzigdDoorBron" minOccurs="0"/>
                <xsd:element ref="ns3:RWSObject" minOccurs="0"/>
                <xsd:element ref="ns3:RWSOpmerkingen" minOccurs="0"/>
                <xsd:element ref="ns3:RWSAfdeling" minOccurs="0"/>
                <xsd:element ref="ns3:RWSTitelDocumentENG" minOccurs="0"/>
                <xsd:element ref="ns3:RWSOrganisatie" minOccurs="0"/>
                <xsd:element ref="ns3:RWSBridgeName" minOccurs="0"/>
                <xsd:element ref="ns3:RWSDocumentnrPW" minOccurs="0"/>
                <xsd:element ref="ns3:RWSDocumentnrUltimo" minOccurs="0"/>
                <xsd:element ref="ns3:RWSEmailOntvangen" minOccurs="0"/>
                <xsd:element ref="ns3:RWSEmailVan" minOccurs="0"/>
                <xsd:element ref="ns3:RWSExpiratieDatum" minOccurs="0"/>
                <xsd:element ref="ns3:RWSExternDocumentNr" minOccurs="0"/>
                <xsd:element ref="ns3:RWSExterneBron" minOccurs="0"/>
                <xsd:element ref="ns3:RWSOpmerkingenReview" minOccurs="0"/>
                <xsd:element ref="ns3:RWSEmailVerzonden" minOccurs="0"/>
                <xsd:element ref="ns3:RWSDocumentnrHB" minOccurs="0"/>
                <xsd:element ref="ns3:RWSEmailOnderwerp" minOccurs="0"/>
                <xsd:element ref="ns5:Activiteit" minOccurs="0"/>
                <xsd:element ref="ns2:_dlc_DocId" minOccurs="0"/>
                <xsd:element ref="ns2:_dlc_DocIdPersistId" minOccurs="0"/>
                <xsd:element ref="ns5:MediaServiceMetadata" minOccurs="0"/>
                <xsd:element ref="ns5:MediaServiceFastMetadata" minOccurs="0"/>
                <xsd:element ref="ns5:MediaServiceSearchProperties" minOccurs="0"/>
                <xsd:element ref="ns5:MediaServiceObjectDetectorVersions" minOccurs="0"/>
                <xsd:element ref="ns5:MediaServiceBillingMetadata" minOccurs="0"/>
                <xsd:element ref="ns5:lcf76f155ced4ddcb4097134ff3c332f" minOccurs="0"/>
                <xsd:element ref="ns2:TaxCatchAll" minOccurs="0"/>
                <xsd:element ref="ns5:MediaServiceDateTaken" minOccurs="0"/>
                <xsd:element ref="ns5:MediaServiceOCR" minOccurs="0"/>
                <xsd:element ref="ns5:MediaServiceGenerationTime" minOccurs="0"/>
                <xsd:element ref="ns5: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e4751-2b6a-419f-af4e-b5ddc2a4bc00" elementFormDefault="qualified">
    <xsd:import namespace="http://schemas.microsoft.com/office/2006/documentManagement/types"/>
    <xsd:import namespace="http://schemas.microsoft.com/office/infopath/2007/PartnerControls"/>
    <xsd:element name="_dlc_DocIdUrl" ma:index="1" nillable="true" ma:displayName="Document-id" ma:description="Permanente koppeling naar dit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46" nillable="true" ma:displayName="Waarde van de document-id" ma:description="De waarde van de document-id die aan dit item is toegewezen." ma:hidden="true" ma:indexed="true" ma:internalName="_dlc_DocId" ma:readOnly="false">
      <xsd:simpleType>
        <xsd:restriction base="dms:Text"/>
      </xsd:simpleType>
    </xsd:element>
    <xsd:element name="_dlc_DocIdPersistId" ma:index="48" nillable="true" ma:displayName="Persist ID" ma:description="Keep ID on add." ma:hidden="true" ma:internalName="_dlc_DocIdPersistId" ma:readOnly="false">
      <xsd:simpleType>
        <xsd:restriction base="dms:Boolean"/>
      </xsd:simpleType>
    </xsd:element>
    <xsd:element name="TaxCatchAll" ma:index="60" nillable="true" ma:displayName="Taxonomy Catch All Column" ma:hidden="true" ma:list="{240285f5-06f9-458e-88f5-15cb3a4b0e77}" ma:internalName="TaxCatchAll" ma:showField="CatchAllData" ma:web="209e4751-2b6a-419f-af4e-b5ddc2a4bc0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7bf6794-c36b-4c1c-a963-7a617a2f0fa0" elementFormDefault="qualified">
    <xsd:import namespace="http://schemas.microsoft.com/office/2006/documentManagement/types"/>
    <xsd:import namespace="http://schemas.microsoft.com/office/infopath/2007/PartnerControls"/>
    <xsd:element name="RWSDocumentType" ma:index="2" nillable="true" ma:displayName="Documenttype*" ma:default="Memo" ma:format="Dropdown" ma:internalName="RWSDocumentType" ma:readOnly="false">
      <xsd:simpleType>
        <xsd:restriction base="dms:Choice">
          <xsd:enumeration value="Advies"/>
          <xsd:enumeration value="Afbeelding"/>
          <xsd:enumeration value="Agenda"/>
          <xsd:enumeration value="Audio"/>
          <xsd:enumeration value="Beschikking"/>
          <xsd:enumeration value="Besluit"/>
          <xsd:enumeration value="Bevestiging"/>
          <xsd:enumeration value="Brief"/>
          <xsd:enumeration value="Claim"/>
          <xsd:enumeration value="E-mail"/>
          <xsd:enumeration value="Formulier"/>
          <xsd:enumeration value="Instructie"/>
          <xsd:enumeration value="Inventarisatie"/>
          <xsd:enumeration value="Melding"/>
          <xsd:enumeration value="Memo"/>
          <xsd:enumeration value="Minuut"/>
          <xsd:enumeration value="Nota"/>
          <xsd:enumeration value="Offerte"/>
          <xsd:enumeration value="Opdracht"/>
          <xsd:enumeration value="Overeenkomst"/>
          <xsd:enumeration value="Plan"/>
          <xsd:enumeration value="Planning"/>
          <xsd:enumeration value="Presentatie"/>
          <xsd:enumeration value="Programma"/>
          <xsd:enumeration value="Protocol"/>
          <xsd:enumeration value="Raming"/>
          <xsd:enumeration value="Rapport"/>
          <xsd:enumeration value="Rekenblad"/>
          <xsd:enumeration value="Specificatie"/>
          <xsd:enumeration value="Speech"/>
          <xsd:enumeration value="Raming"/>
          <xsd:enumeration value="Rapport"/>
          <xsd:enumeration value="Rekenblad"/>
          <xsd:enumeration value="Specificatie"/>
          <xsd:enumeration value="Speech"/>
          <xsd:enumeration value="Tekening"/>
          <xsd:enumeration value="Verslag"/>
          <xsd:enumeration value="Verzoek"/>
          <xsd:enumeration value="Video"/>
          <xsd:enumeration value="Leeg"/>
        </xsd:restriction>
      </xsd:simpleType>
    </xsd:element>
    <xsd:element name="RWSArchiefwaardig" ma:index="4" nillable="true" ma:displayName="Archiefwaardig*" ma:default="Ja" ma:format="Dropdown" ma:internalName="RWSArchiefwaardig" ma:readOnly="false">
      <xsd:simpleType>
        <xsd:restriction base="dms:Choice">
          <xsd:enumeration value="Ja"/>
          <xsd:enumeration value="Nee"/>
        </xsd:restriction>
      </xsd:simpleType>
    </xsd:element>
    <xsd:element name="RWSAuteur" ma:index="7" nillable="true" ma:displayName="Auteur*" ma:default="Onbekend" ma:internalName="RWSAuteur" ma:readOnly="false">
      <xsd:simpleType>
        <xsd:restriction base="dms:Text">
          <xsd:maxLength value="255"/>
        </xsd:restriction>
      </xsd:simpleType>
    </xsd:element>
    <xsd:element name="RWSDocumentDatum" ma:index="8" nillable="true" ma:displayName="Document Datum*" ma:default="[today]" ma:format="DateOnly" ma:internalName="RWSDocumentDatum" ma:readOnly="false">
      <xsd:simpleType>
        <xsd:restriction base="dms:DateTime"/>
      </xsd:simpleType>
    </xsd:element>
    <xsd:element name="RWSStatusDataroom" ma:index="9" nillable="true" ma:displayName="Status Dataroom*" ma:default="Geen" ma:format="Dropdown" ma:internalName="RWSStatusDataroom" ma:readOnly="false">
      <xsd:simpleType>
        <xsd:restriction base="dms:Choice">
          <xsd:enumeration value="Geen"/>
          <xsd:enumeration value="In aanmerking voor Dataroom"/>
          <xsd:enumeration value="Goedgekeurd voor opname in Dataroom"/>
          <xsd:enumeration value="Afgekeurd voor opname in Dataroom"/>
          <xsd:enumeration value="Opgenomen in Dataroom"/>
        </xsd:restriction>
      </xsd:simpleType>
    </xsd:element>
    <xsd:element name="RWSContractDossier" ma:index="10" nillable="true" ma:displayName="Contractdossier*" ma:internalName="RWSContractDossier" ma:readOnly="false">
      <xsd:simpleType>
        <xsd:restriction base="dms:Text">
          <xsd:maxLength value="255"/>
        </xsd:restriction>
      </xsd:simpleType>
    </xsd:element>
    <xsd:element name="RWSContractDocument" ma:index="11" nillable="true" ma:displayName="Contractdocument*" ma:internalName="RWSContractDocument" ma:readOnly="false">
      <xsd:simpleType>
        <xsd:restriction base="dms:Text">
          <xsd:maxLength value="255"/>
        </xsd:restriction>
      </xsd:simpleType>
    </xsd:element>
    <xsd:element name="RWSRevision" ma:index="12" nillable="true" ma:displayName="Revisie*" ma:internalName="RWSRevision" ma:readOnly="false">
      <xsd:simpleType>
        <xsd:restriction base="dms:Text">
          <xsd:maxLength value="255"/>
        </xsd:restriction>
      </xsd:simpleType>
    </xsd:element>
    <xsd:element name="RWSStatusReview" ma:index="13" nillable="true" ma:displayName="Status Revisie*" ma:default="0. Nog te bepalen" ma:format="Dropdown" ma:internalName="RWSStatusReview" ma:readOnly="false">
      <xsd:simpleType>
        <xsd:restriction base="dms:Choice">
          <xsd:enumeration value="0. Nog te bepalen"/>
          <xsd:enumeration value="1. oordeel positief"/>
          <xsd:enumeration value="2. oordeel positief met aandachtspunten"/>
          <xsd:enumeration value="3. aandachtspunten inhoud"/>
          <xsd:enumeration value="4. aandachtspunten volledigheid"/>
        </xsd:restriction>
      </xsd:simpleType>
    </xsd:element>
    <xsd:element name="RWSDiscipline" ma:index="14" nillable="true" ma:displayName="Discipline*" ma:internalName="RWSDiscipline" ma:readOnly="false">
      <xsd:simpleType>
        <xsd:restriction base="dms:Text">
          <xsd:maxLength value="255"/>
        </xsd:restriction>
      </xsd:simpleType>
    </xsd:element>
    <xsd:element name="RWSWerkpakketNaam" ma:index="15" nillable="true" ma:displayName="Werkpakketnaam*" ma:internalName="RWSWerkpakketNaam" ma:readOnly="false">
      <xsd:simpleType>
        <xsd:restriction base="dms:Text">
          <xsd:maxLength value="255"/>
        </xsd:restriction>
      </xsd:simpleType>
    </xsd:element>
    <xsd:element name="RWSWerkpakketnr" ma:index="16" nillable="true" ma:displayName="Werkpakketnr*" ma:internalName="RWSWerkpakketnr" ma:readOnly="false">
      <xsd:simpleType>
        <xsd:restriction base="dms:Text">
          <xsd:maxLength value="255"/>
        </xsd:restriction>
      </xsd:simpleType>
    </xsd:element>
    <xsd:element name="RWSDocumentVersie" ma:index="17" nillable="true" ma:displayName="Documentversie*" ma:default="Versie 1.0" ma:internalName="RWSDocumentVersie" ma:readOnly="false">
      <xsd:simpleType>
        <xsd:restriction base="dms:Text">
          <xsd:maxLength value="255"/>
        </xsd:restriction>
      </xsd:simpleType>
    </xsd:element>
    <xsd:element name="RWSProject" ma:index="18" nillable="true" ma:displayName="Project*" ma:default="Vernieuwen Van Brienenoordbrug" ma:internalName="RWSProject" ma:readOnly="false">
      <xsd:simpleType>
        <xsd:restriction base="dms:Text">
          <xsd:maxLength value="255"/>
        </xsd:restriction>
      </xsd:simpleType>
    </xsd:element>
    <xsd:element name="RWSDeelproject" ma:index="19" nillable="true" ma:displayName="Deelproject*" ma:default="n.v.t." ma:format="Dropdown" ma:internalName="RWSDeelproject" ma:readOnly="false">
      <xsd:simpleType>
        <xsd:restriction base="dms:Choice">
          <xsd:enumeration value="n.v.t."/>
          <xsd:enumeration value="VBB Beweegbaar"/>
          <xsd:enumeration value="VBB Integraal"/>
          <xsd:enumeration value="VBB Vast"/>
          <xsd:enumeration value="Westboog"/>
        </xsd:restriction>
      </xsd:simpleType>
    </xsd:element>
    <xsd:element name="RWSThema" ma:index="20" nillable="true" ma:displayName="Thema*" ma:default="Geen Thema" ma:format="Dropdown" ma:internalName="RWSThema" ma:readOnly="false">
      <xsd:simpleType>
        <xsd:restriction base="dms:Choice">
          <xsd:enumeration value="WP01 - Westelijke Boogbrug nieuw (WBBn)"/>
          <xsd:enumeration value="WP02 - Westelijke Boogbrug bestaand (WBBb)"/>
          <xsd:enumeration value="WP03 - Onderbouw – Pijler 9 en 10"/>
          <xsd:enumeration value="WP04 - Uitwisseling Boogbruggen"/>
          <xsd:enumeration value="WP05 - Inpassing"/>
          <xsd:enumeration value="WP06 - Werktuigbouw"/>
          <xsd:enumeration value="WP07 - E, IA, Bouwblokken"/>
          <xsd:enumeration value="WP08 - CE, MV, RAMS"/>
          <xsd:enumeration value="WP09 - Bovenbouw - Stalen Vallen"/>
          <xsd:enumeration value="WP10 - Onderbouw - Bascule Kelder"/>
          <xsd:enumeration value="WP11 - Uitwisselen Vallen"/>
          <xsd:enumeration value="WP12 - Systeemintegratie"/>
          <xsd:enumeration value="Geen Thema"/>
        </xsd:restriction>
      </xsd:simpleType>
    </xsd:element>
    <xsd:element name="RWSFase" ma:index="21" nillable="true" ma:displayName="Fase*" ma:default="Fase 0" ma:format="Dropdown" ma:internalName="RWSFase" ma:readOnly="false">
      <xsd:simpleType>
        <xsd:restriction base="dms:Choice">
          <xsd:enumeration value="Fase 0"/>
          <xsd:enumeration value="Fase 1"/>
        </xsd:restriction>
      </xsd:simpleType>
    </xsd:element>
    <xsd:element name="RWSDocumentStatus" ma:index="22" nillable="true" ma:displayName="Status" ma:default="Concept" ma:format="Dropdown" ma:internalName="RWSDocumentStatus" ma:readOnly="false">
      <xsd:simpleType>
        <xsd:restriction base="dms:Choice">
          <xsd:enumeration value="Concept"/>
          <xsd:enumeration value="Definitief"/>
        </xsd:restriction>
      </xsd:simpleType>
    </xsd:element>
    <xsd:element name="RWSEmailAan" ma:index="23" nillable="true" ma:displayName="Email - Aan" ma:internalName="RWSEmailAan" ma:readOnly="false">
      <xsd:simpleType>
        <xsd:restriction base="dms:Text">
          <xsd:maxLength value="255"/>
        </xsd:restriction>
      </xsd:simpleType>
    </xsd:element>
    <xsd:element name="RWSCreatieDatumBron" ma:index="24" nillable="true" ma:displayName="Datum geregistreerd (bron)" ma:format="DateTime" ma:internalName="RWSCreatieDatumBron" ma:readOnly="false">
      <xsd:simpleType>
        <xsd:restriction base="dms:DateTime"/>
      </xsd:simpleType>
    </xsd:element>
    <xsd:element name="RWSWijzigingsDatumBron" ma:index="25" nillable="true" ma:displayName="Datum gewijzigd (bron)" ma:format="DateTime" ma:internalName="RWSWijzigingsDatumBron" ma:readOnly="false">
      <xsd:simpleType>
        <xsd:restriction base="dms:DateTime"/>
      </xsd:simpleType>
    </xsd:element>
    <xsd:element name="RWSGewijzigdDoorBron" ma:index="26" nillable="true" ma:displayName="Gewijzigd door (bron)" ma:internalName="RWSGewijzigdDoorBron" ma:readOnly="false">
      <xsd:simpleType>
        <xsd:restriction base="dms:Text">
          <xsd:maxLength value="255"/>
        </xsd:restriction>
      </xsd:simpleType>
    </xsd:element>
    <xsd:element name="RWSObject" ma:index="27" nillable="true" ma:displayName="Object" ma:internalName="RWSObject" ma:readOnly="false">
      <xsd:simpleType>
        <xsd:restriction base="dms:Text">
          <xsd:maxLength value="255"/>
        </xsd:restriction>
      </xsd:simpleType>
    </xsd:element>
    <xsd:element name="RWSOpmerkingen" ma:index="28" nillable="true" ma:displayName="Opmerkingen" ma:internalName="RWSOpmerkingen" ma:readOnly="false">
      <xsd:simpleType>
        <xsd:restriction base="dms:Note">
          <xsd:maxLength value="255"/>
        </xsd:restriction>
      </xsd:simpleType>
    </xsd:element>
    <xsd:element name="RWSAfdeling" ma:index="29" nillable="true" ma:displayName="Afdeling" ma:default="Grote Projecten en Onderhoud" ma:internalName="RWSAfdeling" ma:readOnly="false">
      <xsd:simpleType>
        <xsd:restriction base="dms:Text">
          <xsd:maxLength value="255"/>
        </xsd:restriction>
      </xsd:simpleType>
    </xsd:element>
    <xsd:element name="RWSTitelDocumentENG" ma:index="30" nillable="true" ma:displayName="Titel document (ENG)" ma:internalName="RWSTitelDocumentENG" ma:readOnly="false">
      <xsd:simpleType>
        <xsd:restriction base="dms:Text">
          <xsd:maxLength value="255"/>
        </xsd:restriction>
      </xsd:simpleType>
    </xsd:element>
    <xsd:element name="RWSOrganisatie" ma:index="31" nillable="true" ma:displayName="Organisatie" ma:internalName="RWSOrganisatie" ma:readOnly="false">
      <xsd:simpleType>
        <xsd:restriction base="dms:Text">
          <xsd:maxLength value="255"/>
        </xsd:restriction>
      </xsd:simpleType>
    </xsd:element>
    <xsd:element name="RWSBridgeName" ma:index="32" nillable="true" ma:displayName="Bridge name" ma:internalName="RWSBridgeName" ma:readOnly="false">
      <xsd:simpleType>
        <xsd:restriction base="dms:Text">
          <xsd:maxLength value="255"/>
        </xsd:restriction>
      </xsd:simpleType>
    </xsd:element>
    <xsd:element name="RWSDocumentnrPW" ma:index="33" nillable="true" ma:displayName="Documentnr - PW" ma:internalName="RWSDocumentnrPW" ma:readOnly="false">
      <xsd:simpleType>
        <xsd:restriction base="dms:Text">
          <xsd:maxLength value="255"/>
        </xsd:restriction>
      </xsd:simpleType>
    </xsd:element>
    <xsd:element name="RWSDocumentnrUltimo" ma:index="34" nillable="true" ma:displayName="Documentnr - Ultimo" ma:internalName="RWSDocumentnrUltimo" ma:readOnly="false">
      <xsd:simpleType>
        <xsd:restriction base="dms:Text">
          <xsd:maxLength value="255"/>
        </xsd:restriction>
      </xsd:simpleType>
    </xsd:element>
    <xsd:element name="RWSEmailOntvangen" ma:index="35" nillable="true" ma:displayName="Email - Ontvangen" ma:format="DateTime" ma:internalName="RWSEmailOntvangen" ma:readOnly="false">
      <xsd:simpleType>
        <xsd:restriction base="dms:DateTime"/>
      </xsd:simpleType>
    </xsd:element>
    <xsd:element name="RWSEmailVan" ma:index="36" nillable="true" ma:displayName="Email - Van" ma:internalName="RWSEmailVan" ma:readOnly="false">
      <xsd:simpleType>
        <xsd:restriction base="dms:Text">
          <xsd:maxLength value="255"/>
        </xsd:restriction>
      </xsd:simpleType>
    </xsd:element>
    <xsd:element name="RWSExpiratieDatum" ma:index="37" nillable="true" ma:displayName="Expiratiedatum" ma:format="DateOnly" ma:internalName="RWSExpiratieDatum" ma:readOnly="false">
      <xsd:simpleType>
        <xsd:restriction base="dms:DateTime"/>
      </xsd:simpleType>
    </xsd:element>
    <xsd:element name="RWSExternDocumentNr" ma:index="38" nillable="true" ma:displayName="Extern Documentnummer" ma:internalName="RWSExternDocumentNr" ma:readOnly="false">
      <xsd:simpleType>
        <xsd:restriction base="dms:Text">
          <xsd:maxLength value="255"/>
        </xsd:restriction>
      </xsd:simpleType>
    </xsd:element>
    <xsd:element name="RWSExterneBron" ma:index="39" nillable="true" ma:displayName="Externe bron" ma:internalName="RWSExterneBron" ma:readOnly="false">
      <xsd:simpleType>
        <xsd:restriction base="dms:Text">
          <xsd:maxLength value="255"/>
        </xsd:restriction>
      </xsd:simpleType>
    </xsd:element>
    <xsd:element name="RWSOpmerkingenReview" ma:index="40" nillable="true" ma:displayName="Opmerkingen review" ma:internalName="RWSOpmerkingenReview" ma:readOnly="false">
      <xsd:simpleType>
        <xsd:restriction base="dms:Note">
          <xsd:maxLength value="255"/>
        </xsd:restriction>
      </xsd:simpleType>
    </xsd:element>
    <xsd:element name="RWSEmailVerzonden" ma:index="41" nillable="true" ma:displayName="Email - Verzonden" ma:format="DateTime" ma:internalName="RWSEmailVerzonden" ma:readOnly="false">
      <xsd:simpleType>
        <xsd:restriction base="dms:DateTime"/>
      </xsd:simpleType>
    </xsd:element>
    <xsd:element name="RWSDocumentnrHB" ma:index="42" nillable="true" ma:displayName="Documentnr - HB" ma:internalName="RWSDocumentnrHB" ma:readOnly="false">
      <xsd:simpleType>
        <xsd:restriction base="dms:Text">
          <xsd:maxLength value="255"/>
        </xsd:restriction>
      </xsd:simpleType>
    </xsd:element>
    <xsd:element name="RWSEmailOnderwerp" ma:index="43" nillable="true" ma:displayName="Email - Onderwerp" ma:internalName="RWSEmailOnderwerp"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3" nillable="true" ma:displayName="Status*" ma:default="Concept" ma:format="Dropdown" ma:internalName="_Status" ma:readOnly="false">
      <xsd:simpleType>
        <xsd:restriction base="dms:Choice">
          <xsd:enumeration value="Concept"/>
          <xsd:enumeration value="Definitief"/>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3c036e8a-fdb2-4ad9-825d-d798fd1b29a1" elementFormDefault="qualified">
    <xsd:import namespace="http://schemas.microsoft.com/office/2006/documentManagement/types"/>
    <xsd:import namespace="http://schemas.microsoft.com/office/infopath/2007/PartnerControls"/>
    <xsd:element name="Vertrouwelijkheid" ma:index="5" nillable="true" ma:displayName="Vertrouwelijkheid*" ma:default="Bedrijfsvertrouwelijk - geen" ma:format="Dropdown" ma:internalName="Vertrouwelijkheid" ma:readOnly="false">
      <xsd:simpleType>
        <xsd:restriction base="dms:Choice">
          <xsd:enumeration value="Informatie - geen"/>
          <xsd:enumeration value="Informatie - persoonsvertrouwelijk"/>
          <xsd:enumeration value="Bedrijfsvertrouwelijk - geen"/>
          <xsd:enumeration value="Bedrijfsvertrouwelijk - persoonsvertrouwelijkheid"/>
          <xsd:enumeration value="Departementaal vertrouwelijk - geen"/>
          <xsd:enumeration value="Departementaal vertrouwelijk - persoonsvertrouwelijk"/>
        </xsd:restriction>
      </xsd:simpleType>
    </xsd:element>
    <xsd:element name="Activiteit" ma:index="44" nillable="true" ma:displayName="Activiteit" ma:format="Dropdown" ma:internalName="Activiteit0" ma:readOnly="false">
      <xsd:simpleType>
        <xsd:restriction base="dms:Choice">
          <xsd:enumeration value="Beheersen realisatiecontract"/>
          <xsd:enumeration value="Bepalen marktbenadering realisatie"/>
          <xsd:enumeration value="Opstellen en aanbesteden realisatiecontract"/>
          <xsd:enumeration value="Uitbesteden ingenieursdiensten planuitwerking"/>
          <xsd:enumeration value="Uitbesteden ingenieursdiensten realisatie"/>
          <xsd:enumeration value="Uitbesteden ingenieursdiensten verkenning"/>
        </xsd:restriction>
      </xsd:simpleType>
    </xsd:element>
    <xsd:element name="MediaServiceMetadata" ma:index="49" nillable="true" ma:displayName="MediaServiceMetadata" ma:hidden="true" ma:internalName="MediaServiceMetadata" ma:readOnly="true">
      <xsd:simpleType>
        <xsd:restriction base="dms:Note"/>
      </xsd:simpleType>
    </xsd:element>
    <xsd:element name="MediaServiceFastMetadata" ma:index="50" nillable="true" ma:displayName="MediaServiceFastMetadata" ma:hidden="true" ma:internalName="MediaServiceFastMetadata" ma:readOnly="true">
      <xsd:simpleType>
        <xsd:restriction base="dms:Note"/>
      </xsd:simpleType>
    </xsd:element>
    <xsd:element name="MediaServiceSearchProperties" ma:index="51" nillable="true" ma:displayName="MediaServiceSearchProperties" ma:hidden="true" ma:internalName="MediaServiceSearchProperties" ma:readOnly="true">
      <xsd:simpleType>
        <xsd:restriction base="dms:Note"/>
      </xsd:simpleType>
    </xsd:element>
    <xsd:element name="MediaServiceObjectDetectorVersions" ma:index="52" nillable="true" ma:displayName="MediaServiceObjectDetectorVersions" ma:hidden="true" ma:indexed="true" ma:internalName="MediaServiceObjectDetectorVersions" ma:readOnly="true">
      <xsd:simpleType>
        <xsd:restriction base="dms:Text"/>
      </xsd:simpleType>
    </xsd:element>
    <xsd:element name="MediaServiceBillingMetadata" ma:index="57" nillable="true" ma:displayName="MediaServiceBillingMetadata" ma:hidden="true" ma:internalName="MediaServiceBillingMetadata" ma:readOnly="true">
      <xsd:simpleType>
        <xsd:restriction base="dms:Note"/>
      </xsd:simpleType>
    </xsd:element>
    <xsd:element name="lcf76f155ced4ddcb4097134ff3c332f" ma:index="59" nillable="true" ma:taxonomy="true" ma:internalName="lcf76f155ced4ddcb4097134ff3c332f" ma:taxonomyFieldName="MediaServiceImageTags" ma:displayName="Afbeeldingtags" ma:readOnly="false" ma:fieldId="{5cf76f15-5ced-4ddc-b409-7134ff3c332f}" ma:taxonomyMulti="true" ma:sspId="7bbcad0e-214e-4a77-9a5d-a1d4198e6cd8" ma:termSetId="09814cd3-568e-fe90-9814-8d621ff8fb84" ma:anchorId="fba54fb3-c3e1-fe81-a776-ca4b69148c4d" ma:open="true" ma:isKeyword="false">
      <xsd:complexType>
        <xsd:sequence>
          <xsd:element ref="pc:Terms" minOccurs="0" maxOccurs="1"/>
        </xsd:sequence>
      </xsd:complexType>
    </xsd:element>
    <xsd:element name="MediaServiceDateTaken" ma:index="61" nillable="true" ma:displayName="MediaServiceDateTaken" ma:hidden="true" ma:indexed="true" ma:internalName="MediaServiceDateTaken" ma:readOnly="true">
      <xsd:simpleType>
        <xsd:restriction base="dms:Text"/>
      </xsd:simpleType>
    </xsd:element>
    <xsd:element name="MediaServiceOCR" ma:index="62" nillable="true" ma:displayName="Extracted Text" ma:internalName="MediaServiceOCR" ma:readOnly="true">
      <xsd:simpleType>
        <xsd:restriction base="dms:Note">
          <xsd:maxLength value="255"/>
        </xsd:restriction>
      </xsd:simpleType>
    </xsd:element>
    <xsd:element name="MediaServiceGenerationTime" ma:index="63" nillable="true" ma:displayName="MediaServiceGenerationTime" ma:hidden="true" ma:internalName="MediaServiceGenerationTime" ma:readOnly="true">
      <xsd:simpleType>
        <xsd:restriction base="dms:Text"/>
      </xsd:simpleType>
    </xsd:element>
    <xsd:element name="MediaServiceEventHashCode" ma:index="6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index="6"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PolicyDirtyBag xmlns="microsoft.office.server.policy.changes">
  <Microsoft.Office.RecordsManagement.PolicyFeatures.PolicyAudit op="Change"/>
</PolicyDirtyBag>
</file>

<file path=customXml/item4.xml><?xml version="1.0" encoding="utf-8"?>
<?mso-contentType ?>
<SharedContentType xmlns="Microsoft.SharePoint.Taxonomy.ContentTypeSync" SourceId="7bbcad0e-214e-4a77-9a5d-a1d4198e6cd8" ContentTypeId="0x0101" PreviousValue="false" LastSyncTimeStamp="2022-09-29T06:49:37.117Z"/>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customXsn xmlns="http://schemas.microsoft.com/office/2006/metadata/customXsn">
  <xsnLocation/>
  <cached>True</cached>
  <openByDefault>True</openByDefault>
  <xsnScope/>
</customXsn>
</file>

<file path=customXml/item7.xml><?xml version="1.0" encoding="utf-8"?>
<?mso-contentType ?>
<p:Policy xmlns:p="office.server.policy" id="" local="true">
  <p:Name>Document</p:Name>
  <p:Description/>
  <p:Statement/>
  <p:PolicyItems>
    <p:PolicyItem featureId="Microsoft.Office.RecordsManagement.PolicyFeatures.PolicyAudit" staticId="0x0101|1757814118" UniqueId="93c33ec6-6114-43e2-a8fd-c7d992a8226e">
      <p:Name>Auditing</p:Name>
      <p:Description>Audits user actions on documents and list items to the Audit Log.</p:Description>
      <p:CustomData>
        <Audit>
          <Update/>
          <CheckInOut/>
          <MoveCopy/>
          <DeleteRestore/>
        </Audit>
      </p:CustomData>
    </p:PolicyItem>
  </p:PolicyItems>
</p:Policy>
</file>

<file path=customXml/item8.xml><?xml version="1.0" encoding="utf-8"?>
<p:properties xmlns:p="http://schemas.microsoft.com/office/2006/metadata/properties" xmlns:xsi="http://www.w3.org/2001/XMLSchema-instance" xmlns:pc="http://schemas.microsoft.com/office/infopath/2007/PartnerControls">
  <documentManagement>
    <RWSStatusReview xmlns="47bf6794-c36b-4c1c-a963-7a617a2f0fa0">0. Nog te bepalen</RWSStatusReview>
    <RWSEmailVan xmlns="47bf6794-c36b-4c1c-a963-7a617a2f0fa0" xsi:nil="true"/>
    <RWSExpiratieDatum xmlns="47bf6794-c36b-4c1c-a963-7a617a2f0fa0" xsi:nil="true"/>
    <RWSEmailOnderwerp xmlns="47bf6794-c36b-4c1c-a963-7a617a2f0fa0" xsi:nil="true"/>
    <RWSThema xmlns="47bf6794-c36b-4c1c-a963-7a617a2f0fa0">Geen Thema</RWSThema>
    <RWSAuteur xmlns="47bf6794-c36b-4c1c-a963-7a617a2f0fa0">Onbekend</RWSAuteur>
    <RWSDiscipline xmlns="47bf6794-c36b-4c1c-a963-7a617a2f0fa0" xsi:nil="true"/>
    <RWSWerkpakketnr xmlns="47bf6794-c36b-4c1c-a963-7a617a2f0fa0" xsi:nil="true"/>
    <RWSArchiefwaardig xmlns="47bf6794-c36b-4c1c-a963-7a617a2f0fa0">Ja</RWSArchiefwaardig>
    <RWSExternDocumentNr xmlns="47bf6794-c36b-4c1c-a963-7a617a2f0fa0" xsi:nil="true"/>
    <RWSRevision xmlns="47bf6794-c36b-4c1c-a963-7a617a2f0fa0" xsi:nil="true"/>
    <RWSDocumentnrHB xmlns="47bf6794-c36b-4c1c-a963-7a617a2f0fa0" xsi:nil="true"/>
    <RWSWerkpakketNaam xmlns="47bf6794-c36b-4c1c-a963-7a617a2f0fa0" xsi:nil="true"/>
    <RWSFase xmlns="47bf6794-c36b-4c1c-a963-7a617a2f0fa0">Fase 0</RWSFase>
    <RWSEmailVerzonden xmlns="47bf6794-c36b-4c1c-a963-7a617a2f0fa0" xsi:nil="true"/>
    <RWSTitelDocumentENG xmlns="47bf6794-c36b-4c1c-a963-7a617a2f0fa0" xsi:nil="true"/>
    <RWSOrganisatie xmlns="47bf6794-c36b-4c1c-a963-7a617a2f0fa0" xsi:nil="true"/>
    <_Status xmlns="http://schemas.microsoft.com/sharepoint/v3/fields">Concept</_Status>
    <RWSEmailOntvangen xmlns="47bf6794-c36b-4c1c-a963-7a617a2f0fa0" xsi:nil="true"/>
    <RWSContractDocument xmlns="47bf6794-c36b-4c1c-a963-7a617a2f0fa0" xsi:nil="true"/>
    <RWSDeelproject xmlns="47bf6794-c36b-4c1c-a963-7a617a2f0fa0">n.v.t.</RWSDeelproject>
    <RWSContractDossier xmlns="47bf6794-c36b-4c1c-a963-7a617a2f0fa0" xsi:nil="true"/>
    <RWSCreatieDatumBron xmlns="47bf6794-c36b-4c1c-a963-7a617a2f0fa0" xsi:nil="true"/>
    <RWSGewijzigdDoorBron xmlns="47bf6794-c36b-4c1c-a963-7a617a2f0fa0" xsi:nil="true"/>
    <RWSObject xmlns="47bf6794-c36b-4c1c-a963-7a617a2f0fa0" xsi:nil="true"/>
    <RWSDocumentStatus xmlns="47bf6794-c36b-4c1c-a963-7a617a2f0fa0">Concept</RWSDocumentStatus>
    <RWSStatusDataroom xmlns="47bf6794-c36b-4c1c-a963-7a617a2f0fa0">Geen</RWSStatusDataroom>
    <RWSExterneBron xmlns="47bf6794-c36b-4c1c-a963-7a617a2f0fa0" xsi:nil="true"/>
    <RWSProject xmlns="47bf6794-c36b-4c1c-a963-7a617a2f0fa0">Vernieuwen Van Brienenoordbrug</RWSProject>
    <RWSEmailAan xmlns="47bf6794-c36b-4c1c-a963-7a617a2f0fa0" xsi:nil="true"/>
    <RWSDocumentVersie xmlns="47bf6794-c36b-4c1c-a963-7a617a2f0fa0">Versie 1.0</RWSDocumentVersie>
    <RWSWijzigingsDatumBron xmlns="47bf6794-c36b-4c1c-a963-7a617a2f0fa0" xsi:nil="true"/>
    <RWSOpmerkingenReview xmlns="47bf6794-c36b-4c1c-a963-7a617a2f0fa0" xsi:nil="true"/>
    <RWSOpmerkingen xmlns="47bf6794-c36b-4c1c-a963-7a617a2f0fa0" xsi:nil="true"/>
    <RWSAfdeling xmlns="47bf6794-c36b-4c1c-a963-7a617a2f0fa0">Grote Projecten en Onderhoud</RWSAfdeling>
    <RWSDocumentnrPW xmlns="47bf6794-c36b-4c1c-a963-7a617a2f0fa0" xsi:nil="true"/>
    <RWSDocumentDatum xmlns="47bf6794-c36b-4c1c-a963-7a617a2f0fa0">2025-05-05T14:04:46+00:00</RWSDocumentDatum>
    <RWSDocumentType xmlns="47bf6794-c36b-4c1c-a963-7a617a2f0fa0">Memo</RWSDocumentType>
    <RWSBridgeName xmlns="47bf6794-c36b-4c1c-a963-7a617a2f0fa0" xsi:nil="true"/>
    <RWSDocumentnrUltimo xmlns="47bf6794-c36b-4c1c-a963-7a617a2f0fa0" xsi:nil="true"/>
    <Vertrouwelijkheid xmlns="3c036e8a-fdb2-4ad9-825d-d798fd1b29a1">Bedrijfsvertrouwelijk - geen</Vertrouwelijkheid>
    <lcf76f155ced4ddcb4097134ff3c332f xmlns="3c036e8a-fdb2-4ad9-825d-d798fd1b29a1">
      <Terms xmlns="http://schemas.microsoft.com/office/infopath/2007/PartnerControls"/>
    </lcf76f155ced4ddcb4097134ff3c332f>
    <TaxCatchAll xmlns="209e4751-2b6a-419f-af4e-b5ddc2a4bc00" xsi:nil="true"/>
    <_dlc_DocIdUrl xmlns="209e4751-2b6a-419f-af4e-b5ddc2a4bc00">
      <Url>https://documentenrws.sharepoint.com/sites/ipm-contractmanagement-I/_layouts/15/DocIdRedir.aspx?ID=VBCM1-1222814513-2024</Url>
      <Description>VBCM1-1222814513-2024</Description>
    </_dlc_DocIdUrl>
    <Activiteit xmlns="3c036e8a-fdb2-4ad9-825d-d798fd1b29a1" xsi:nil="true"/>
    <_dlc_DocIdPersistId xmlns="209e4751-2b6a-419f-af4e-b5ddc2a4bc00" xsi:nil="true"/>
    <_dlc_DocId xmlns="209e4751-2b6a-419f-af4e-b5ddc2a4bc00">VBCM1-1222814513-2024</_dlc_DocId>
  </documentManagement>
</p:properties>
</file>

<file path=customXml/itemProps1.xml><?xml version="1.0" encoding="utf-8"?>
<ds:datastoreItem xmlns:ds="http://schemas.openxmlformats.org/officeDocument/2006/customXml" ds:itemID="{11F02A52-ED7C-424F-BAF4-01AE6079C0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e4751-2b6a-419f-af4e-b5ddc2a4bc00"/>
    <ds:schemaRef ds:uri="47bf6794-c36b-4c1c-a963-7a617a2f0fa0"/>
    <ds:schemaRef ds:uri="http://schemas.microsoft.com/sharepoint/v3/fields"/>
    <ds:schemaRef ds:uri="3c036e8a-fdb2-4ad9-825d-d798fd1b29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40D7B6-6787-4A2C-995E-1B096997EC8A}">
  <ds:schemaRefs>
    <ds:schemaRef ds:uri="http://schemas.microsoft.com/sharepoint/events"/>
  </ds:schemaRefs>
</ds:datastoreItem>
</file>

<file path=customXml/itemProps3.xml><?xml version="1.0" encoding="utf-8"?>
<ds:datastoreItem xmlns:ds="http://schemas.openxmlformats.org/officeDocument/2006/customXml" ds:itemID="{F365F1DE-0CB8-498B-8892-DA9BC81CCCD0}">
  <ds:schemaRefs>
    <ds:schemaRef ds:uri="microsoft.office.server.policy.changes"/>
  </ds:schemaRefs>
</ds:datastoreItem>
</file>

<file path=customXml/itemProps4.xml><?xml version="1.0" encoding="utf-8"?>
<ds:datastoreItem xmlns:ds="http://schemas.openxmlformats.org/officeDocument/2006/customXml" ds:itemID="{072B4BCD-9A0B-44EC-9721-BAA5180E3379}">
  <ds:schemaRefs>
    <ds:schemaRef ds:uri="Microsoft.SharePoint.Taxonomy.ContentTypeSync"/>
  </ds:schemaRefs>
</ds:datastoreItem>
</file>

<file path=customXml/itemProps5.xml><?xml version="1.0" encoding="utf-8"?>
<ds:datastoreItem xmlns:ds="http://schemas.openxmlformats.org/officeDocument/2006/customXml" ds:itemID="{F6CA63C5-E667-4724-B618-D7C9D45CE8A1}">
  <ds:schemaRefs>
    <ds:schemaRef ds:uri="http://schemas.microsoft.com/sharepoint/v3/contenttype/forms"/>
  </ds:schemaRefs>
</ds:datastoreItem>
</file>

<file path=customXml/itemProps6.xml><?xml version="1.0" encoding="utf-8"?>
<ds:datastoreItem xmlns:ds="http://schemas.openxmlformats.org/officeDocument/2006/customXml" ds:itemID="{616241C6-B51D-4C88-804D-1E2BE4ECA464}">
  <ds:schemaRefs>
    <ds:schemaRef ds:uri="http://schemas.microsoft.com/office/2006/metadata/customXsn"/>
  </ds:schemaRefs>
</ds:datastoreItem>
</file>

<file path=customXml/itemProps7.xml><?xml version="1.0" encoding="utf-8"?>
<ds:datastoreItem xmlns:ds="http://schemas.openxmlformats.org/officeDocument/2006/customXml" ds:itemID="{DD50ACEC-8A34-4757-89F6-AB149CC29926}">
  <ds:schemaRefs>
    <ds:schemaRef ds:uri="office.server.policy"/>
  </ds:schemaRefs>
</ds:datastoreItem>
</file>

<file path=customXml/itemProps8.xml><?xml version="1.0" encoding="utf-8"?>
<ds:datastoreItem xmlns:ds="http://schemas.openxmlformats.org/officeDocument/2006/customXml" ds:itemID="{D4322533-695E-49AF-BBAC-42173D31C7CF}">
  <ds:schemaRefs>
    <ds:schemaRef ds:uri="http://schemas.microsoft.com/office/2006/metadata/properties"/>
    <ds:schemaRef ds:uri="http://schemas.microsoft.com/office/infopath/2007/PartnerControls"/>
    <ds:schemaRef ds:uri="47bf6794-c36b-4c1c-a963-7a617a2f0fa0"/>
    <ds:schemaRef ds:uri="http://schemas.microsoft.com/sharepoint/v3/fields"/>
    <ds:schemaRef ds:uri="3c036e8a-fdb2-4ad9-825d-d798fd1b29a1"/>
    <ds:schemaRef ds:uri="209e4751-2b6a-419f-af4e-b5ddc2a4bc00"/>
  </ds:schemaRefs>
</ds:datastoreItem>
</file>

<file path=docMetadata/LabelInfo.xml><?xml version="1.0" encoding="utf-8"?>
<clbl:labelList xmlns:clbl="http://schemas.microsoft.com/office/2020/mipLabelMetadata">
  <clbl:label id="{37276b06-72c2-4081-996b-9af57fe26b63}" enabled="1" method="Standard" siteId="{ac843cea-7a2b-4dc6-9f37-919c3e210f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Toelichting Betalingsverzoek</vt:lpstr>
      <vt:lpstr>Voorbeeld cumulatieve werking</vt:lpstr>
      <vt:lpstr>Samenvatting Betalingsverzoek</vt:lpstr>
      <vt:lpstr>bijlage 1a</vt:lpstr>
      <vt:lpstr>bijlage 1b</vt:lpstr>
      <vt:lpstr>bijlage 1c</vt:lpstr>
      <vt:lpstr>bijlage 1d</vt:lpstr>
      <vt:lpstr>bijlage 2a</vt:lpstr>
      <vt:lpstr>bijlage 2b</vt:lpstr>
      <vt:lpstr>bijlage 2c</vt:lpstr>
      <vt:lpstr>bijlage 3a</vt:lpstr>
      <vt:lpstr>bijlage 3b</vt:lpstr>
      <vt:lpstr>bijlage 3c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Odijk</dc:creator>
  <cp:keywords/>
  <dc:description/>
  <cp:lastModifiedBy>Hans Odijk</cp:lastModifiedBy>
  <cp:revision/>
  <dcterms:created xsi:type="dcterms:W3CDTF">2025-05-02T11:36:21Z</dcterms:created>
  <dcterms:modified xsi:type="dcterms:W3CDTF">2026-02-13T15:10:25Z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0x01010014BD925D1621464A95C2C4F1225C6722</vt:lpwstr>
  </property>
  <property fmtid="{D5CDD505-2E9C-101B-9397-08002B2CF9AE}" pid="3" name="MediaServiceImageTags">
    <vt:lpwstr/>
  </property>
  <property fmtid="{D5CDD505-2E9C-101B-9397-08002B2CF9AE}" pid="4" name="_dlc_DocIdItemGuid">
    <vt:lpwstr>16baadde-3cf4-48ca-9760-57c370503f93</vt:lpwstr>
  </property>
</Properties>
</file>