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bdb.sharepoint.com/sites/NBD-OBCP/Gedeelde documenten/General/Finale documenten/"/>
    </mc:Choice>
  </mc:AlternateContent>
  <xr:revisionPtr revIDLastSave="140" documentId="8_{9DFC9CCE-DCA0-4C4B-92DF-0B402BF9E028}" xr6:coauthVersionLast="47" xr6:coauthVersionMax="47" xr10:uidLastSave="{42A33536-C249-498E-81F2-8E6E3DC8F0E2}"/>
  <bookViews>
    <workbookView xWindow="28695" yWindow="0" windowWidth="29010" windowHeight="23385" xr2:uid="{370838BD-36FD-4866-8661-B74CE5B81C2C}"/>
  </bookViews>
  <sheets>
    <sheet name="Programma van Wen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H43" i="1"/>
  <c r="H27" i="1"/>
  <c r="H26" i="1"/>
  <c r="H25" i="1"/>
  <c r="H24" i="1"/>
  <c r="H23" i="1"/>
  <c r="H22" i="1"/>
  <c r="H21" i="1"/>
  <c r="H20" i="1"/>
  <c r="H19" i="1"/>
  <c r="H18" i="1"/>
  <c r="H17" i="1"/>
  <c r="H16" i="1"/>
  <c r="H15" i="1"/>
  <c r="H14" i="1"/>
  <c r="H13" i="1"/>
  <c r="H12" i="1"/>
  <c r="H11" i="1"/>
  <c r="H10" i="1"/>
  <c r="H36" i="1"/>
  <c r="H35" i="1"/>
  <c r="H34" i="1"/>
  <c r="H33" i="1"/>
  <c r="H32" i="1"/>
  <c r="H31" i="1"/>
  <c r="H30" i="1"/>
  <c r="H29" i="1"/>
  <c r="H28" i="1"/>
  <c r="H41" i="1"/>
  <c r="H40" i="1"/>
  <c r="H39" i="1"/>
  <c r="H38" i="1"/>
  <c r="H50" i="1"/>
  <c r="H47" i="1"/>
  <c r="H46" i="1"/>
  <c r="H45" i="1"/>
  <c r="H44" i="1"/>
  <c r="H42" i="1"/>
  <c r="H37" i="1"/>
  <c r="H9" i="1"/>
  <c r="H48" i="1" l="1"/>
  <c r="H51" i="1"/>
  <c r="H53" i="1" s="1"/>
</calcChain>
</file>

<file path=xl/sharedStrings.xml><?xml version="1.0" encoding="utf-8"?>
<sst xmlns="http://schemas.openxmlformats.org/spreadsheetml/2006/main" count="130" uniqueCount="103">
  <si>
    <t>Bijlage 9 Invulbijlage Programma van Wensen</t>
  </si>
  <si>
    <t>Wens nr.</t>
  </si>
  <si>
    <t>Onderwerp</t>
  </si>
  <si>
    <t>Omschrijving</t>
  </si>
  <si>
    <t>Weging</t>
  </si>
  <si>
    <t>Vult Inschrijver de wens in?</t>
  </si>
  <si>
    <t>Onderbouwing / Toelichting invulling wens</t>
  </si>
  <si>
    <t>Punten Inschrijver</t>
  </si>
  <si>
    <t>W1</t>
  </si>
  <si>
    <t>Architectuur</t>
  </si>
  <si>
    <t>De door Opdrachtnemer aangeboden Oplossing sluit aan bij de architectuur en principes zoals vastgelegd in Bijlage 12. COBRA Architectuuradvies.</t>
  </si>
  <si>
    <t>W2</t>
  </si>
  <si>
    <t>Certificering</t>
  </si>
  <si>
    <t>De Opdrachtnemer beschikt aantoonbaar over een courante en geldige ISO/IEC 27017 certificering waarvoor de aangeboden SAAS dienst in scope is, en zal deze gedurende de contractduur onderhouden.</t>
  </si>
  <si>
    <t>W3</t>
  </si>
  <si>
    <t>De Opdrachtnemer beschikt aantoonbaar over een courante en geldige ISO/IEC 27018 certificering waarvoor de aangeboden SAAS dienst in scope is, en zal deze gedurende de contractduur onderhouden.</t>
  </si>
  <si>
    <t>W4</t>
  </si>
  <si>
    <t>Cookies en HTTP Secure Headers</t>
  </si>
  <si>
    <t>Waar de Oplossing gebruik maakt van Cookies of HTTP verkeer worden adequate beveiligingsinstellingen toegepast. Cookies dienen te zijn voorzien van de 'secure' en 'httponly' flags. Tevens bevatten cookies geen persoonlijke informatie en vindt de uitwisseling altijd via adequate transportbeveiliging conform E33 plaats. De Oplossing is vrij van tracking cookies. HTTP Secure Headers worden overeenkomstig met Best Practices (bijvoorbeeld op basis van OWASP Secure Headers Project) toegepast. </t>
  </si>
  <si>
    <t>W5</t>
  </si>
  <si>
    <t>Opslagbeperking</t>
  </si>
  <si>
    <t>De Oplossing biedt de mogelijkheid om bewaartermijnen in te schakelen en te configureren voor het geautomatiseerd verwijderen van persoonsgegevens, zodanig dat het naleven van de geldende wet- en regelgeving door Opdrachtnemer wordt ondersteund. Als persoonsgegevens uit de Oplossing worden verwijderd, moeten deze uit alle systemen/back-ups van Opdrachtnemer worden verwijderd. Voor backups geldt dat dit mag naijlen tot maximaal de termijn waarbinnen Opdrachtnemer gehouden is nog te kunnen herstellen vanuit backups.</t>
  </si>
  <si>
    <t>W6</t>
  </si>
  <si>
    <t>Algemeen</t>
  </si>
  <si>
    <t>Als metadataspecialist wil ik de dat oplossing een indicator toont van de voortgang indien de responstijd van de oplossing voor een actie van de gebruiker langer dan 300 milliseconden duurt.</t>
  </si>
  <si>
    <t>W7</t>
  </si>
  <si>
    <t>Als beheerder wil ik de dat oplossing een indicator toont van de voortgang indien de responstijd van de oplossing voor een actie van de gebruiker langer dan 300 milliseconden duurt.</t>
  </si>
  <si>
    <t>W8</t>
  </si>
  <si>
    <t>Aanmelden</t>
  </si>
  <si>
    <t>Als gebruiker wil ik dat de authenticatie aansluit bij binnen de branche gebruikelijke identityproviders zoals OBid en Microsoft Entra ID, zodat ik via Single Sign-On kan werken.</t>
  </si>
  <si>
    <t>W9</t>
  </si>
  <si>
    <t>Als beheerder wil ik dat ook aan bronnen van batchinvoer bevoegdheden toegekend kunnen worden, zodat data op basis van de leverancier (kernleverancier, hofleverancier of overige leveranciers) een meer of minder beschermde status kan krijgen.</t>
  </si>
  <si>
    <t>W10</t>
  </si>
  <si>
    <t>Als metadataspecialist wil ik na inloggen een op mijn eigen gebruik afgestemde startpagina zien, zodat ik rechtstreeks vanaf die pagina aan het werk kan, en niet veel hoef te navigeren.</t>
  </si>
  <si>
    <t>W11</t>
  </si>
  <si>
    <t>Als metadataspecialist wil ik op de startpagina aan mij verstuurde berichten en toegewezen (sets) manifestaties zien, zodat ik verzoeken van collega's niet over het hoofd zie.</t>
  </si>
  <si>
    <t>W12</t>
  </si>
  <si>
    <t>Nieuwe manifestatie aanmaken</t>
  </si>
  <si>
    <t>Als metadaspecialist wil ik de workflow toetsenbord-gestuurd kunnen doorlopen, zodat ik efficiënt kan werken en minder risico op een muisarm heb.</t>
  </si>
  <si>
    <t>W13</t>
  </si>
  <si>
    <t>Als metadataspecialist wil ik data eenvoudig vanuit eerder beschreven manifestaties kunnen kopiëren, zodat ik manifestaties die in veel kenmerken met andere overeenkomen snel kan invoeren.</t>
  </si>
  <si>
    <t>W14</t>
  </si>
  <si>
    <t>Als metadataspecialist wil ik dat het systeem automatisch ontbrekende metadata kan aanvullen uit betrouwbare bronnen zodat ik minder handmatig hoef in te voeren</t>
  </si>
  <si>
    <t>W15</t>
  </si>
  <si>
    <t>Als coördinator metadataoffice wil ik dat een nieuw aangemaakt duplicaat van een bestaande manifestatie niet opgeslagen kan worden, zodat iedere unieke beschrijving op een unieke manifestatie van toepassing is. Als duplicaat zien we in deze context een record waarin alle velden die niet-leeg zijn dezelfde waarde (code, getal, tekst, link) bevatten als de corresponderende velden van een al bestaand record.</t>
  </si>
  <si>
    <t>W16</t>
  </si>
  <si>
    <t>Als metadataspecialist wil ik de door mij gecreërde of gewijzigde data een status mee kunnen geven, zodat andere gebruikers zien of ze de data nog kunnen aanvullen.</t>
  </si>
  <si>
    <t>W17</t>
  </si>
  <si>
    <t>Als metadataspecialist wil ik dat door mij ingevoerde of gewijzigde data een van mijn bevoegdheden afhankelijke default status hebben, zodat ik alleen in uitzonderingsgevallen de status van de data handmatig hoef aan te passen.</t>
  </si>
  <si>
    <t>W18</t>
  </si>
  <si>
    <t>Als beheerder wil ik kunnen configureren welke statussen een gebruiker aan data mee kan geven, zodat de hoogste beschermde status voor data van hof- en kernleveranciers gereserveerd blijft.</t>
  </si>
  <si>
    <t>W19</t>
  </si>
  <si>
    <t>Manifestaties wijzigen</t>
  </si>
  <si>
    <t>Als metadataspecialist wil ik ook bij sets van manifestaties gegevens kunnen aanvullen of wijzigen, zodat nieuwe inzichten in bijvoorbeeld de ontsluiting van materialen efficiënt doorgevoerd kunnen worden.</t>
  </si>
  <si>
    <t>W20</t>
  </si>
  <si>
    <t>Als metadataspecialist wil ik manifestaties semi-automatisch kunnen samenvoegen met behulp van een merge-tool</t>
  </si>
  <si>
    <t>W21</t>
  </si>
  <si>
    <t>Als beheerder wil ik de bevoegdheid tot wijzigen van data kunnen configureren op basis van de toegekende rollen en bevoegdheden</t>
  </si>
  <si>
    <t>W22</t>
  </si>
  <si>
    <t>Benodigde data</t>
  </si>
  <si>
    <t>Als metadataspecialist wil ik informatie over manifestaties in vreemde talen in de taal en het schrift van de manifestatie kunnen invoeren, zodat metadata internationaal uitgewisseld kan worden. Het systeem ondersteunt bij voorkeur unicode.</t>
  </si>
  <si>
    <t>W23</t>
  </si>
  <si>
    <t>Als metadataspecialist wil ik dat de verwijzing naar externe bronnen of ontologieën in stand blijft als data in die bronnen of ontologieën wijzigt, zodat de beschrijvingen in het systeem steeds de meest actuele informatie bevat.</t>
  </si>
  <si>
    <t>W24</t>
  </si>
  <si>
    <t>Als metadataspecialist wil ik onderdelen van manifestaties (zoals songs in een bundel bladmuziek, tracks op een verzamelcd, verhalen en gedichten in een bundel) zo kunnen beschrijven dat ze afzonderlijk gethesaureerd kunnen worden</t>
  </si>
  <si>
    <t>W25</t>
  </si>
  <si>
    <t>Data exporteren</t>
  </si>
  <si>
    <t>Als diensteigenaar wil ik dat de oplossing een uitvoeroptie voor linked data heeft, zodat ik de catalogusdata aan andere dataverzamelingen kan koppelen</t>
  </si>
  <si>
    <t>W26</t>
  </si>
  <si>
    <t>Als metadataspecialist wil ik dat de data van een door mij beschreven manifestatie binnen 15 seconden beschikbaar zijn om door een OAI-PMH-protocol benaderd te worden, omdat ik de manifestatie binnen 90 seconden binnen mijn ILS wil kunnen gebruiken voor het koppelen van een item.</t>
  </si>
  <si>
    <t>W27</t>
  </si>
  <si>
    <t>Als metadataspecialist wil ik van een manifestatie een tekstbestand met de MARC21 beschrijving kunnen genereren, zodat ik als de gebruikelijke route via de NBC te traag is een manifestatie in mijn lokale catalogus kan importeren om een item te koppelen.</t>
  </si>
  <si>
    <t>W28</t>
  </si>
  <si>
    <t>Kwaliteitsbewaking</t>
  </si>
  <si>
    <t>Als coördinator metadataoffice wil ik analyses kunnen uitvoeren op de compleetheid en consistentie van de ingevoerde data, zodat ik de kwaliteit van de dataset kan monitoren en verbeteren.</t>
  </si>
  <si>
    <t>W29</t>
  </si>
  <si>
    <t>Als coördinator metadataoffice wil ik manifestaties kunnen selecteren op het afwezig zijn van een verwijzing naar een expressie in de NBC, en deze manifestaties geautomatiseerd alsnog verrijken met die verwijzing, zodat de metadata over de systemen heen consistent is</t>
  </si>
  <si>
    <t>W30</t>
  </si>
  <si>
    <t>Als coördinator metadataoffice wil ik (sets van) incomplete en inconsistente manifestaties aan een gebruiker of organisatie toe kunnen wijzen, zodat die de gegevens kan aanvullen en de kwaliteit van de metadata toeneemt.</t>
  </si>
  <si>
    <t>W31</t>
  </si>
  <si>
    <t>Als coördinator metadataoffice wil ik bij het toewijzen van (sets van) manifestaties aan een gebruiker een toelichting kunnen geven, zodat de gebruiker weet wat er verwacht wordt</t>
  </si>
  <si>
    <t>W32</t>
  </si>
  <si>
    <t>Als coördinator metadataoffice wil ik automatische kwaliteitsrapportages ontvangen over volledigheid en consistentie van metadata zodat ik proactief kwaliteitsissues kan aanpakken</t>
  </si>
  <si>
    <t>W33</t>
  </si>
  <si>
    <t>Manifestatie zoeken</t>
  </si>
  <si>
    <t>Als metadataspecialist wil ik met één zoekactie alle velden van een manifestatie tegelijk kunnen doorzoeken, zodat ik efficiënt een zoekopdracht kan maken.</t>
  </si>
  <si>
    <t>W34</t>
  </si>
  <si>
    <t>Als metadataspecialist wil ik bij het zoeken wildcards kunnen gebruiken, zodat ik efficiënt een zoekopdracht kan maken.</t>
  </si>
  <si>
    <t>W35</t>
  </si>
  <si>
    <t>Als metadataspecialist wil ik van een set gevonden zoekresultaten kunnen aangeven welke velden in een overzicht getoond worden, zodat ik kan controleren op welk aspect ze verschillen.</t>
  </si>
  <si>
    <t>W36</t>
  </si>
  <si>
    <t>Als metadataspecialist wil ik met extra zoektermen kunnen zoeken binnen een set zoekresultaten, zodat ik die verder kan verfijnen</t>
  </si>
  <si>
    <t>W37</t>
  </si>
  <si>
    <t>Als metadataspecialist wil ik dat laatste 250 uitgevoerde zoekcriteria bewaard blijven, zodat ik daar nog mee verder kan werken</t>
  </si>
  <si>
    <t>W38</t>
  </si>
  <si>
    <t>Als metadataspecialist wil ik manifestaties kunnen opzoeken in geselecteerde externe bronnen, zodat ik de beschrijving uit die bronnen kan importeren.</t>
  </si>
  <si>
    <t>W39</t>
  </si>
  <si>
    <t>Als metadataspecialist wil ik manifestaties in één zoekopdracht in meerdere externe bronnen tegelijk kunnen zoeken, zodat ik sneller een beschrijving vind</t>
  </si>
  <si>
    <t>Totale weging wensen:</t>
  </si>
  <si>
    <t>Behaald door inschrijver:</t>
  </si>
  <si>
    <t>Maximale punten gunningscriterium:</t>
  </si>
  <si>
    <t>Toekenning punten Inschrijver</t>
  </si>
  <si>
    <t xml:space="preserve">Inschrijver wordt gevraagd om als onderdeel van de Inschrijving antwoord te geven op dit Programma van Wensen. Inschrijver mag daarbij alleen de geel gearceerde cellen invullen / wijzigen. 
- In kolom F dient u te kiezen uit één van de keuzeopties. 
- In kolom G dient u bij iedere wens u met 'ja' beantwoord een onderbouwing / toelichting op te nemen met betrekking tot de wijze waarop de wens wordt ingevuld. Met uw omschrijving dient u aan te tonen dat de wens daadwerkelijk wordt ingevuld. Mocht uit de onderbouwing van Inschrijver niet blijken dat de wens wordt ingevuld, dan behoudt NBD Biblion - na eventuele verificatie - zich het recht voor om de punten voor de desbetreffende wens niet toe te kennen. 
Alle wensen die Inschrijver invult dienen inbegrepen te zijn binnen de aangeboden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</si>
</sst>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rial"/>
      <family val="2"/>
    </font>
    <font>
      <b/>
      <sz val="18"/>
      <color theme="1"/>
      <name val="Arial"/>
      <family val="2"/>
    </font>
    <font>
      <b/>
      <sz val="10"/>
      <color theme="0"/>
      <name val="Arial"/>
      <family val="2"/>
    </font>
    <font>
      <b/>
      <sz val="10"/>
      <color rgb="FFFF0000"/>
      <name val="Arial"/>
      <family val="2"/>
    </font>
    <font>
      <b/>
      <sz val="12"/>
      <color theme="0"/>
      <name val="Arial"/>
      <family val="2"/>
    </font>
    <font>
      <b/>
      <sz val="12"/>
      <color theme="1"/>
      <name val="Arial"/>
      <family val="2"/>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632273"/>
        <bgColor indexed="64"/>
      </patternFill>
    </fill>
    <fill>
      <patternFill patternType="solid">
        <fgColor theme="1"/>
        <bgColor indexed="64"/>
      </patternFill>
    </fill>
  </fills>
  <borders count="3">
    <border>
      <left/>
      <right/>
      <top/>
      <bottom/>
      <diagonal/>
    </border>
    <border>
      <left style="thin">
        <color rgb="FF632273"/>
      </left>
      <right style="thin">
        <color rgb="FF632273"/>
      </right>
      <top style="thin">
        <color rgb="FF632273"/>
      </top>
      <bottom style="thin">
        <color rgb="FF63227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horizontal="left"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vertical="top" wrapText="1"/>
    </xf>
    <xf numFmtId="0" fontId="3" fillId="4" borderId="1" xfId="0" applyFont="1" applyFill="1" applyBorder="1" applyAlignment="1">
      <alignment horizontal="center" vertical="center"/>
    </xf>
    <xf numFmtId="0" fontId="3" fillId="4" borderId="1" xfId="0" applyFont="1" applyFill="1" applyBorder="1" applyAlignment="1">
      <alignment vertical="top"/>
    </xf>
    <xf numFmtId="0" fontId="5" fillId="4" borderId="1" xfId="0" applyFont="1" applyFill="1" applyBorder="1" applyAlignment="1">
      <alignment vertical="top"/>
    </xf>
    <xf numFmtId="0" fontId="5" fillId="5" borderId="2" xfId="0" applyFont="1" applyFill="1" applyBorder="1" applyAlignment="1">
      <alignment horizontal="center"/>
    </xf>
    <xf numFmtId="0" fontId="5" fillId="5" borderId="1" xfId="0" applyFont="1" applyFill="1" applyBorder="1" applyAlignment="1">
      <alignment vertical="top"/>
    </xf>
    <xf numFmtId="0" fontId="6" fillId="3" borderId="2" xfId="0"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top"/>
    </xf>
    <xf numFmtId="0" fontId="1" fillId="0" borderId="0" xfId="0" applyFont="1" applyAlignment="1">
      <alignment horizontal="left" vertical="center"/>
    </xf>
    <xf numFmtId="0" fontId="3" fillId="4"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0" xfId="0" applyFont="1" applyAlignment="1">
      <alignment horizontal="left" wrapText="1"/>
    </xf>
    <xf numFmtId="0" fontId="3" fillId="4" borderId="1" xfId="0" applyFont="1" applyFill="1" applyBorder="1" applyAlignment="1">
      <alignment horizontal="left" wrapText="1"/>
    </xf>
    <xf numFmtId="0" fontId="1" fillId="3" borderId="1" xfId="0" applyFont="1" applyFill="1" applyBorder="1" applyAlignment="1">
      <alignment horizontal="left" vertical="center" wrapText="1"/>
    </xf>
    <xf numFmtId="0" fontId="1" fillId="0" borderId="0" xfId="0" applyFont="1" applyAlignment="1">
      <alignment horizontal="left" vertical="center" wrapText="1"/>
    </xf>
    <xf numFmtId="0" fontId="7" fillId="3" borderId="1" xfId="0" applyFont="1" applyFill="1" applyBorder="1" applyAlignment="1">
      <alignment horizontal="left" vertical="center" wrapText="1"/>
    </xf>
    <xf numFmtId="0" fontId="4" fillId="3" borderId="1" xfId="0" applyFont="1" applyFill="1" applyBorder="1" applyAlignment="1">
      <alignment horizontal="left" vertical="center" wrapText="1" inden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1631319</xdr:colOff>
      <xdr:row>3</xdr:row>
      <xdr:rowOff>57024</xdr:rowOff>
    </xdr:from>
    <xdr:to>
      <xdr:col>6</xdr:col>
      <xdr:colOff>4978963</xdr:colOff>
      <xdr:row>4</xdr:row>
      <xdr:rowOff>285750</xdr:rowOff>
    </xdr:to>
    <xdr:pic>
      <xdr:nvPicPr>
        <xdr:cNvPr id="3" name="Afbeelding 2">
          <a:extLst>
            <a:ext uri="{FF2B5EF4-FFF2-40B4-BE49-F238E27FC236}">
              <a16:creationId xmlns:a16="http://schemas.microsoft.com/office/drawing/2014/main" id="{F7181B43-4E3B-1B08-0CBC-32A925DC8E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45454" y="672486"/>
          <a:ext cx="3347644" cy="573091"/>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E6E9-851E-478F-93F6-B872247B5FD7}">
  <dimension ref="B2:H55"/>
  <sheetViews>
    <sheetView showGridLines="0" tabSelected="1" topLeftCell="A24" zoomScale="85" zoomScaleNormal="85" workbookViewId="0">
      <selection activeCell="F9" sqref="F9:F47"/>
    </sheetView>
  </sheetViews>
  <sheetFormatPr defaultColWidth="8.7109375" defaultRowHeight="12.75" x14ac:dyDescent="0.2"/>
  <cols>
    <col min="1" max="1" width="8.7109375" style="1"/>
    <col min="2" max="2" width="12.140625" style="2" customWidth="1"/>
    <col min="3" max="3" width="34.85546875" style="18" customWidth="1"/>
    <col min="4" max="4" width="68.85546875" style="21" customWidth="1"/>
    <col min="5" max="5" width="17.85546875" style="2" customWidth="1"/>
    <col min="6" max="6" width="28.42578125" style="3" customWidth="1"/>
    <col min="7" max="7" width="78.85546875" style="4" customWidth="1"/>
    <col min="8" max="8" width="19.28515625" style="2" customWidth="1"/>
    <col min="9" max="16384" width="8.7109375" style="1"/>
  </cols>
  <sheetData>
    <row r="2" spans="2:8" ht="23.25" x14ac:dyDescent="0.2">
      <c r="B2" s="5" t="s">
        <v>0</v>
      </c>
    </row>
    <row r="4" spans="2:8" ht="27.6" customHeight="1" x14ac:dyDescent="0.2">
      <c r="B4" s="26" t="s">
        <v>102</v>
      </c>
      <c r="C4" s="26"/>
      <c r="D4" s="26"/>
      <c r="E4" s="26"/>
      <c r="F4" s="26"/>
      <c r="H4" s="1"/>
    </row>
    <row r="5" spans="2:8" ht="29.1" customHeight="1" x14ac:dyDescent="0.2">
      <c r="B5" s="26"/>
      <c r="C5" s="26"/>
      <c r="D5" s="26"/>
      <c r="E5" s="26"/>
      <c r="F5" s="26"/>
      <c r="H5" s="1"/>
    </row>
    <row r="6" spans="2:8" ht="84.6" customHeight="1" x14ac:dyDescent="0.2">
      <c r="B6" s="26"/>
      <c r="C6" s="26"/>
      <c r="D6" s="26"/>
      <c r="E6" s="26"/>
      <c r="F6" s="26"/>
      <c r="H6" s="1"/>
    </row>
    <row r="8" spans="2:8" x14ac:dyDescent="0.2">
      <c r="B8" s="9" t="s">
        <v>1</v>
      </c>
      <c r="C8" s="19" t="s">
        <v>2</v>
      </c>
      <c r="D8" s="22" t="s">
        <v>3</v>
      </c>
      <c r="E8" s="9" t="s">
        <v>4</v>
      </c>
      <c r="F8" s="9" t="s">
        <v>5</v>
      </c>
      <c r="G8" s="10" t="s">
        <v>6</v>
      </c>
      <c r="H8" s="9" t="s">
        <v>7</v>
      </c>
    </row>
    <row r="9" spans="2:8" ht="25.5" x14ac:dyDescent="0.2">
      <c r="B9" s="6" t="s">
        <v>8</v>
      </c>
      <c r="C9" s="25" t="s">
        <v>9</v>
      </c>
      <c r="D9" s="23" t="s">
        <v>10</v>
      </c>
      <c r="E9" s="6">
        <v>5</v>
      </c>
      <c r="F9" s="7"/>
      <c r="G9" s="8"/>
      <c r="H9" s="6">
        <f>IF(F9="Ja, nu beschikbaar",E9,IF(F9="Ja, binnen 6 maanden",E9/2,0))</f>
        <v>0</v>
      </c>
    </row>
    <row r="10" spans="2:8" ht="38.25" x14ac:dyDescent="0.2">
      <c r="B10" s="6" t="s">
        <v>11</v>
      </c>
      <c r="C10" s="25" t="s">
        <v>12</v>
      </c>
      <c r="D10" s="23" t="s">
        <v>13</v>
      </c>
      <c r="E10" s="6">
        <v>2</v>
      </c>
      <c r="F10" s="7"/>
      <c r="G10" s="8"/>
      <c r="H10" s="6">
        <f t="shared" ref="H10:H27" si="0">IF(F10="Ja, nu beschikbaar",E10,IF(F10="Ja, binnen 6 maanden",E10/2,0))</f>
        <v>0</v>
      </c>
    </row>
    <row r="11" spans="2:8" ht="38.25" x14ac:dyDescent="0.2">
      <c r="B11" s="6" t="s">
        <v>14</v>
      </c>
      <c r="C11" s="25" t="s">
        <v>12</v>
      </c>
      <c r="D11" s="23" t="s">
        <v>15</v>
      </c>
      <c r="E11" s="6">
        <v>2</v>
      </c>
      <c r="F11" s="7"/>
      <c r="G11" s="8"/>
      <c r="H11" s="6">
        <f t="shared" si="0"/>
        <v>0</v>
      </c>
    </row>
    <row r="12" spans="2:8" ht="89.25" x14ac:dyDescent="0.2">
      <c r="B12" s="6" t="s">
        <v>16</v>
      </c>
      <c r="C12" s="25" t="s">
        <v>17</v>
      </c>
      <c r="D12" s="23" t="s">
        <v>18</v>
      </c>
      <c r="E12" s="6">
        <v>3</v>
      </c>
      <c r="F12" s="7"/>
      <c r="G12" s="8"/>
      <c r="H12" s="6">
        <f t="shared" si="0"/>
        <v>0</v>
      </c>
    </row>
    <row r="13" spans="2:8" ht="98.25" customHeight="1" x14ac:dyDescent="0.2">
      <c r="B13" s="6" t="s">
        <v>19</v>
      </c>
      <c r="C13" s="25" t="s">
        <v>20</v>
      </c>
      <c r="D13" s="23" t="s">
        <v>21</v>
      </c>
      <c r="E13" s="6">
        <v>2</v>
      </c>
      <c r="F13" s="7"/>
      <c r="G13" s="8"/>
      <c r="H13" s="6">
        <f t="shared" si="0"/>
        <v>0</v>
      </c>
    </row>
    <row r="14" spans="2:8" ht="38.25" x14ac:dyDescent="0.2">
      <c r="B14" s="6" t="s">
        <v>22</v>
      </c>
      <c r="C14" s="20" t="s">
        <v>23</v>
      </c>
      <c r="D14" s="23" t="s">
        <v>24</v>
      </c>
      <c r="E14" s="6">
        <v>3</v>
      </c>
      <c r="F14" s="7"/>
      <c r="G14" s="8"/>
      <c r="H14" s="6">
        <f t="shared" si="0"/>
        <v>0</v>
      </c>
    </row>
    <row r="15" spans="2:8" ht="38.25" x14ac:dyDescent="0.2">
      <c r="B15" s="6" t="s">
        <v>25</v>
      </c>
      <c r="C15" s="20" t="s">
        <v>23</v>
      </c>
      <c r="D15" s="23" t="s">
        <v>26</v>
      </c>
      <c r="E15" s="6">
        <v>3</v>
      </c>
      <c r="F15" s="7"/>
      <c r="G15" s="8"/>
      <c r="H15" s="6">
        <f t="shared" si="0"/>
        <v>0</v>
      </c>
    </row>
    <row r="16" spans="2:8" ht="38.25" x14ac:dyDescent="0.2">
      <c r="B16" s="6" t="s">
        <v>27</v>
      </c>
      <c r="C16" s="20" t="s">
        <v>28</v>
      </c>
      <c r="D16" s="23" t="s">
        <v>29</v>
      </c>
      <c r="E16" s="6">
        <v>4</v>
      </c>
      <c r="F16" s="7"/>
      <c r="G16" s="8"/>
      <c r="H16" s="6">
        <f t="shared" si="0"/>
        <v>0</v>
      </c>
    </row>
    <row r="17" spans="2:8" ht="51" x14ac:dyDescent="0.2">
      <c r="B17" s="6" t="s">
        <v>30</v>
      </c>
      <c r="C17" s="20" t="s">
        <v>28</v>
      </c>
      <c r="D17" s="23" t="s">
        <v>31</v>
      </c>
      <c r="E17" s="6">
        <v>5</v>
      </c>
      <c r="F17" s="7"/>
      <c r="G17" s="8"/>
      <c r="H17" s="6">
        <f t="shared" si="0"/>
        <v>0</v>
      </c>
    </row>
    <row r="18" spans="2:8" ht="38.25" x14ac:dyDescent="0.2">
      <c r="B18" s="6" t="s">
        <v>32</v>
      </c>
      <c r="C18" s="20" t="s">
        <v>28</v>
      </c>
      <c r="D18" s="23" t="s">
        <v>33</v>
      </c>
      <c r="E18" s="6">
        <v>3</v>
      </c>
      <c r="F18" s="7"/>
      <c r="G18" s="8"/>
      <c r="H18" s="6">
        <f t="shared" si="0"/>
        <v>0</v>
      </c>
    </row>
    <row r="19" spans="2:8" ht="38.25" x14ac:dyDescent="0.2">
      <c r="B19" s="6" t="s">
        <v>34</v>
      </c>
      <c r="C19" s="20" t="s">
        <v>28</v>
      </c>
      <c r="D19" s="23" t="s">
        <v>35</v>
      </c>
      <c r="E19" s="6">
        <v>3</v>
      </c>
      <c r="F19" s="7"/>
      <c r="G19" s="8"/>
      <c r="H19" s="6">
        <f t="shared" si="0"/>
        <v>0</v>
      </c>
    </row>
    <row r="20" spans="2:8" ht="25.5" x14ac:dyDescent="0.2">
      <c r="B20" s="6" t="s">
        <v>36</v>
      </c>
      <c r="C20" s="20" t="s">
        <v>37</v>
      </c>
      <c r="D20" s="23" t="s">
        <v>38</v>
      </c>
      <c r="E20" s="6">
        <v>3</v>
      </c>
      <c r="F20" s="7"/>
      <c r="G20" s="8"/>
      <c r="H20" s="6">
        <f t="shared" si="0"/>
        <v>0</v>
      </c>
    </row>
    <row r="21" spans="2:8" ht="38.25" x14ac:dyDescent="0.2">
      <c r="B21" s="6" t="s">
        <v>39</v>
      </c>
      <c r="C21" s="20" t="s">
        <v>37</v>
      </c>
      <c r="D21" s="23" t="s">
        <v>40</v>
      </c>
      <c r="E21" s="6">
        <v>2</v>
      </c>
      <c r="F21" s="7"/>
      <c r="G21" s="8"/>
      <c r="H21" s="6">
        <f t="shared" si="0"/>
        <v>0</v>
      </c>
    </row>
    <row r="22" spans="2:8" ht="38.25" x14ac:dyDescent="0.2">
      <c r="B22" s="6" t="s">
        <v>41</v>
      </c>
      <c r="C22" s="20" t="s">
        <v>37</v>
      </c>
      <c r="D22" s="23" t="s">
        <v>42</v>
      </c>
      <c r="E22" s="6">
        <v>2</v>
      </c>
      <c r="F22" s="7"/>
      <c r="G22" s="8"/>
      <c r="H22" s="6">
        <f t="shared" si="0"/>
        <v>0</v>
      </c>
    </row>
    <row r="23" spans="2:8" ht="76.5" x14ac:dyDescent="0.2">
      <c r="B23" s="6" t="s">
        <v>43</v>
      </c>
      <c r="C23" s="20" t="s">
        <v>37</v>
      </c>
      <c r="D23" s="23" t="s">
        <v>44</v>
      </c>
      <c r="E23" s="6">
        <v>4</v>
      </c>
      <c r="F23" s="7"/>
      <c r="G23" s="8"/>
      <c r="H23" s="6">
        <f t="shared" si="0"/>
        <v>0</v>
      </c>
    </row>
    <row r="24" spans="2:8" ht="38.25" x14ac:dyDescent="0.2">
      <c r="B24" s="6" t="s">
        <v>45</v>
      </c>
      <c r="C24" s="20" t="s">
        <v>37</v>
      </c>
      <c r="D24" s="23" t="s">
        <v>46</v>
      </c>
      <c r="E24" s="6">
        <v>4</v>
      </c>
      <c r="F24" s="7"/>
      <c r="G24" s="8"/>
      <c r="H24" s="6">
        <f t="shared" si="0"/>
        <v>0</v>
      </c>
    </row>
    <row r="25" spans="2:8" ht="38.25" x14ac:dyDescent="0.2">
      <c r="B25" s="6" t="s">
        <v>47</v>
      </c>
      <c r="C25" s="20" t="s">
        <v>37</v>
      </c>
      <c r="D25" s="23" t="s">
        <v>48</v>
      </c>
      <c r="E25" s="6">
        <v>3</v>
      </c>
      <c r="F25" s="7"/>
      <c r="G25" s="8"/>
      <c r="H25" s="6">
        <f t="shared" si="0"/>
        <v>0</v>
      </c>
    </row>
    <row r="26" spans="2:8" ht="38.25" x14ac:dyDescent="0.2">
      <c r="B26" s="6" t="s">
        <v>49</v>
      </c>
      <c r="C26" s="20" t="s">
        <v>37</v>
      </c>
      <c r="D26" s="23" t="s">
        <v>50</v>
      </c>
      <c r="E26" s="6">
        <v>4</v>
      </c>
      <c r="F26" s="7"/>
      <c r="G26" s="8"/>
      <c r="H26" s="6">
        <f t="shared" si="0"/>
        <v>0</v>
      </c>
    </row>
    <row r="27" spans="2:8" ht="38.25" x14ac:dyDescent="0.2">
      <c r="B27" s="6" t="s">
        <v>51</v>
      </c>
      <c r="C27" s="20" t="s">
        <v>52</v>
      </c>
      <c r="D27" s="23" t="s">
        <v>53</v>
      </c>
      <c r="E27" s="6">
        <v>4</v>
      </c>
      <c r="F27" s="7"/>
      <c r="G27" s="8"/>
      <c r="H27" s="6">
        <f t="shared" si="0"/>
        <v>0</v>
      </c>
    </row>
    <row r="28" spans="2:8" ht="25.5" x14ac:dyDescent="0.2">
      <c r="B28" s="6" t="s">
        <v>54</v>
      </c>
      <c r="C28" s="20" t="s">
        <v>52</v>
      </c>
      <c r="D28" s="23" t="s">
        <v>55</v>
      </c>
      <c r="E28" s="6">
        <v>4</v>
      </c>
      <c r="F28" s="7"/>
      <c r="G28" s="8"/>
      <c r="H28" s="6">
        <f t="shared" ref="H28:H36" si="1">IF(F28="Ja, nu beschikbaar",E28,IF(F28="Ja, binnen 6 maanden",E28/2,0))</f>
        <v>0</v>
      </c>
    </row>
    <row r="29" spans="2:8" ht="25.5" x14ac:dyDescent="0.2">
      <c r="B29" s="6" t="s">
        <v>56</v>
      </c>
      <c r="C29" s="20" t="s">
        <v>52</v>
      </c>
      <c r="D29" s="23" t="s">
        <v>57</v>
      </c>
      <c r="E29" s="6">
        <v>5</v>
      </c>
      <c r="F29" s="7"/>
      <c r="G29" s="8"/>
      <c r="H29" s="6">
        <f t="shared" si="1"/>
        <v>0</v>
      </c>
    </row>
    <row r="30" spans="2:8" ht="51" x14ac:dyDescent="0.2">
      <c r="B30" s="6" t="s">
        <v>58</v>
      </c>
      <c r="C30" s="20" t="s">
        <v>59</v>
      </c>
      <c r="D30" s="23" t="s">
        <v>60</v>
      </c>
      <c r="E30" s="6">
        <v>5</v>
      </c>
      <c r="F30" s="7"/>
      <c r="G30" s="8"/>
      <c r="H30" s="6">
        <f t="shared" si="1"/>
        <v>0</v>
      </c>
    </row>
    <row r="31" spans="2:8" ht="38.25" x14ac:dyDescent="0.2">
      <c r="B31" s="6" t="s">
        <v>61</v>
      </c>
      <c r="C31" s="20" t="s">
        <v>59</v>
      </c>
      <c r="D31" s="23" t="s">
        <v>62</v>
      </c>
      <c r="E31" s="6">
        <v>4</v>
      </c>
      <c r="F31" s="7"/>
      <c r="G31" s="8"/>
      <c r="H31" s="6">
        <f t="shared" si="1"/>
        <v>0</v>
      </c>
    </row>
    <row r="32" spans="2:8" ht="38.25" x14ac:dyDescent="0.2">
      <c r="B32" s="6" t="s">
        <v>63</v>
      </c>
      <c r="C32" s="20" t="s">
        <v>59</v>
      </c>
      <c r="D32" s="23" t="s">
        <v>64</v>
      </c>
      <c r="E32" s="6">
        <v>3</v>
      </c>
      <c r="F32" s="7"/>
      <c r="G32" s="8"/>
      <c r="H32" s="6">
        <f t="shared" si="1"/>
        <v>0</v>
      </c>
    </row>
    <row r="33" spans="2:8" ht="25.5" x14ac:dyDescent="0.2">
      <c r="B33" s="6" t="s">
        <v>65</v>
      </c>
      <c r="C33" s="20" t="s">
        <v>66</v>
      </c>
      <c r="D33" s="23" t="s">
        <v>67</v>
      </c>
      <c r="E33" s="6">
        <v>3</v>
      </c>
      <c r="F33" s="7"/>
      <c r="G33" s="8"/>
      <c r="H33" s="6">
        <f t="shared" si="1"/>
        <v>0</v>
      </c>
    </row>
    <row r="34" spans="2:8" ht="51" x14ac:dyDescent="0.2">
      <c r="B34" s="6" t="s">
        <v>68</v>
      </c>
      <c r="C34" s="20" t="s">
        <v>66</v>
      </c>
      <c r="D34" s="23" t="s">
        <v>69</v>
      </c>
      <c r="E34" s="6">
        <v>5</v>
      </c>
      <c r="F34" s="7"/>
      <c r="G34" s="8"/>
      <c r="H34" s="6">
        <f t="shared" si="1"/>
        <v>0</v>
      </c>
    </row>
    <row r="35" spans="2:8" ht="51" x14ac:dyDescent="0.2">
      <c r="B35" s="6" t="s">
        <v>70</v>
      </c>
      <c r="C35" s="20" t="s">
        <v>66</v>
      </c>
      <c r="D35" s="23" t="s">
        <v>71</v>
      </c>
      <c r="E35" s="6">
        <v>3</v>
      </c>
      <c r="F35" s="7"/>
      <c r="G35" s="8"/>
      <c r="H35" s="6">
        <f t="shared" si="1"/>
        <v>0</v>
      </c>
    </row>
    <row r="36" spans="2:8" ht="38.25" x14ac:dyDescent="0.2">
      <c r="B36" s="6" t="s">
        <v>72</v>
      </c>
      <c r="C36" s="20" t="s">
        <v>73</v>
      </c>
      <c r="D36" s="23" t="s">
        <v>74</v>
      </c>
      <c r="E36" s="6">
        <v>3</v>
      </c>
      <c r="F36" s="7"/>
      <c r="G36" s="8"/>
      <c r="H36" s="6">
        <f t="shared" si="1"/>
        <v>0</v>
      </c>
    </row>
    <row r="37" spans="2:8" ht="51" x14ac:dyDescent="0.2">
      <c r="B37" s="6" t="s">
        <v>75</v>
      </c>
      <c r="C37" s="20" t="s">
        <v>73</v>
      </c>
      <c r="D37" s="23" t="s">
        <v>76</v>
      </c>
      <c r="E37" s="6">
        <v>2</v>
      </c>
      <c r="F37" s="7"/>
      <c r="G37" s="8"/>
      <c r="H37" s="6">
        <f t="shared" ref="H37:H47" si="2">IF(F37="Ja, nu beschikbaar",E37,IF(F37="Ja, binnen 6 maanden",E37/2,0))</f>
        <v>0</v>
      </c>
    </row>
    <row r="38" spans="2:8" ht="38.25" x14ac:dyDescent="0.2">
      <c r="B38" s="6" t="s">
        <v>77</v>
      </c>
      <c r="C38" s="20" t="s">
        <v>73</v>
      </c>
      <c r="D38" s="23" t="s">
        <v>78</v>
      </c>
      <c r="E38" s="6">
        <v>3</v>
      </c>
      <c r="F38" s="7"/>
      <c r="G38" s="8"/>
      <c r="H38" s="6">
        <f t="shared" ref="H38:H41" si="3">IF(F38="Ja, nu beschikbaar",E38,IF(F38="Ja, binnen 6 maanden",E38/2,0))</f>
        <v>0</v>
      </c>
    </row>
    <row r="39" spans="2:8" ht="38.25" x14ac:dyDescent="0.2">
      <c r="B39" s="6" t="s">
        <v>79</v>
      </c>
      <c r="C39" s="20" t="s">
        <v>73</v>
      </c>
      <c r="D39" s="23" t="s">
        <v>80</v>
      </c>
      <c r="E39" s="6">
        <v>3</v>
      </c>
      <c r="F39" s="7"/>
      <c r="G39" s="8"/>
      <c r="H39" s="6">
        <f t="shared" si="3"/>
        <v>0</v>
      </c>
    </row>
    <row r="40" spans="2:8" ht="38.25" x14ac:dyDescent="0.2">
      <c r="B40" s="6" t="s">
        <v>81</v>
      </c>
      <c r="C40" s="20" t="s">
        <v>73</v>
      </c>
      <c r="D40" s="23" t="s">
        <v>82</v>
      </c>
      <c r="E40" s="6">
        <v>3</v>
      </c>
      <c r="F40" s="7"/>
      <c r="G40" s="8"/>
      <c r="H40" s="6">
        <f t="shared" si="3"/>
        <v>0</v>
      </c>
    </row>
    <row r="41" spans="2:8" ht="38.25" x14ac:dyDescent="0.2">
      <c r="B41" s="6" t="s">
        <v>83</v>
      </c>
      <c r="C41" s="20" t="s">
        <v>84</v>
      </c>
      <c r="D41" s="23" t="s">
        <v>85</v>
      </c>
      <c r="E41" s="6">
        <v>3</v>
      </c>
      <c r="F41" s="7"/>
      <c r="G41" s="8"/>
      <c r="H41" s="6">
        <f t="shared" si="3"/>
        <v>0</v>
      </c>
    </row>
    <row r="42" spans="2:8" ht="25.5" x14ac:dyDescent="0.2">
      <c r="B42" s="6" t="s">
        <v>86</v>
      </c>
      <c r="C42" s="20" t="s">
        <v>84</v>
      </c>
      <c r="D42" s="23" t="s">
        <v>87</v>
      </c>
      <c r="E42" s="6">
        <v>4</v>
      </c>
      <c r="F42" s="7"/>
      <c r="G42" s="8"/>
      <c r="H42" s="6">
        <f t="shared" si="2"/>
        <v>0</v>
      </c>
    </row>
    <row r="43" spans="2:8" ht="38.25" x14ac:dyDescent="0.2">
      <c r="B43" s="6" t="s">
        <v>88</v>
      </c>
      <c r="C43" s="20" t="s">
        <v>84</v>
      </c>
      <c r="D43" s="23" t="s">
        <v>89</v>
      </c>
      <c r="E43" s="6">
        <v>4</v>
      </c>
      <c r="F43" s="7"/>
      <c r="G43" s="8"/>
      <c r="H43" s="6">
        <f t="shared" ref="H43" si="4">IF(F43="Ja, nu beschikbaar",E43,IF(F43="Ja, binnen 6 maanden",E43/2,0))</f>
        <v>0</v>
      </c>
    </row>
    <row r="44" spans="2:8" ht="25.5" x14ac:dyDescent="0.2">
      <c r="B44" s="6" t="s">
        <v>90</v>
      </c>
      <c r="C44" s="20" t="s">
        <v>84</v>
      </c>
      <c r="D44" s="23" t="s">
        <v>91</v>
      </c>
      <c r="E44" s="6">
        <v>3</v>
      </c>
      <c r="F44" s="7"/>
      <c r="G44" s="8"/>
      <c r="H44" s="6">
        <f t="shared" si="2"/>
        <v>0</v>
      </c>
    </row>
    <row r="45" spans="2:8" ht="25.5" x14ac:dyDescent="0.2">
      <c r="B45" s="6" t="s">
        <v>92</v>
      </c>
      <c r="C45" s="20" t="s">
        <v>84</v>
      </c>
      <c r="D45" s="23" t="s">
        <v>93</v>
      </c>
      <c r="E45" s="6">
        <v>3</v>
      </c>
      <c r="F45" s="7"/>
      <c r="G45" s="8"/>
      <c r="H45" s="6">
        <f t="shared" si="2"/>
        <v>0</v>
      </c>
    </row>
    <row r="46" spans="2:8" ht="25.5" x14ac:dyDescent="0.2">
      <c r="B46" s="6" t="s">
        <v>94</v>
      </c>
      <c r="C46" s="20" t="s">
        <v>84</v>
      </c>
      <c r="D46" s="23" t="s">
        <v>95</v>
      </c>
      <c r="E46" s="6">
        <v>4</v>
      </c>
      <c r="F46" s="7"/>
      <c r="G46" s="8"/>
      <c r="H46" s="6">
        <f t="shared" si="2"/>
        <v>0</v>
      </c>
    </row>
    <row r="47" spans="2:8" ht="25.5" x14ac:dyDescent="0.2">
      <c r="B47" s="6" t="s">
        <v>96</v>
      </c>
      <c r="C47" s="20" t="s">
        <v>84</v>
      </c>
      <c r="D47" s="23" t="s">
        <v>97</v>
      </c>
      <c r="E47" s="6">
        <v>3</v>
      </c>
      <c r="F47" s="7"/>
      <c r="G47" s="8"/>
      <c r="H47" s="6">
        <f t="shared" si="2"/>
        <v>0</v>
      </c>
    </row>
    <row r="48" spans="2:8" ht="15.75" x14ac:dyDescent="0.2">
      <c r="E48" s="15">
        <f>SUM(E9:E47)</f>
        <v>131</v>
      </c>
      <c r="F48" s="16"/>
      <c r="G48" s="17"/>
      <c r="H48" s="15">
        <f>SUM(H9:H47)</f>
        <v>0</v>
      </c>
    </row>
    <row r="50" spans="2:8" ht="15.75" x14ac:dyDescent="0.25">
      <c r="G50" s="11" t="s">
        <v>98</v>
      </c>
      <c r="H50" s="14">
        <f>E48</f>
        <v>131</v>
      </c>
    </row>
    <row r="51" spans="2:8" ht="15.75" x14ac:dyDescent="0.25">
      <c r="G51" s="11" t="s">
        <v>99</v>
      </c>
      <c r="H51" s="14">
        <f>H48</f>
        <v>0</v>
      </c>
    </row>
    <row r="52" spans="2:8" ht="15.75" x14ac:dyDescent="0.25">
      <c r="B52" s="3"/>
      <c r="D52" s="24"/>
      <c r="G52" s="11" t="s">
        <v>100</v>
      </c>
      <c r="H52" s="14">
        <v>15</v>
      </c>
    </row>
    <row r="53" spans="2:8" ht="15.75" x14ac:dyDescent="0.25">
      <c r="B53" s="3"/>
      <c r="D53" s="24"/>
      <c r="G53" s="13" t="s">
        <v>101</v>
      </c>
      <c r="H53" s="12">
        <f>ROUND(H51/H50*H52,2)</f>
        <v>0</v>
      </c>
    </row>
    <row r="54" spans="2:8" x14ac:dyDescent="0.2">
      <c r="B54" s="3"/>
      <c r="D54" s="24"/>
    </row>
    <row r="55" spans="2:8" x14ac:dyDescent="0.2">
      <c r="B55" s="3"/>
      <c r="D55" s="24"/>
    </row>
  </sheetData>
  <mergeCells count="1">
    <mergeCell ref="B4:F6"/>
  </mergeCells>
  <dataValidations count="2">
    <dataValidation type="list" allowBlank="1" showInputMessage="1" showErrorMessage="1" sqref="F9:F47" xr:uid="{2C5E1020-1B27-4617-81D6-A84F6B27F2FB}">
      <mc:AlternateContent xmlns:x12ac="http://schemas.microsoft.com/office/spreadsheetml/2011/1/ac" xmlns:mc="http://schemas.openxmlformats.org/markup-compatibility/2006">
        <mc:Choice Requires="x12ac">
          <x12ac:list>"Ja, nu beschikbaar","Ja, binnen 6 maanden",Nee</x12ac:list>
        </mc:Choice>
        <mc:Fallback>
          <formula1>"Ja, nu beschikbaar,Ja, binnen 6 maanden,Nee"</formula1>
        </mc:Fallback>
      </mc:AlternateContent>
    </dataValidation>
    <dataValidation type="list" allowBlank="1" showInputMessage="1" showErrorMessage="1" sqref="E13:E47" xr:uid="{81A9D92A-1356-4044-8C9E-CDAFBAF7422A}">
      <formula1>"1,2,3,4,5"</formula1>
    </dataValidation>
  </dataValidation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E3F2448F8B6D43A85A31664317F441" ma:contentTypeVersion="3" ma:contentTypeDescription="Een nieuw document maken." ma:contentTypeScope="" ma:versionID="cc0b204897dd0676cdc742ad19ad3ac2">
  <xsd:schema xmlns:xsd="http://www.w3.org/2001/XMLSchema" xmlns:xs="http://www.w3.org/2001/XMLSchema" xmlns:p="http://schemas.microsoft.com/office/2006/metadata/properties" xmlns:ns2="df7df7f4-f478-47de-855d-76a763dc11fb" targetNamespace="http://schemas.microsoft.com/office/2006/metadata/properties" ma:root="true" ma:fieldsID="4699bf9fda9e7968ea6e15ff9a16c86f" ns2:_="">
    <xsd:import namespace="df7df7f4-f478-47de-855d-76a763dc11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7df7f4-f478-47de-855d-76a763dc1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AABB57-9244-45E5-BC39-3C8B9BC511E7}"/>
</file>

<file path=customXml/itemProps2.xml><?xml version="1.0" encoding="utf-8"?>
<ds:datastoreItem xmlns:ds="http://schemas.openxmlformats.org/officeDocument/2006/customXml" ds:itemID="{72C63AB0-7B8C-4DBB-A359-8D8621AABBF8}">
  <ds:schemaRef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df7df7f4-f478-47de-855d-76a763dc11fb"/>
    <ds:schemaRef ds:uri="http://purl.org/dc/dcmitype/"/>
  </ds:schemaRefs>
</ds:datastoreItem>
</file>

<file path=customXml/itemProps3.xml><?xml version="1.0" encoding="utf-8"?>
<ds:datastoreItem xmlns:ds="http://schemas.openxmlformats.org/officeDocument/2006/customXml" ds:itemID="{65103539-3DE9-4AB5-92FC-01F7FAE537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 Kruger</dc:creator>
  <cp:keywords/>
  <dc:description/>
  <cp:lastModifiedBy>Thijs Kruger</cp:lastModifiedBy>
  <cp:revision/>
  <dcterms:created xsi:type="dcterms:W3CDTF">2024-07-22T10:08:46Z</dcterms:created>
  <dcterms:modified xsi:type="dcterms:W3CDTF">2026-03-02T11:56:52Z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0x010100E8E3F2448F8B6D43A85A31664317F441</vt:lpwstr>
  </property>
  <property fmtid="{D5CDD505-2E9C-101B-9397-08002B2CF9AE}" pid="3" name="MediaServiceImageTags">
    <vt:lpwstr/>
  </property>
</Properties>
</file>