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BZK\EA\201800302.015 - Leasefietsen\11. NvI BD\04 Definitief\"/>
    </mc:Choice>
  </mc:AlternateContent>
  <xr:revisionPtr revIDLastSave="0" documentId="13_ncr:1_{7846737F-266F-4989-8DA7-53F8B5FFE351}" xr6:coauthVersionLast="47" xr6:coauthVersionMax="47" xr10:uidLastSave="{00000000-0000-0000-0000-000000000000}"/>
  <workbookProtection workbookAlgorithmName="SHA-512" workbookHashValue="vZEPR+QJnNBIPIF0kni8bfCvsL5TR8ybd4UNKHm+q56Kx/4G/v+cDlhuka008P6vqc/Cz+aPdP8pV0RGEUFbWA==" workbookSaltValue="M97P14MK6ztZKOLGdCn8Ww==" workbookSpinCount="100000" lockStructure="1"/>
  <bookViews>
    <workbookView xWindow="-28920" yWindow="-120" windowWidth="29040" windowHeight="15720" xr2:uid="{00000000-000D-0000-FFFF-FFFF00000000}"/>
  </bookViews>
  <sheets>
    <sheet name="Beoordelingsprijzen" sheetId="2" r:id="rId1"/>
    <sheet name="Elektrische fietsen" sheetId="1" r:id="rId2"/>
    <sheet name="Speed pedelecs" sheetId="4" r:id="rId3"/>
    <sheet name="Stadsfietsen" sheetId="5" r:id="rId4"/>
    <sheet name="Sportfietsen" sheetId="6" r:id="rId5"/>
    <sheet name="Realisatie koppeling P-Direkt" sheetId="7" r:id="rId6"/>
  </sheets>
  <definedNames>
    <definedName name="_xlnm.Print_Area" localSheetId="0">Beoordelingsprijzen!$A$1:$H$21</definedName>
    <definedName name="_xlnm.Print_Area" localSheetId="1">'Elektrische fietsen'!$A$5:$J$24</definedName>
    <definedName name="_xlnm.Print_Area" localSheetId="5">'Realisatie koppeling P-Direkt'!$A$5:$I$12</definedName>
    <definedName name="_xlnm.Print_Area" localSheetId="2">'Speed pedelecs'!$A$5:$J$15</definedName>
    <definedName name="_xlnm.Print_Area" localSheetId="4">Sportfietsen!$A$5:$J$25</definedName>
    <definedName name="_xlnm.Print_Area" localSheetId="3">Stadsfietsen!$A$5:$J$19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C23" i="2"/>
  <c r="D8" i="7"/>
  <c r="E16" i="6"/>
  <c r="E17" i="6"/>
  <c r="E18" i="6"/>
  <c r="E19" i="6"/>
  <c r="E20" i="6"/>
  <c r="E15" i="6"/>
  <c r="E14" i="6"/>
  <c r="E13" i="6"/>
  <c r="E12" i="6"/>
  <c r="E11" i="6"/>
  <c r="E10" i="6"/>
  <c r="E9" i="6"/>
  <c r="E8" i="6"/>
  <c r="E14" i="5"/>
  <c r="E12" i="5"/>
  <c r="E11" i="5"/>
  <c r="E10" i="5"/>
  <c r="E9" i="5"/>
  <c r="E8" i="5"/>
  <c r="E19" i="4"/>
  <c r="E18" i="4"/>
  <c r="E17" i="4"/>
  <c r="E16" i="4"/>
  <c r="E15" i="4"/>
  <c r="E14" i="4"/>
  <c r="E13" i="4"/>
  <c r="E12" i="4"/>
  <c r="E11" i="4"/>
  <c r="E10" i="4"/>
  <c r="E9" i="4"/>
  <c r="E8" i="4"/>
  <c r="E17" i="1"/>
  <c r="E18" i="1"/>
  <c r="E19" i="1"/>
  <c r="E16" i="1"/>
  <c r="E15" i="1"/>
  <c r="E14" i="1"/>
  <c r="E13" i="1"/>
  <c r="E12" i="1"/>
  <c r="E11" i="1"/>
  <c r="E10" i="1"/>
  <c r="E9" i="1"/>
  <c r="E8" i="1"/>
  <c r="E21" i="1" l="1"/>
  <c r="C16" i="2" s="1"/>
  <c r="E22" i="6"/>
  <c r="C19" i="2" s="1"/>
  <c r="E16" i="5"/>
  <c r="C18" i="2" s="1"/>
  <c r="E21" i="4"/>
  <c r="C17" i="2" s="1"/>
  <c r="C20" i="2" l="1"/>
</calcChain>
</file>

<file path=xl/sharedStrings.xml><?xml version="1.0" encoding="utf-8"?>
<sst xmlns="http://schemas.openxmlformats.org/spreadsheetml/2006/main" count="64" uniqueCount="40">
  <si>
    <t>Bijlage 3 - Prijsopgaveformulier</t>
  </si>
  <si>
    <t>Europese aanbesteding - Leasefietsen voor het Rijk (201800302.015)</t>
  </si>
  <si>
    <t>Dit is een invulformulier voor het subgunningscriterium - prijs</t>
  </si>
  <si>
    <t>Werkwijze formulier</t>
  </si>
  <si>
    <t xml:space="preserve">* de Inschrijver vult alle groen gekleurde cellen (op de volgende tabbladen) </t>
  </si>
  <si>
    <t>De door u ingevulde prijzen moeten voldoen aan onderstaande voorwaarden. Anders kunt u uitgesloten worden van deelname aan deze Aanbesteding.</t>
  </si>
  <si>
    <t>* uw prijzen voldoen aan alle gestelde eisen.</t>
  </si>
  <si>
    <t>* uw prijzen zijn reëel.</t>
  </si>
  <si>
    <t xml:space="preserve">* uw prijzen staan in een redelijke verhouding tot elkaar. Dit betekent in ieder geval dat u voor een zelfde type fiets met een lagere consumentenadviesprijs  ook een lager leasebedrag invult. </t>
  </si>
  <si>
    <t>De prijsbeoordeling</t>
  </si>
  <si>
    <t>Onderdeel</t>
  </si>
  <si>
    <t xml:space="preserve">Prijs </t>
  </si>
  <si>
    <t>Subtotaal elektrische fietsen</t>
  </si>
  <si>
    <t>Subtotaal speed pedelecs</t>
  </si>
  <si>
    <t>Subtotaal stadsfietsen</t>
  </si>
  <si>
    <t xml:space="preserve">Subtotaal sportfietsen </t>
  </si>
  <si>
    <t>Uw fictieve inschrijfprijs (beoordelingsprijs)</t>
  </si>
  <si>
    <t xml:space="preserve">Uw uurtarief excl. btw (beoordelingsprijs) </t>
  </si>
  <si>
    <t>Elektrische fietsen</t>
  </si>
  <si>
    <t xml:space="preserve">
Consumentenadviesprijs incl. btw</t>
  </si>
  <si>
    <t>Aantal leaseovereenkomsten (fictief - voor weging)</t>
  </si>
  <si>
    <t>Leasebedrag per maand incl. btw</t>
  </si>
  <si>
    <t>Totaal</t>
  </si>
  <si>
    <t>Subtotaal Elektrische fietsen</t>
  </si>
  <si>
    <t>Speed pedelecs</t>
  </si>
  <si>
    <t>Subtotaal Speed pedelecs</t>
  </si>
  <si>
    <t>Stadsfietsen</t>
  </si>
  <si>
    <t>Subtotaal Stadsfietsen</t>
  </si>
  <si>
    <t>Sportfietsen</t>
  </si>
  <si>
    <t>Subtotaal Sportfietsen</t>
  </si>
  <si>
    <t>Onderdeel:</t>
  </si>
  <si>
    <t xml:space="preserve">
</t>
  </si>
  <si>
    <t>excl. btw</t>
  </si>
  <si>
    <t>incl. btw</t>
  </si>
  <si>
    <t>Uurtarief realisatie koppeling P-Direktportaal</t>
  </si>
  <si>
    <t>SGP1 Fictieve inschrijfprijs leasebedragen</t>
  </si>
  <si>
    <t>SGP2 Uurtarief realisatie koppeling P-Direktportaal</t>
  </si>
  <si>
    <t>Onderdeel/ type fiets (SGP1):</t>
  </si>
  <si>
    <t>Realisatie koppeling P-Direkt (SGP2)</t>
  </si>
  <si>
    <t>Bijlage 3 - Prijsopgaveformulier (versie 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</si>
</sst>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8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/>
    <xf numFmtId="42" fontId="3" fillId="2" borderId="1" xfId="0" applyNumberFormat="1" applyFont="1" applyFill="1" applyBorder="1"/>
    <xf numFmtId="0" fontId="7" fillId="2" borderId="0" xfId="0" applyFont="1" applyFill="1"/>
    <xf numFmtId="0" fontId="0" fillId="2" borderId="0" xfId="0" applyFill="1" applyAlignment="1">
      <alignment textRotation="135"/>
    </xf>
    <xf numFmtId="42" fontId="3" fillId="2" borderId="0" xfId="0" applyNumberFormat="1" applyFont="1" applyFill="1"/>
    <xf numFmtId="0" fontId="0" fillId="2" borderId="0" xfId="0" applyFill="1"/>
    <xf numFmtId="0" fontId="7" fillId="0" borderId="1" xfId="0" applyFont="1" applyBorder="1" applyAlignment="1">
      <alignment horizontal="center" textRotation="135"/>
    </xf>
    <xf numFmtId="0" fontId="7" fillId="0" borderId="0" xfId="0" applyFont="1" applyAlignment="1">
      <alignment horizontal="center" textRotation="135"/>
    </xf>
    <xf numFmtId="44" fontId="3" fillId="2" borderId="3" xfId="0" applyNumberFormat="1" applyFont="1" applyFill="1" applyBorder="1"/>
    <xf numFmtId="44" fontId="3" fillId="2" borderId="0" xfId="0" applyNumberFormat="1" applyFont="1" applyFill="1"/>
    <xf numFmtId="0" fontId="8" fillId="2" borderId="1" xfId="0" applyFont="1" applyFill="1" applyBorder="1" applyAlignment="1">
      <alignment horizontal="center" textRotation="135" wrapText="1"/>
    </xf>
    <xf numFmtId="0" fontId="7" fillId="2" borderId="1" xfId="0" applyFont="1" applyFill="1" applyBorder="1" applyAlignment="1">
      <alignment horizontal="center" textRotation="135" wrapText="1"/>
    </xf>
    <xf numFmtId="44" fontId="3" fillId="2" borderId="2" xfId="0" applyNumberFormat="1" applyFont="1" applyFill="1" applyBorder="1"/>
    <xf numFmtId="4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2" fontId="3" fillId="2" borderId="5" xfId="0" applyNumberFormat="1" applyFont="1" applyFill="1" applyBorder="1"/>
    <xf numFmtId="44" fontId="3" fillId="3" borderId="4" xfId="0" applyNumberFormat="1" applyFont="1" applyFill="1" applyBorder="1"/>
    <xf numFmtId="42" fontId="4" fillId="2" borderId="4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44" fontId="3" fillId="0" borderId="2" xfId="0" applyNumberFormat="1" applyFont="1" applyBorder="1"/>
    <xf numFmtId="164" fontId="3" fillId="2" borderId="1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6" fontId="3" fillId="2" borderId="1" xfId="0" applyNumberFormat="1" applyFont="1" applyFill="1" applyBorder="1"/>
    <xf numFmtId="6" fontId="3" fillId="2" borderId="0" xfId="0" applyNumberFormat="1" applyFont="1" applyFill="1"/>
    <xf numFmtId="0" fontId="4" fillId="2" borderId="0" xfId="0" applyFont="1" applyFill="1" applyAlignment="1">
      <alignment vertical="center" wrapText="1"/>
    </xf>
    <xf numFmtId="44" fontId="3" fillId="4" borderId="2" xfId="0" applyNumberFormat="1" applyFont="1" applyFill="1" applyBorder="1" applyProtection="1">
      <protection locked="0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56ED-F086-4052-B669-4968168F5B12}">
  <sheetPr>
    <pageSetUpPr fitToPage="1"/>
  </sheetPr>
  <dimension ref="A1:P30"/>
  <sheetViews>
    <sheetView showGridLines="0" tabSelected="1" zoomScale="130" zoomScaleNormal="130" workbookViewId="0">
      <selection activeCell="H17" sqref="H17"/>
    </sheetView>
  </sheetViews>
  <sheetFormatPr defaultColWidth="9.140625" defaultRowHeight="11.25" x14ac:dyDescent="0.15"/>
  <cols>
    <col min="1" max="1" width="5.28515625" style="9" customWidth="1"/>
    <col min="2" max="2" width="44" style="9" customWidth="1"/>
    <col min="3" max="3" width="16.85546875" style="9" customWidth="1"/>
    <col min="4" max="4" width="15" style="9" customWidth="1"/>
    <col min="5" max="8" width="10.7109375" style="9" customWidth="1"/>
    <col min="9" max="9" width="9.140625" style="9"/>
    <col min="10" max="10" width="22.28515625" style="9" bestFit="1" customWidth="1"/>
    <col min="11" max="11" width="9.140625" style="9"/>
    <col min="12" max="12" width="128.140625" style="9" customWidth="1"/>
    <col min="13" max="16384" width="9.140625" style="9"/>
  </cols>
  <sheetData>
    <row r="1" spans="1:16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1" t="s">
        <v>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15">
      <c r="A3" s="2"/>
      <c r="B3" s="3" t="s">
        <v>1</v>
      </c>
      <c r="C3" s="2"/>
      <c r="D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4" t="s">
        <v>2</v>
      </c>
      <c r="C4" s="2"/>
      <c r="D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4"/>
      <c r="C5" s="2"/>
      <c r="D5" s="2"/>
      <c r="I5" s="2"/>
      <c r="J5" s="2"/>
      <c r="K5" s="2"/>
      <c r="L5" s="2"/>
      <c r="M5" s="2"/>
      <c r="N5" s="2"/>
      <c r="O5" s="2"/>
      <c r="P5" s="2"/>
    </row>
    <row r="6" spans="1:16" s="4" customFormat="1" x14ac:dyDescent="0.15">
      <c r="B6" s="3" t="s">
        <v>3</v>
      </c>
      <c r="C6" s="2"/>
      <c r="D6" s="2"/>
      <c r="E6" s="2"/>
    </row>
    <row r="7" spans="1:16" x14ac:dyDescent="0.15">
      <c r="A7" s="2"/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15">
      <c r="A8" s="2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15">
      <c r="A9" s="2"/>
      <c r="B9" s="3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15">
      <c r="A10" s="2"/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15">
      <c r="A11" s="2"/>
      <c r="B11" s="9" t="s">
        <v>7</v>
      </c>
      <c r="C11" s="4"/>
      <c r="D11" s="4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3.5" customHeight="1" x14ac:dyDescent="0.15">
      <c r="A12" s="2"/>
      <c r="B12" s="4" t="s">
        <v>8</v>
      </c>
      <c r="C12" s="2"/>
      <c r="D12" s="2"/>
      <c r="E12" s="4"/>
      <c r="F12" s="2"/>
      <c r="G12" s="2"/>
      <c r="H12" s="2"/>
      <c r="I12" s="2"/>
      <c r="J12" s="2"/>
      <c r="K12" s="2"/>
      <c r="L12" s="2"/>
      <c r="M12" s="2"/>
      <c r="N12" s="3"/>
      <c r="O12" s="2"/>
      <c r="P12" s="2"/>
    </row>
    <row r="13" spans="1:16" ht="28.5" customHeight="1" thickBot="1" x14ac:dyDescent="0.2">
      <c r="A13" s="2"/>
      <c r="B13" s="5" t="s">
        <v>9</v>
      </c>
      <c r="C13" s="2"/>
      <c r="D13" s="2"/>
      <c r="F13" s="31"/>
      <c r="I13" s="2"/>
      <c r="J13" s="2"/>
      <c r="K13" s="2"/>
      <c r="L13" s="2"/>
    </row>
    <row r="14" spans="1:16" ht="12" customHeight="1" thickBot="1" x14ac:dyDescent="0.2">
      <c r="A14" s="2"/>
      <c r="B14" s="45" t="s">
        <v>35</v>
      </c>
      <c r="C14" s="46"/>
      <c r="D14" s="2"/>
      <c r="F14" s="31"/>
      <c r="I14" s="2"/>
      <c r="J14" s="2"/>
      <c r="K14" s="2"/>
      <c r="L14" s="2"/>
    </row>
    <row r="15" spans="1:16" x14ac:dyDescent="0.15">
      <c r="A15" s="2"/>
      <c r="B15" s="38" t="s">
        <v>10</v>
      </c>
      <c r="C15" s="38" t="s">
        <v>11</v>
      </c>
      <c r="D15" s="42"/>
      <c r="E15" s="30"/>
      <c r="I15" s="2"/>
      <c r="J15" s="2"/>
      <c r="K15" s="2"/>
      <c r="L15" s="2"/>
    </row>
    <row r="16" spans="1:16" x14ac:dyDescent="0.15">
      <c r="A16" s="2"/>
      <c r="B16" s="10" t="s">
        <v>12</v>
      </c>
      <c r="C16" s="22">
        <f>'Elektrische fietsen'!E21</f>
        <v>0</v>
      </c>
      <c r="D16" s="2"/>
      <c r="I16" s="2"/>
      <c r="J16" s="2"/>
      <c r="K16" s="2"/>
      <c r="L16" s="2"/>
    </row>
    <row r="17" spans="1:12" x14ac:dyDescent="0.15">
      <c r="A17" s="2"/>
      <c r="B17" s="10" t="s">
        <v>13</v>
      </c>
      <c r="C17" s="21">
        <f>'Speed pedelecs'!E21</f>
        <v>0</v>
      </c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10" t="s">
        <v>14</v>
      </c>
      <c r="C18" s="21">
        <f>Stadsfietsen!E16</f>
        <v>0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ht="12" thickBot="1" x14ac:dyDescent="0.2">
      <c r="A19" s="2"/>
      <c r="B19" s="32" t="s">
        <v>15</v>
      </c>
      <c r="C19" s="17">
        <f>Sportfietsen!E22</f>
        <v>0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15.75" thickBot="1" x14ac:dyDescent="0.3">
      <c r="A20" s="2"/>
      <c r="B20" s="34" t="s">
        <v>16</v>
      </c>
      <c r="C20" s="33">
        <f>SUM(C16:C19)</f>
        <v>0</v>
      </c>
      <c r="D20" s="2"/>
      <c r="E20" s="2"/>
      <c r="F20" s="7"/>
      <c r="G20" s="7"/>
      <c r="H20" s="13"/>
      <c r="I20" s="13"/>
      <c r="J20" s="14"/>
      <c r="K20" s="14"/>
      <c r="L20" s="14"/>
    </row>
    <row r="21" spans="1:12" ht="15.75" thickBot="1" x14ac:dyDescent="0.3">
      <c r="A21" s="2"/>
      <c r="B21" s="2"/>
      <c r="C21" s="2"/>
      <c r="D21" s="2"/>
      <c r="E21" s="2"/>
      <c r="F21" s="2"/>
      <c r="G21" s="2"/>
      <c r="H21" s="13"/>
      <c r="I21" s="13"/>
      <c r="J21" s="14"/>
      <c r="K21" s="14"/>
      <c r="L21" s="14"/>
    </row>
    <row r="22" spans="1:12" ht="15.75" thickBot="1" x14ac:dyDescent="0.3">
      <c r="A22" s="2"/>
      <c r="B22" s="45" t="s">
        <v>36</v>
      </c>
      <c r="C22" s="46"/>
      <c r="D22" s="2"/>
      <c r="E22" s="2"/>
      <c r="F22" s="2"/>
      <c r="G22" s="2"/>
      <c r="H22" s="13"/>
      <c r="I22" s="13"/>
      <c r="J22" s="14"/>
      <c r="K22" s="14"/>
      <c r="L22" s="14"/>
    </row>
    <row r="23" spans="1:12" ht="15.75" thickBot="1" x14ac:dyDescent="0.3">
      <c r="A23" s="2"/>
      <c r="B23" s="34" t="s">
        <v>17</v>
      </c>
      <c r="C23" s="33">
        <f>'Realisatie koppeling P-Direkt'!C8</f>
        <v>0</v>
      </c>
      <c r="D23" s="2"/>
      <c r="E23" s="2"/>
      <c r="F23" s="2"/>
      <c r="G23" s="2"/>
      <c r="H23" s="13"/>
      <c r="I23" s="13"/>
      <c r="J23" s="14"/>
      <c r="K23" s="14"/>
      <c r="L23" s="14"/>
    </row>
    <row r="24" spans="1:12" s="2" customFormat="1" x14ac:dyDescent="0.15"/>
    <row r="25" spans="1:12" s="2" customFormat="1" ht="372" customHeight="1" x14ac:dyDescent="0.15"/>
    <row r="26" spans="1:12" s="2" customFormat="1" x14ac:dyDescent="0.15"/>
    <row r="27" spans="1:12" s="2" customFormat="1" x14ac:dyDescent="0.15"/>
    <row r="28" spans="1:12" x14ac:dyDescent="0.15">
      <c r="B28" s="2"/>
      <c r="C28" s="2"/>
      <c r="D28" s="2"/>
      <c r="E28" s="2"/>
    </row>
    <row r="29" spans="1:12" x14ac:dyDescent="0.15">
      <c r="B29" s="2"/>
      <c r="C29" s="2"/>
      <c r="D29" s="2"/>
      <c r="E29" s="2"/>
    </row>
    <row r="30" spans="1:12" x14ac:dyDescent="0.15">
      <c r="B30" s="2"/>
      <c r="C30" s="2"/>
      <c r="D30" s="2"/>
      <c r="E30" s="2"/>
    </row>
  </sheetData>
  <sheetProtection algorithmName="SHA-512" hashValue="2cT1BPBJFjhy+Z1mFaWvoYDQGndyiyO7VUjJCQyj00Q6yGiIAAjAvhXNVgjg7DuVoEXgYQ5xZX2+Tpajxg0EAQ==" saltValue="Ayh6mOTG5fKaxeeBfqlIUQ==" spinCount="100000" sheet="1" objects="1" scenarios="1"/>
  <mergeCells count="2">
    <mergeCell ref="B22:C22"/>
    <mergeCell ref="B14:C1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zoomScale="115" zoomScaleNormal="115" workbookViewId="0">
      <selection activeCell="D27" sqref="D27"/>
    </sheetView>
  </sheetViews>
  <sheetFormatPr defaultColWidth="9.140625" defaultRowHeight="11.25" x14ac:dyDescent="0.15"/>
  <cols>
    <col min="1" max="1" width="5.28515625" style="9" customWidth="1"/>
    <col min="2" max="2" width="36.5703125" style="9" customWidth="1"/>
    <col min="3" max="3" width="10.7109375" style="28" customWidth="1"/>
    <col min="4" max="4" width="10.7109375" style="9" customWidth="1"/>
    <col min="5" max="5" width="16.85546875" style="9" customWidth="1"/>
    <col min="6" max="10" width="10.7109375" style="9" customWidth="1"/>
    <col min="11" max="11" width="9.140625" style="9"/>
    <col min="12" max="12" width="22.28515625" style="9" bestFit="1" customWidth="1"/>
    <col min="13" max="13" width="9.140625" style="9"/>
    <col min="14" max="14" width="128.140625" style="9" customWidth="1"/>
    <col min="15" max="16384" width="9.140625" style="9"/>
  </cols>
  <sheetData>
    <row r="1" spans="1:16" x14ac:dyDescent="0.1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3" t="s">
        <v>1</v>
      </c>
      <c r="C2" s="2"/>
      <c r="D2" s="2"/>
      <c r="I2" s="2"/>
      <c r="J2" s="2"/>
      <c r="K2" s="2"/>
      <c r="L2" s="2"/>
      <c r="M2" s="2"/>
      <c r="N2" s="2"/>
      <c r="O2" s="2"/>
      <c r="P2" s="2"/>
    </row>
    <row r="3" spans="1:16" x14ac:dyDescent="0.1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3" t="s">
        <v>37</v>
      </c>
      <c r="C4" s="2"/>
      <c r="D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4" t="s">
        <v>18</v>
      </c>
      <c r="C5" s="2"/>
      <c r="D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4"/>
      <c r="D6" s="2"/>
      <c r="E6" s="2"/>
      <c r="F6" s="7"/>
      <c r="G6" s="8"/>
      <c r="H6" s="7"/>
      <c r="I6" s="7"/>
      <c r="J6" s="2"/>
      <c r="K6" s="2"/>
      <c r="L6" s="2"/>
      <c r="M6" s="2"/>
      <c r="N6" s="2"/>
    </row>
    <row r="7" spans="1:16" ht="103.5" x14ac:dyDescent="0.15">
      <c r="A7" s="2"/>
      <c r="B7" s="6" t="s">
        <v>19</v>
      </c>
      <c r="C7" s="20" t="s">
        <v>20</v>
      </c>
      <c r="D7" s="19" t="s">
        <v>21</v>
      </c>
      <c r="E7" s="15" t="s">
        <v>22</v>
      </c>
      <c r="F7" s="16"/>
      <c r="G7" s="2"/>
      <c r="H7" s="2"/>
      <c r="I7" s="2"/>
      <c r="J7" s="2"/>
      <c r="K7" s="2"/>
      <c r="L7" s="2"/>
      <c r="M7" s="2"/>
      <c r="N7" s="2"/>
    </row>
    <row r="8" spans="1:16" ht="13.5" customHeight="1" x14ac:dyDescent="0.15">
      <c r="A8" s="2"/>
      <c r="B8" s="40">
        <v>1500</v>
      </c>
      <c r="C8" s="26">
        <v>6</v>
      </c>
      <c r="D8" s="43"/>
      <c r="E8" s="21">
        <f t="shared" ref="E8:E19" si="0">C8*D8*36</f>
        <v>0</v>
      </c>
      <c r="F8" s="2"/>
      <c r="G8" s="2"/>
      <c r="H8" s="2"/>
      <c r="I8" s="2"/>
      <c r="J8" s="2"/>
      <c r="K8" s="2"/>
      <c r="L8" s="2"/>
      <c r="M8" s="2"/>
      <c r="N8" s="2"/>
    </row>
    <row r="9" spans="1:16" ht="13.5" customHeight="1" x14ac:dyDescent="0.15">
      <c r="A9" s="2"/>
      <c r="B9" s="40">
        <v>2000</v>
      </c>
      <c r="C9" s="26">
        <v>103</v>
      </c>
      <c r="D9" s="43"/>
      <c r="E9" s="21">
        <f t="shared" si="0"/>
        <v>0</v>
      </c>
      <c r="F9" s="2"/>
      <c r="G9" s="2"/>
      <c r="H9" s="2"/>
      <c r="I9" s="2"/>
      <c r="J9" s="2"/>
      <c r="K9" s="2"/>
      <c r="L9" s="2"/>
      <c r="M9" s="2"/>
      <c r="N9" s="2"/>
    </row>
    <row r="10" spans="1:16" ht="13.5" customHeight="1" x14ac:dyDescent="0.15">
      <c r="A10" s="2"/>
      <c r="B10" s="40">
        <v>2500</v>
      </c>
      <c r="C10" s="26">
        <v>3333</v>
      </c>
      <c r="D10" s="43"/>
      <c r="E10" s="21">
        <f t="shared" si="0"/>
        <v>0</v>
      </c>
      <c r="F10" s="2"/>
      <c r="G10" s="2"/>
      <c r="H10" s="2"/>
      <c r="I10" s="2"/>
      <c r="J10" s="2"/>
      <c r="K10" s="2"/>
      <c r="L10" s="2"/>
      <c r="M10" s="2"/>
      <c r="N10" s="2"/>
    </row>
    <row r="11" spans="1:16" ht="13.5" customHeight="1" x14ac:dyDescent="0.15">
      <c r="A11" s="2"/>
      <c r="B11" s="40">
        <v>3000</v>
      </c>
      <c r="C11" s="29">
        <v>30</v>
      </c>
      <c r="D11" s="43"/>
      <c r="E11" s="21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</row>
    <row r="12" spans="1:16" ht="13.5" customHeight="1" x14ac:dyDescent="0.15">
      <c r="A12" s="2"/>
      <c r="B12" s="40">
        <v>3500</v>
      </c>
      <c r="C12" s="26">
        <v>49</v>
      </c>
      <c r="D12" s="43"/>
      <c r="E12" s="21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</row>
    <row r="13" spans="1:16" ht="13.5" customHeight="1" x14ac:dyDescent="0.15">
      <c r="A13" s="2"/>
      <c r="B13" s="40">
        <v>4000</v>
      </c>
      <c r="C13" s="26">
        <v>44</v>
      </c>
      <c r="D13" s="43"/>
      <c r="E13" s="21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</row>
    <row r="14" spans="1:16" ht="13.5" customHeight="1" x14ac:dyDescent="0.15">
      <c r="A14" s="2"/>
      <c r="B14" s="40">
        <v>4500</v>
      </c>
      <c r="C14" s="26">
        <v>55</v>
      </c>
      <c r="D14" s="43"/>
      <c r="E14" s="21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6" ht="13.5" customHeight="1" x14ac:dyDescent="0.15">
      <c r="A15" s="2"/>
      <c r="B15" s="40">
        <v>5000</v>
      </c>
      <c r="C15" s="26">
        <v>34</v>
      </c>
      <c r="D15" s="43"/>
      <c r="E15" s="21">
        <f t="shared" si="0"/>
        <v>0</v>
      </c>
      <c r="F15" s="2"/>
      <c r="G15" s="2"/>
      <c r="H15" s="2"/>
      <c r="I15" s="2"/>
      <c r="J15" s="2"/>
      <c r="K15" s="2"/>
      <c r="L15" s="2"/>
      <c r="M15" s="2"/>
      <c r="N15" s="2"/>
    </row>
    <row r="16" spans="1:16" ht="13.5" customHeight="1" x14ac:dyDescent="0.15">
      <c r="A16" s="2"/>
      <c r="B16" s="40">
        <v>5500</v>
      </c>
      <c r="C16" s="26">
        <v>73</v>
      </c>
      <c r="D16" s="43"/>
      <c r="E16" s="21">
        <f t="shared" si="0"/>
        <v>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ht="13.5" customHeight="1" x14ac:dyDescent="0.15">
      <c r="A17" s="2"/>
      <c r="B17" s="40">
        <v>6000</v>
      </c>
      <c r="C17" s="26">
        <v>30</v>
      </c>
      <c r="D17" s="43"/>
      <c r="E17" s="21">
        <f t="shared" si="0"/>
        <v>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ht="13.5" customHeight="1" x14ac:dyDescent="0.25">
      <c r="A18" s="2"/>
      <c r="B18" s="40">
        <v>6500</v>
      </c>
      <c r="C18" s="26">
        <v>58</v>
      </c>
      <c r="D18" s="43"/>
      <c r="E18" s="21">
        <f t="shared" si="0"/>
        <v>0</v>
      </c>
      <c r="F18" s="2"/>
      <c r="G18" s="14"/>
      <c r="H18" s="18"/>
      <c r="I18" s="18"/>
      <c r="J18" s="2"/>
      <c r="K18" s="2"/>
      <c r="L18" s="2"/>
      <c r="M18" s="2"/>
      <c r="N18" s="2"/>
    </row>
    <row r="19" spans="1:14" ht="13.5" customHeight="1" x14ac:dyDescent="0.25">
      <c r="A19" s="2"/>
      <c r="B19" s="40">
        <v>7000</v>
      </c>
      <c r="C19" s="26">
        <v>19</v>
      </c>
      <c r="D19" s="43"/>
      <c r="E19" s="21">
        <f t="shared" si="0"/>
        <v>0</v>
      </c>
      <c r="F19" s="2"/>
      <c r="G19" s="14"/>
      <c r="H19" s="18"/>
      <c r="I19" s="18"/>
      <c r="J19" s="2"/>
      <c r="K19" s="2"/>
      <c r="L19" s="2"/>
      <c r="M19" s="2"/>
      <c r="N19" s="2"/>
    </row>
    <row r="20" spans="1:14" ht="11.25" customHeight="1" thickBot="1" x14ac:dyDescent="0.3">
      <c r="A20" s="2"/>
      <c r="B20" s="2"/>
      <c r="C20" s="27"/>
      <c r="D20" s="14"/>
      <c r="E20" s="14"/>
      <c r="F20" s="14"/>
      <c r="G20" s="14"/>
      <c r="H20" s="18"/>
      <c r="I20" s="18"/>
      <c r="J20" s="2"/>
      <c r="K20" s="2"/>
      <c r="L20" s="12"/>
      <c r="M20" s="12"/>
      <c r="N20" s="12"/>
    </row>
    <row r="21" spans="1:14" ht="15.75" thickBot="1" x14ac:dyDescent="0.3">
      <c r="A21" s="2"/>
      <c r="B21" s="47" t="s">
        <v>23</v>
      </c>
      <c r="C21" s="48"/>
      <c r="D21" s="48"/>
      <c r="E21" s="33">
        <f>SUM(E8:E19)</f>
        <v>0</v>
      </c>
      <c r="F21" s="7"/>
      <c r="G21" s="2"/>
      <c r="H21" s="2"/>
      <c r="I21" s="2"/>
      <c r="J21" s="13"/>
      <c r="K21" s="13"/>
      <c r="L21" s="14"/>
      <c r="M21" s="14"/>
      <c r="N21" s="14"/>
    </row>
    <row r="22" spans="1:14" ht="15" x14ac:dyDescent="0.25">
      <c r="A22" s="2"/>
      <c r="B22" s="11"/>
      <c r="C22" s="24"/>
      <c r="D22" s="2"/>
      <c r="E22" s="8"/>
      <c r="F22" s="7"/>
      <c r="G22" s="2"/>
      <c r="H22" s="2"/>
      <c r="I22" s="2"/>
      <c r="J22" s="13"/>
      <c r="K22" s="13"/>
      <c r="L22" s="14"/>
      <c r="M22" s="14"/>
      <c r="N22" s="14"/>
    </row>
    <row r="23" spans="1:14" x14ac:dyDescent="0.15">
      <c r="A23" s="2"/>
      <c r="B23" s="2"/>
      <c r="C23" s="2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15">
      <c r="A24" s="2"/>
      <c r="B24" s="2"/>
      <c r="C24" s="2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2" customFormat="1" x14ac:dyDescent="0.15">
      <c r="C25" s="24"/>
    </row>
    <row r="26" spans="1:14" s="2" customFormat="1" x14ac:dyDescent="0.15">
      <c r="C26" s="24"/>
      <c r="G26" s="9"/>
      <c r="H26" s="9"/>
      <c r="I26" s="9"/>
    </row>
    <row r="27" spans="1:14" s="2" customFormat="1" ht="372" customHeight="1" x14ac:dyDescent="0.15">
      <c r="C27" s="24"/>
      <c r="G27" s="9"/>
      <c r="H27" s="9"/>
      <c r="I27" s="9"/>
    </row>
    <row r="28" spans="1:14" s="2" customFormat="1" x14ac:dyDescent="0.15">
      <c r="C28" s="24"/>
      <c r="G28" s="9"/>
      <c r="H28" s="9"/>
      <c r="I28" s="9"/>
    </row>
    <row r="29" spans="1:14" s="2" customFormat="1" x14ac:dyDescent="0.15">
      <c r="C29" s="24"/>
      <c r="G29" s="9"/>
      <c r="H29" s="9"/>
      <c r="I29" s="9"/>
    </row>
  </sheetData>
  <sheetProtection algorithmName="SHA-512" hashValue="qJNJRB2NC6bNSqyHHD+DiRxHSW/fzLq+Bur9i8SERvf8pJKxTVYP8Bst/TwLdGK1YrOqHf4+iARo1gZrme0mAA==" saltValue="gCUp9kJxPXebYI2tcXuroA==" spinCount="100000" sheet="1" objects="1" scenarios="1"/>
  <mergeCells count="1">
    <mergeCell ref="B21:D2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DAF0-DAD8-421C-974C-8AC416B99B45}">
  <sheetPr>
    <pageSetUpPr fitToPage="1"/>
  </sheetPr>
  <dimension ref="A1:P32"/>
  <sheetViews>
    <sheetView showGridLines="0" zoomScale="115" zoomScaleNormal="115" workbookViewId="0">
      <selection activeCell="E29" sqref="E29"/>
    </sheetView>
  </sheetViews>
  <sheetFormatPr defaultColWidth="9.140625" defaultRowHeight="11.25" x14ac:dyDescent="0.15"/>
  <cols>
    <col min="1" max="1" width="5.28515625" style="9" customWidth="1"/>
    <col min="2" max="2" width="36.5703125" style="9" customWidth="1"/>
    <col min="3" max="3" width="10.7109375" style="28" customWidth="1"/>
    <col min="4" max="4" width="10.7109375" style="9" customWidth="1"/>
    <col min="5" max="5" width="16.85546875" style="9" customWidth="1"/>
    <col min="6" max="10" width="10.7109375" style="9" customWidth="1"/>
    <col min="11" max="11" width="9.140625" style="9"/>
    <col min="12" max="12" width="22.28515625" style="9" bestFit="1" customWidth="1"/>
    <col min="13" max="13" width="9.140625" style="9"/>
    <col min="14" max="14" width="128.140625" style="9" customWidth="1"/>
    <col min="15" max="16384" width="9.140625" style="9"/>
  </cols>
  <sheetData>
    <row r="1" spans="1:16" x14ac:dyDescent="0.1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3" t="s">
        <v>1</v>
      </c>
      <c r="C2" s="2"/>
      <c r="D2" s="2"/>
      <c r="I2" s="2"/>
      <c r="J2" s="2"/>
      <c r="K2" s="2"/>
      <c r="L2" s="2"/>
      <c r="M2" s="2"/>
      <c r="N2" s="2"/>
      <c r="O2" s="2"/>
      <c r="P2" s="2"/>
    </row>
    <row r="3" spans="1:16" x14ac:dyDescent="0.1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3" t="s">
        <v>37</v>
      </c>
      <c r="C4" s="2"/>
      <c r="D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4" t="s">
        <v>24</v>
      </c>
      <c r="C5" s="2"/>
      <c r="D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4"/>
      <c r="D6" s="2"/>
      <c r="E6" s="2"/>
      <c r="F6" s="7"/>
      <c r="G6" s="8"/>
      <c r="H6" s="7"/>
      <c r="I6" s="7"/>
      <c r="J6" s="2"/>
      <c r="K6" s="2"/>
      <c r="L6" s="2"/>
      <c r="M6" s="2"/>
      <c r="N6" s="2"/>
    </row>
    <row r="7" spans="1:16" ht="103.5" x14ac:dyDescent="0.15">
      <c r="A7" s="2"/>
      <c r="B7" s="6" t="s">
        <v>19</v>
      </c>
      <c r="C7" s="20" t="s">
        <v>20</v>
      </c>
      <c r="D7" s="19" t="s">
        <v>21</v>
      </c>
      <c r="E7" s="15" t="s">
        <v>22</v>
      </c>
      <c r="F7" s="16"/>
      <c r="G7" s="2"/>
      <c r="H7" s="2"/>
      <c r="I7" s="2"/>
      <c r="J7" s="2"/>
      <c r="K7" s="2"/>
      <c r="L7" s="2"/>
      <c r="M7" s="2"/>
      <c r="N7" s="2"/>
    </row>
    <row r="8" spans="1:16" ht="12" customHeight="1" x14ac:dyDescent="0.15">
      <c r="A8" s="2"/>
      <c r="B8" s="40">
        <v>4500</v>
      </c>
      <c r="C8" s="23">
        <v>1</v>
      </c>
      <c r="D8" s="43"/>
      <c r="E8" s="21">
        <f t="shared" ref="E8:E19" si="0">C8*D8*36</f>
        <v>0</v>
      </c>
      <c r="F8" s="2"/>
      <c r="G8" s="2"/>
      <c r="H8" s="2"/>
      <c r="I8" s="2"/>
      <c r="J8" s="2"/>
      <c r="K8" s="2"/>
      <c r="L8" s="2"/>
      <c r="M8" s="2"/>
      <c r="N8" s="2"/>
    </row>
    <row r="9" spans="1:16" ht="12" customHeight="1" x14ac:dyDescent="0.15">
      <c r="A9" s="2"/>
      <c r="B9" s="40">
        <v>5000</v>
      </c>
      <c r="C9" s="23">
        <v>5</v>
      </c>
      <c r="D9" s="43"/>
      <c r="E9" s="21">
        <f t="shared" si="0"/>
        <v>0</v>
      </c>
      <c r="F9" s="18"/>
      <c r="G9" s="2"/>
      <c r="H9" s="2"/>
      <c r="I9" s="2"/>
      <c r="J9" s="2"/>
      <c r="K9" s="2"/>
      <c r="L9" s="2"/>
      <c r="M9" s="2"/>
      <c r="N9" s="2"/>
    </row>
    <row r="10" spans="1:16" ht="12" customHeight="1" x14ac:dyDescent="0.15">
      <c r="A10" s="2"/>
      <c r="B10" s="40">
        <v>5500</v>
      </c>
      <c r="C10" s="23">
        <v>6</v>
      </c>
      <c r="D10" s="43"/>
      <c r="E10" s="21">
        <f t="shared" si="0"/>
        <v>0</v>
      </c>
      <c r="F10" s="18"/>
      <c r="G10" s="2"/>
      <c r="H10" s="2"/>
      <c r="I10" s="2"/>
      <c r="J10" s="2"/>
      <c r="K10" s="2"/>
      <c r="L10" s="2"/>
      <c r="M10" s="2"/>
      <c r="N10" s="2"/>
    </row>
    <row r="11" spans="1:16" ht="12" customHeight="1" x14ac:dyDescent="0.15">
      <c r="A11" s="2"/>
      <c r="B11" s="40">
        <v>6000</v>
      </c>
      <c r="C11" s="23">
        <v>11</v>
      </c>
      <c r="D11" s="43"/>
      <c r="E11" s="21">
        <f t="shared" si="0"/>
        <v>0</v>
      </c>
      <c r="F11" s="18"/>
      <c r="G11" s="2"/>
      <c r="H11" s="2"/>
      <c r="I11" s="2"/>
      <c r="J11" s="2"/>
      <c r="K11" s="2"/>
      <c r="L11" s="2"/>
      <c r="M11" s="2"/>
      <c r="N11" s="2"/>
    </row>
    <row r="12" spans="1:16" ht="12" customHeight="1" x14ac:dyDescent="0.25">
      <c r="A12" s="2"/>
      <c r="B12" s="40">
        <v>6500</v>
      </c>
      <c r="C12" s="23">
        <v>40</v>
      </c>
      <c r="D12" s="43"/>
      <c r="E12" s="21">
        <f t="shared" si="0"/>
        <v>0</v>
      </c>
      <c r="F12" s="18"/>
      <c r="G12" s="14"/>
      <c r="H12" s="18"/>
      <c r="I12" s="18"/>
      <c r="J12" s="2"/>
      <c r="K12" s="2"/>
      <c r="L12" s="2"/>
      <c r="M12" s="2"/>
      <c r="N12" s="2"/>
    </row>
    <row r="13" spans="1:16" ht="12" customHeight="1" x14ac:dyDescent="0.25">
      <c r="A13" s="2"/>
      <c r="B13" s="40">
        <v>7000</v>
      </c>
      <c r="C13" s="23">
        <v>103</v>
      </c>
      <c r="D13" s="43"/>
      <c r="E13" s="21">
        <f t="shared" si="0"/>
        <v>0</v>
      </c>
      <c r="F13" s="18"/>
      <c r="G13" s="14"/>
      <c r="H13" s="18"/>
      <c r="I13" s="18"/>
      <c r="J13" s="2"/>
      <c r="K13" s="2"/>
      <c r="L13" s="2"/>
      <c r="M13" s="2"/>
      <c r="N13" s="2"/>
    </row>
    <row r="14" spans="1:16" ht="12" customHeight="1" x14ac:dyDescent="0.25">
      <c r="A14" s="2"/>
      <c r="B14" s="40">
        <v>7500</v>
      </c>
      <c r="C14" s="23">
        <v>48</v>
      </c>
      <c r="D14" s="43"/>
      <c r="E14" s="21">
        <f t="shared" si="0"/>
        <v>0</v>
      </c>
      <c r="F14" s="18"/>
      <c r="G14" s="2"/>
      <c r="H14" s="2"/>
      <c r="I14" s="2"/>
      <c r="J14" s="13"/>
      <c r="K14" s="13"/>
      <c r="L14" s="14"/>
      <c r="M14" s="14"/>
      <c r="N14" s="14"/>
    </row>
    <row r="15" spans="1:16" ht="12" customHeight="1" x14ac:dyDescent="0.15">
      <c r="A15" s="2"/>
      <c r="B15" s="40">
        <v>8000</v>
      </c>
      <c r="C15" s="23">
        <v>12</v>
      </c>
      <c r="D15" s="43"/>
      <c r="E15" s="21">
        <f t="shared" si="0"/>
        <v>0</v>
      </c>
      <c r="F15" s="18"/>
      <c r="G15" s="2"/>
      <c r="H15" s="2"/>
      <c r="I15" s="2"/>
      <c r="J15" s="2"/>
      <c r="K15" s="2"/>
      <c r="L15" s="2"/>
      <c r="M15" s="2"/>
      <c r="N15" s="2"/>
    </row>
    <row r="16" spans="1:16" s="2" customFormat="1" ht="12" customHeight="1" x14ac:dyDescent="0.15">
      <c r="B16" s="40">
        <v>8500</v>
      </c>
      <c r="C16" s="23">
        <v>7</v>
      </c>
      <c r="D16" s="43"/>
      <c r="E16" s="21">
        <f t="shared" si="0"/>
        <v>0</v>
      </c>
      <c r="F16" s="18"/>
    </row>
    <row r="17" spans="2:9" s="2" customFormat="1" ht="12" customHeight="1" x14ac:dyDescent="0.15">
      <c r="B17" s="40">
        <v>9000</v>
      </c>
      <c r="C17" s="23">
        <v>5</v>
      </c>
      <c r="D17" s="43"/>
      <c r="E17" s="21">
        <f t="shared" si="0"/>
        <v>0</v>
      </c>
      <c r="F17" s="18"/>
      <c r="G17" s="9"/>
      <c r="H17" s="9"/>
      <c r="I17" s="9"/>
    </row>
    <row r="18" spans="2:9" s="2" customFormat="1" ht="12" customHeight="1" x14ac:dyDescent="0.15">
      <c r="B18" s="40">
        <v>9500</v>
      </c>
      <c r="C18" s="23">
        <v>2</v>
      </c>
      <c r="D18" s="43"/>
      <c r="E18" s="21">
        <f t="shared" si="0"/>
        <v>0</v>
      </c>
      <c r="F18" s="18"/>
      <c r="G18" s="9"/>
      <c r="H18" s="9"/>
      <c r="I18" s="9"/>
    </row>
    <row r="19" spans="2:9" ht="12" customHeight="1" x14ac:dyDescent="0.15">
      <c r="B19" s="40">
        <v>10000</v>
      </c>
      <c r="C19" s="23">
        <v>1</v>
      </c>
      <c r="D19" s="43"/>
      <c r="E19" s="21">
        <f t="shared" si="0"/>
        <v>0</v>
      </c>
      <c r="F19" s="18"/>
    </row>
    <row r="20" spans="2:9" ht="15.75" thickBot="1" x14ac:dyDescent="0.3">
      <c r="B20" s="2"/>
      <c r="C20" s="27"/>
      <c r="D20" s="14"/>
      <c r="E20" s="14"/>
    </row>
    <row r="21" spans="2:9" ht="15.75" thickBot="1" x14ac:dyDescent="0.3">
      <c r="B21" s="47" t="s">
        <v>25</v>
      </c>
      <c r="C21" s="48"/>
      <c r="D21" s="48"/>
      <c r="E21" s="33">
        <f>SUM(E8:E19)</f>
        <v>0</v>
      </c>
    </row>
    <row r="22" spans="2:9" x14ac:dyDescent="0.15">
      <c r="B22" s="11"/>
      <c r="C22" s="24"/>
      <c r="D22" s="2"/>
      <c r="E22" s="8"/>
    </row>
    <row r="23" spans="2:9" x14ac:dyDescent="0.15">
      <c r="B23" s="2"/>
      <c r="C23" s="24"/>
      <c r="D23" s="2"/>
      <c r="E23" s="2"/>
    </row>
    <row r="24" spans="2:9" x14ac:dyDescent="0.15">
      <c r="B24" s="2"/>
      <c r="C24" s="24"/>
      <c r="D24" s="2"/>
      <c r="E24" s="2"/>
    </row>
    <row r="25" spans="2:9" x14ac:dyDescent="0.15">
      <c r="B25" s="2"/>
      <c r="C25" s="24"/>
      <c r="D25" s="2"/>
      <c r="E25" s="2"/>
    </row>
    <row r="26" spans="2:9" x14ac:dyDescent="0.15">
      <c r="B26" s="2"/>
      <c r="C26" s="24"/>
      <c r="D26" s="2"/>
      <c r="E26" s="2"/>
    </row>
    <row r="27" spans="2:9" x14ac:dyDescent="0.15">
      <c r="B27" s="2"/>
      <c r="C27" s="24"/>
      <c r="D27" s="2"/>
      <c r="E27" s="2"/>
    </row>
    <row r="28" spans="2:9" x14ac:dyDescent="0.15">
      <c r="B28" s="2"/>
      <c r="C28" s="24"/>
      <c r="D28" s="2"/>
      <c r="E28" s="2"/>
    </row>
    <row r="29" spans="2:9" x14ac:dyDescent="0.15">
      <c r="B29" s="2"/>
      <c r="C29" s="24"/>
      <c r="D29" s="2"/>
      <c r="E29" s="2"/>
    </row>
    <row r="32" spans="2:9" x14ac:dyDescent="0.15">
      <c r="B32" s="41"/>
    </row>
  </sheetData>
  <sheetProtection algorithmName="SHA-512" hashValue="KG5YjeEdg/Nprv2CxZFgdl7VvcqQKOQHUZ9L+C+MSXknJVX0FXZvgAcScvLyUoIKox+U2QVpnaNhIWnLjV6pMQ==" saltValue="8bLCLmyHBK2jxdqhZ/6IXg==" spinCount="100000" sheet="1" objects="1" scenarios="1"/>
  <mergeCells count="1">
    <mergeCell ref="B21:D2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2645-BAF1-4371-A437-1CCB7FC7A6A2}">
  <sheetPr>
    <pageSetUpPr fitToPage="1"/>
  </sheetPr>
  <dimension ref="A1:P24"/>
  <sheetViews>
    <sheetView showGridLines="0" zoomScale="115" zoomScaleNormal="115" workbookViewId="0">
      <selection activeCell="C8" sqref="C8:C14"/>
    </sheetView>
  </sheetViews>
  <sheetFormatPr defaultColWidth="9.140625" defaultRowHeight="11.25" x14ac:dyDescent="0.15"/>
  <cols>
    <col min="1" max="1" width="5.28515625" style="9" customWidth="1"/>
    <col min="2" max="2" width="33.7109375" style="9" customWidth="1"/>
    <col min="3" max="3" width="10.7109375" style="28" customWidth="1"/>
    <col min="4" max="4" width="10.7109375" style="9" customWidth="1"/>
    <col min="5" max="5" width="16.85546875" style="9" customWidth="1"/>
    <col min="6" max="10" width="10.7109375" style="9" customWidth="1"/>
    <col min="11" max="11" width="9.140625" style="9"/>
    <col min="12" max="12" width="22.28515625" style="9" bestFit="1" customWidth="1"/>
    <col min="13" max="13" width="9.140625" style="9"/>
    <col min="14" max="14" width="128.140625" style="9" customWidth="1"/>
    <col min="15" max="16384" width="9.140625" style="9"/>
  </cols>
  <sheetData>
    <row r="1" spans="1:16" x14ac:dyDescent="0.1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3" t="s">
        <v>1</v>
      </c>
      <c r="C2" s="2"/>
      <c r="D2" s="2"/>
      <c r="I2" s="2"/>
      <c r="J2" s="2"/>
      <c r="K2" s="2"/>
      <c r="L2" s="2"/>
      <c r="M2" s="2"/>
      <c r="N2" s="2"/>
      <c r="O2" s="2"/>
      <c r="P2" s="2"/>
    </row>
    <row r="3" spans="1:16" x14ac:dyDescent="0.1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3" t="s">
        <v>37</v>
      </c>
      <c r="C4" s="2"/>
      <c r="D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4" t="s">
        <v>26</v>
      </c>
      <c r="C5" s="2"/>
      <c r="D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4"/>
      <c r="D6" s="2"/>
      <c r="E6" s="2"/>
      <c r="F6" s="7"/>
      <c r="G6" s="8"/>
      <c r="H6" s="7"/>
      <c r="I6" s="7"/>
      <c r="J6" s="2"/>
      <c r="K6" s="2"/>
      <c r="L6" s="2"/>
      <c r="M6" s="2"/>
      <c r="N6" s="2"/>
    </row>
    <row r="7" spans="1:16" ht="103.5" x14ac:dyDescent="0.15">
      <c r="A7" s="2"/>
      <c r="B7" s="6" t="s">
        <v>19</v>
      </c>
      <c r="C7" s="20" t="s">
        <v>20</v>
      </c>
      <c r="D7" s="19" t="s">
        <v>21</v>
      </c>
      <c r="E7" s="15" t="s">
        <v>22</v>
      </c>
      <c r="F7" s="16"/>
      <c r="G7" s="2"/>
      <c r="H7" s="2"/>
      <c r="I7" s="2"/>
      <c r="J7" s="2"/>
      <c r="K7" s="2"/>
      <c r="L7" s="2"/>
      <c r="M7" s="2"/>
      <c r="N7" s="2"/>
    </row>
    <row r="8" spans="1:16" x14ac:dyDescent="0.15">
      <c r="A8" s="2"/>
      <c r="B8" s="40">
        <v>750</v>
      </c>
      <c r="C8" s="25">
        <v>22</v>
      </c>
      <c r="D8" s="43"/>
      <c r="E8" s="21">
        <f t="shared" ref="E8:E14" si="0">C8*D8*36</f>
        <v>0</v>
      </c>
      <c r="F8" s="17"/>
      <c r="G8" s="2"/>
      <c r="H8" s="2"/>
      <c r="I8" s="2"/>
      <c r="J8" s="2"/>
      <c r="K8" s="2"/>
      <c r="L8" s="2"/>
      <c r="M8" s="2"/>
      <c r="N8" s="2"/>
    </row>
    <row r="9" spans="1:16" x14ac:dyDescent="0.15">
      <c r="A9" s="2"/>
      <c r="B9" s="40">
        <v>1000</v>
      </c>
      <c r="C9" s="25">
        <v>26</v>
      </c>
      <c r="D9" s="43"/>
      <c r="E9" s="21">
        <f t="shared" si="0"/>
        <v>0</v>
      </c>
      <c r="F9" s="2"/>
      <c r="G9" s="2"/>
      <c r="H9" s="2"/>
      <c r="I9" s="2"/>
      <c r="J9" s="2"/>
      <c r="K9" s="2"/>
      <c r="L9" s="2"/>
      <c r="M9" s="2"/>
      <c r="N9" s="2"/>
    </row>
    <row r="10" spans="1:16" x14ac:dyDescent="0.15">
      <c r="A10" s="2"/>
      <c r="B10" s="40">
        <v>1500</v>
      </c>
      <c r="C10" s="25">
        <v>30</v>
      </c>
      <c r="D10" s="43"/>
      <c r="E10" s="21">
        <f t="shared" si="0"/>
        <v>0</v>
      </c>
      <c r="F10" s="2"/>
      <c r="G10" s="2"/>
      <c r="H10" s="2"/>
      <c r="I10" s="2"/>
      <c r="J10" s="2"/>
      <c r="K10" s="2"/>
      <c r="L10" s="2"/>
      <c r="M10" s="2"/>
      <c r="N10" s="2"/>
    </row>
    <row r="11" spans="1:16" x14ac:dyDescent="0.15">
      <c r="A11" s="2"/>
      <c r="B11" s="40">
        <v>2000</v>
      </c>
      <c r="C11" s="25">
        <v>88</v>
      </c>
      <c r="D11" s="43"/>
      <c r="E11" s="21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</row>
    <row r="12" spans="1:16" x14ac:dyDescent="0.15">
      <c r="A12" s="2"/>
      <c r="B12" s="40">
        <v>2500</v>
      </c>
      <c r="C12" s="25">
        <v>16</v>
      </c>
      <c r="D12" s="43"/>
      <c r="E12" s="21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</row>
    <row r="13" spans="1:16" x14ac:dyDescent="0.15">
      <c r="A13" s="2"/>
      <c r="B13" s="40">
        <v>3000</v>
      </c>
      <c r="C13" s="25">
        <v>2</v>
      </c>
      <c r="D13" s="43"/>
      <c r="E13" s="21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</row>
    <row r="14" spans="1:16" x14ac:dyDescent="0.15">
      <c r="A14" s="2"/>
      <c r="B14" s="40">
        <v>3500</v>
      </c>
      <c r="C14" s="25">
        <v>1</v>
      </c>
      <c r="D14" s="43"/>
      <c r="E14" s="21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6" ht="11.25" customHeight="1" thickBot="1" x14ac:dyDescent="0.3">
      <c r="A15" s="2"/>
      <c r="B15" s="2"/>
      <c r="C15" s="27"/>
      <c r="D15" s="14"/>
      <c r="E15" s="14"/>
      <c r="F15" s="14"/>
      <c r="G15" s="14"/>
      <c r="H15" s="18"/>
      <c r="I15" s="18"/>
      <c r="J15" s="2"/>
      <c r="K15" s="2"/>
      <c r="L15" s="12"/>
      <c r="M15" s="12"/>
      <c r="N15" s="12"/>
    </row>
    <row r="16" spans="1:16" ht="15.75" thickBot="1" x14ac:dyDescent="0.3">
      <c r="A16" s="2"/>
      <c r="B16" s="47" t="s">
        <v>27</v>
      </c>
      <c r="C16" s="48"/>
      <c r="D16" s="48"/>
      <c r="E16" s="33">
        <f>SUM(E8:E14)</f>
        <v>0</v>
      </c>
      <c r="F16" s="7"/>
      <c r="G16" s="2"/>
      <c r="H16" s="2"/>
      <c r="I16" s="2"/>
      <c r="J16" s="13"/>
      <c r="K16" s="13"/>
      <c r="L16" s="14"/>
      <c r="M16" s="14"/>
      <c r="N16" s="14"/>
    </row>
    <row r="17" spans="1:14" ht="15" x14ac:dyDescent="0.25">
      <c r="A17" s="2"/>
      <c r="B17" s="11"/>
      <c r="C17" s="24"/>
      <c r="D17" s="2"/>
      <c r="E17" s="8"/>
      <c r="F17" s="7"/>
      <c r="G17" s="2"/>
      <c r="H17" s="2"/>
      <c r="I17" s="2"/>
      <c r="J17" s="13"/>
      <c r="K17" s="13"/>
      <c r="L17" s="14"/>
      <c r="M17" s="14"/>
      <c r="N17" s="14"/>
    </row>
    <row r="18" spans="1:14" x14ac:dyDescent="0.15">
      <c r="A18" s="2"/>
      <c r="B18" s="2"/>
      <c r="C18" s="2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15">
      <c r="A19" s="2"/>
      <c r="B19" s="2"/>
      <c r="C19" s="2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2" customFormat="1" x14ac:dyDescent="0.15">
      <c r="C20" s="24"/>
    </row>
    <row r="21" spans="1:14" s="2" customFormat="1" x14ac:dyDescent="0.15">
      <c r="C21" s="24"/>
      <c r="G21" s="9"/>
      <c r="H21" s="9"/>
      <c r="I21" s="9"/>
    </row>
    <row r="22" spans="1:14" s="2" customFormat="1" ht="372" customHeight="1" x14ac:dyDescent="0.15">
      <c r="C22" s="24"/>
      <c r="G22" s="9"/>
      <c r="H22" s="9"/>
      <c r="I22" s="9"/>
    </row>
    <row r="23" spans="1:14" s="2" customFormat="1" x14ac:dyDescent="0.15">
      <c r="C23" s="24"/>
      <c r="G23" s="9"/>
      <c r="H23" s="9"/>
      <c r="I23" s="9"/>
    </row>
    <row r="24" spans="1:14" s="2" customFormat="1" x14ac:dyDescent="0.15">
      <c r="C24" s="24"/>
      <c r="G24" s="9"/>
      <c r="H24" s="9"/>
      <c r="I24" s="9"/>
    </row>
  </sheetData>
  <sheetProtection algorithmName="SHA-512" hashValue="ZWdkGnTC2WmEhqqy+QXEkLGj9W/TeHfFMKiOSM2r+SraM9HrUb622I+UM5kuAZOkbn0pztVm2f5Ltrt4tyURDg==" saltValue="CJcr4FtvEjpN+JFWIKOjFg==" spinCount="100000" sheet="1" objects="1" scenarios="1"/>
  <mergeCells count="1">
    <mergeCell ref="B16:D1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3E35-AE60-4E9E-933F-E94FBFE1C061}">
  <sheetPr>
    <pageSetUpPr fitToPage="1"/>
  </sheetPr>
  <dimension ref="A1:P30"/>
  <sheetViews>
    <sheetView showGridLines="0" zoomScale="115" zoomScaleNormal="115" workbookViewId="0">
      <selection activeCell="J19" sqref="J19"/>
    </sheetView>
  </sheetViews>
  <sheetFormatPr defaultColWidth="9.140625" defaultRowHeight="11.25" x14ac:dyDescent="0.15"/>
  <cols>
    <col min="1" max="1" width="5.28515625" style="9" customWidth="1"/>
    <col min="2" max="2" width="36.5703125" style="9" customWidth="1"/>
    <col min="3" max="3" width="10.7109375" style="28" customWidth="1"/>
    <col min="4" max="4" width="10.7109375" style="9" customWidth="1"/>
    <col min="5" max="5" width="16.85546875" style="9" customWidth="1"/>
    <col min="6" max="10" width="10.7109375" style="9" customWidth="1"/>
    <col min="11" max="11" width="9.140625" style="9"/>
    <col min="12" max="12" width="22.28515625" style="9" bestFit="1" customWidth="1"/>
    <col min="13" max="13" width="9.140625" style="9"/>
    <col min="14" max="14" width="128.140625" style="9" customWidth="1"/>
    <col min="15" max="16384" width="9.140625" style="9"/>
  </cols>
  <sheetData>
    <row r="1" spans="1:16" x14ac:dyDescent="0.1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3" t="s">
        <v>1</v>
      </c>
      <c r="C2" s="2"/>
      <c r="D2" s="2"/>
      <c r="I2" s="2"/>
      <c r="J2" s="2"/>
      <c r="K2" s="2"/>
      <c r="L2" s="2"/>
      <c r="M2" s="2"/>
      <c r="N2" s="2"/>
      <c r="O2" s="2"/>
      <c r="P2" s="2"/>
    </row>
    <row r="3" spans="1:16" x14ac:dyDescent="0.1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3" t="s">
        <v>37</v>
      </c>
      <c r="C4" s="2"/>
      <c r="D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4" t="s">
        <v>28</v>
      </c>
      <c r="C5" s="2"/>
      <c r="D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4"/>
      <c r="D6" s="2"/>
      <c r="E6" s="2"/>
      <c r="F6" s="7"/>
      <c r="G6" s="8"/>
      <c r="H6" s="7"/>
      <c r="I6" s="7"/>
      <c r="J6" s="2"/>
      <c r="K6" s="2"/>
      <c r="L6" s="2"/>
      <c r="M6" s="2"/>
      <c r="N6" s="2"/>
    </row>
    <row r="7" spans="1:16" ht="103.5" x14ac:dyDescent="0.15">
      <c r="A7" s="2"/>
      <c r="B7" s="6" t="s">
        <v>19</v>
      </c>
      <c r="C7" s="20" t="s">
        <v>20</v>
      </c>
      <c r="D7" s="19" t="s">
        <v>21</v>
      </c>
      <c r="E7" s="15" t="s">
        <v>22</v>
      </c>
      <c r="F7" s="16"/>
      <c r="G7" s="2"/>
      <c r="H7" s="2"/>
      <c r="I7" s="2"/>
      <c r="J7" s="2"/>
      <c r="K7" s="2"/>
      <c r="L7" s="2"/>
      <c r="M7" s="2"/>
      <c r="N7" s="2"/>
    </row>
    <row r="8" spans="1:16" ht="14.25" customHeight="1" x14ac:dyDescent="0.15">
      <c r="A8" s="2"/>
      <c r="B8" s="40">
        <v>1500</v>
      </c>
      <c r="C8" s="26">
        <v>1</v>
      </c>
      <c r="D8" s="43"/>
      <c r="E8" s="21">
        <f t="shared" ref="E8:E20" si="0">C8*D8*36</f>
        <v>0</v>
      </c>
      <c r="F8" s="2"/>
      <c r="G8" s="2"/>
      <c r="H8" s="2"/>
      <c r="I8" s="2"/>
      <c r="J8" s="2"/>
      <c r="K8" s="2"/>
      <c r="L8" s="2"/>
      <c r="M8" s="2"/>
      <c r="N8" s="2"/>
    </row>
    <row r="9" spans="1:16" ht="14.25" customHeight="1" x14ac:dyDescent="0.15">
      <c r="A9" s="2"/>
      <c r="B9" s="40">
        <v>2000</v>
      </c>
      <c r="C9" s="26">
        <v>2</v>
      </c>
      <c r="D9" s="43"/>
      <c r="E9" s="21">
        <f t="shared" si="0"/>
        <v>0</v>
      </c>
      <c r="F9" s="2"/>
      <c r="G9" s="2"/>
      <c r="H9" s="2"/>
      <c r="I9" s="2"/>
      <c r="J9" s="2"/>
      <c r="K9" s="2"/>
      <c r="L9" s="2"/>
      <c r="M9" s="2"/>
      <c r="N9" s="2"/>
    </row>
    <row r="10" spans="1:16" ht="14.25" customHeight="1" x14ac:dyDescent="0.15">
      <c r="A10" s="2"/>
      <c r="B10" s="40">
        <v>2500</v>
      </c>
      <c r="C10" s="26">
        <v>10</v>
      </c>
      <c r="D10" s="43"/>
      <c r="E10" s="21">
        <f t="shared" si="0"/>
        <v>0</v>
      </c>
      <c r="F10" s="2"/>
      <c r="G10" s="2"/>
      <c r="H10" s="2"/>
      <c r="I10" s="2"/>
      <c r="J10" s="2"/>
      <c r="K10" s="2"/>
      <c r="L10" s="2"/>
      <c r="M10" s="2"/>
      <c r="N10" s="2"/>
    </row>
    <row r="11" spans="1:16" ht="14.25" customHeight="1" x14ac:dyDescent="0.15">
      <c r="A11" s="2"/>
      <c r="B11" s="40">
        <v>3000</v>
      </c>
      <c r="C11" s="26">
        <v>78</v>
      </c>
      <c r="D11" s="43"/>
      <c r="E11" s="21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</row>
    <row r="12" spans="1:16" ht="14.25" customHeight="1" x14ac:dyDescent="0.15">
      <c r="A12" s="2"/>
      <c r="B12" s="40">
        <v>3500</v>
      </c>
      <c r="C12" s="26">
        <v>4</v>
      </c>
      <c r="D12" s="43"/>
      <c r="E12" s="21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</row>
    <row r="13" spans="1:16" ht="14.25" customHeight="1" x14ac:dyDescent="0.15">
      <c r="A13" s="2"/>
      <c r="B13" s="40">
        <v>4000</v>
      </c>
      <c r="C13" s="26">
        <v>2</v>
      </c>
      <c r="D13" s="43"/>
      <c r="E13" s="21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</row>
    <row r="14" spans="1:16" ht="14.25" customHeight="1" x14ac:dyDescent="0.15">
      <c r="A14" s="2"/>
      <c r="B14" s="40">
        <v>4500</v>
      </c>
      <c r="C14" s="26">
        <v>2</v>
      </c>
      <c r="D14" s="43"/>
      <c r="E14" s="21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6" ht="14.25" customHeight="1" x14ac:dyDescent="0.15">
      <c r="A15" s="2"/>
      <c r="B15" s="40">
        <v>5000</v>
      </c>
      <c r="C15" s="26">
        <v>2</v>
      </c>
      <c r="D15" s="43"/>
      <c r="E15" s="21">
        <f t="shared" si="0"/>
        <v>0</v>
      </c>
      <c r="F15" s="2"/>
      <c r="G15" s="2"/>
      <c r="H15" s="2"/>
      <c r="I15" s="2"/>
      <c r="J15" s="2"/>
      <c r="K15" s="2"/>
      <c r="L15" s="2"/>
      <c r="M15" s="2"/>
      <c r="N15" s="2"/>
    </row>
    <row r="16" spans="1:16" ht="14.25" customHeight="1" x14ac:dyDescent="0.15">
      <c r="A16" s="2"/>
      <c r="B16" s="40">
        <v>5500</v>
      </c>
      <c r="C16" s="26">
        <v>2</v>
      </c>
      <c r="D16" s="43"/>
      <c r="E16" s="21">
        <f t="shared" si="0"/>
        <v>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15">
      <c r="A17" s="2"/>
      <c r="B17" s="40">
        <v>6000</v>
      </c>
      <c r="C17" s="26">
        <v>4</v>
      </c>
      <c r="D17" s="43"/>
      <c r="E17" s="21">
        <f t="shared" si="0"/>
        <v>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"/>
      <c r="B18" s="40">
        <v>6500</v>
      </c>
      <c r="C18" s="26">
        <v>12</v>
      </c>
      <c r="D18" s="43"/>
      <c r="E18" s="21">
        <f t="shared" si="0"/>
        <v>0</v>
      </c>
      <c r="F18" s="2"/>
      <c r="G18" s="14"/>
      <c r="H18" s="18"/>
      <c r="I18" s="18"/>
      <c r="J18" s="2"/>
      <c r="K18" s="2"/>
      <c r="L18" s="2"/>
      <c r="M18" s="2"/>
      <c r="N18" s="2"/>
    </row>
    <row r="19" spans="1:14" ht="14.25" customHeight="1" x14ac:dyDescent="0.25">
      <c r="A19" s="2"/>
      <c r="B19" s="40">
        <v>7000</v>
      </c>
      <c r="C19" s="26">
        <v>16</v>
      </c>
      <c r="D19" s="43"/>
      <c r="E19" s="21">
        <f t="shared" si="0"/>
        <v>0</v>
      </c>
      <c r="F19" s="2"/>
      <c r="G19" s="14"/>
      <c r="H19" s="18"/>
      <c r="I19" s="18"/>
      <c r="J19" s="2"/>
      <c r="K19" s="2"/>
      <c r="L19" s="2"/>
      <c r="M19" s="2"/>
      <c r="N19" s="2"/>
    </row>
    <row r="20" spans="1:14" ht="14.25" customHeight="1" x14ac:dyDescent="0.25">
      <c r="A20" s="2"/>
      <c r="B20" s="40">
        <v>7500</v>
      </c>
      <c r="C20" s="26">
        <v>6</v>
      </c>
      <c r="D20" s="43"/>
      <c r="E20" s="21">
        <f t="shared" si="0"/>
        <v>0</v>
      </c>
      <c r="F20" s="2"/>
      <c r="G20" s="14"/>
      <c r="H20" s="18"/>
      <c r="I20" s="18"/>
      <c r="J20" s="2"/>
      <c r="K20" s="2"/>
      <c r="L20" s="2"/>
      <c r="M20" s="2"/>
      <c r="N20" s="2"/>
    </row>
    <row r="21" spans="1:14" ht="11.25" customHeight="1" thickBot="1" x14ac:dyDescent="0.3">
      <c r="A21" s="2"/>
      <c r="B21" s="2"/>
      <c r="C21" s="27"/>
      <c r="D21" s="14"/>
      <c r="E21" s="14"/>
      <c r="F21" s="14"/>
      <c r="G21" s="14"/>
      <c r="H21" s="18"/>
      <c r="I21" s="18"/>
      <c r="J21" s="2"/>
      <c r="K21" s="2"/>
      <c r="L21" s="12"/>
      <c r="M21" s="12"/>
      <c r="N21" s="12"/>
    </row>
    <row r="22" spans="1:14" ht="15.75" thickBot="1" x14ac:dyDescent="0.3">
      <c r="A22" s="2"/>
      <c r="B22" s="47" t="s">
        <v>29</v>
      </c>
      <c r="C22" s="48"/>
      <c r="D22" s="48"/>
      <c r="E22" s="33">
        <f>SUM(E8:E20)</f>
        <v>0</v>
      </c>
      <c r="F22" s="7"/>
      <c r="G22" s="2"/>
      <c r="H22" s="2"/>
      <c r="I22" s="2"/>
      <c r="J22" s="13"/>
      <c r="K22" s="13"/>
      <c r="L22" s="14"/>
      <c r="M22" s="14"/>
      <c r="N22" s="14"/>
    </row>
    <row r="23" spans="1:14" ht="15" x14ac:dyDescent="0.25">
      <c r="A23" s="2"/>
      <c r="B23" s="11"/>
      <c r="C23" s="24"/>
      <c r="D23" s="2"/>
      <c r="E23" s="8"/>
      <c r="F23" s="7"/>
      <c r="G23" s="2"/>
      <c r="H23" s="2"/>
      <c r="I23" s="2"/>
      <c r="J23" s="13"/>
      <c r="K23" s="13"/>
      <c r="L23" s="14"/>
      <c r="M23" s="14"/>
      <c r="N23" s="14"/>
    </row>
    <row r="24" spans="1:14" x14ac:dyDescent="0.15">
      <c r="A24" s="2"/>
      <c r="B24" s="2"/>
      <c r="C24" s="2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15">
      <c r="A25" s="2"/>
      <c r="B25" s="2"/>
      <c r="C25" s="2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2" customFormat="1" x14ac:dyDescent="0.15">
      <c r="C26" s="24"/>
    </row>
    <row r="27" spans="1:14" s="2" customFormat="1" x14ac:dyDescent="0.15">
      <c r="C27" s="24"/>
      <c r="G27" s="9"/>
      <c r="H27" s="9"/>
      <c r="I27" s="9"/>
    </row>
    <row r="28" spans="1:14" s="2" customFormat="1" ht="372" customHeight="1" x14ac:dyDescent="0.15">
      <c r="C28" s="24"/>
      <c r="G28" s="9"/>
      <c r="H28" s="9"/>
      <c r="I28" s="9"/>
    </row>
    <row r="29" spans="1:14" s="2" customFormat="1" x14ac:dyDescent="0.15">
      <c r="C29" s="24"/>
      <c r="G29" s="9"/>
      <c r="H29" s="9"/>
      <c r="I29" s="9"/>
    </row>
    <row r="30" spans="1:14" s="2" customFormat="1" x14ac:dyDescent="0.15">
      <c r="C30" s="24"/>
      <c r="G30" s="9"/>
      <c r="H30" s="9"/>
      <c r="I30" s="9"/>
    </row>
  </sheetData>
  <sheetProtection algorithmName="SHA-512" hashValue="P+THWVO1rRXSwnNUsFEvpnJN4zsF2tyOzGB+oQPpj+dRwxzw18ErqHwcgsH37n1obRPSkT4VvpoydIlmqRuoLg==" saltValue="0R4kkP0NpZmqvkMKATzNVg==" spinCount="100000" sheet="1" objects="1" scenarios="1"/>
  <mergeCells count="1">
    <mergeCell ref="B22:D2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B16C-E520-4819-AFB7-EC69D73C2E2D}">
  <sheetPr>
    <pageSetUpPr fitToPage="1"/>
  </sheetPr>
  <dimension ref="A1:O17"/>
  <sheetViews>
    <sheetView showGridLines="0" zoomScale="115" zoomScaleNormal="115" workbookViewId="0">
      <selection activeCell="H15" sqref="H15"/>
    </sheetView>
  </sheetViews>
  <sheetFormatPr defaultColWidth="9.140625" defaultRowHeight="11.25" x14ac:dyDescent="0.15"/>
  <cols>
    <col min="1" max="1" width="5.28515625" style="9" customWidth="1"/>
    <col min="2" max="2" width="40.5703125" style="9" customWidth="1"/>
    <col min="3" max="3" width="10.7109375" style="28" customWidth="1"/>
    <col min="4" max="9" width="10.7109375" style="9" customWidth="1"/>
    <col min="10" max="10" width="9.140625" style="9"/>
    <col min="11" max="11" width="22.28515625" style="9" bestFit="1" customWidth="1"/>
    <col min="12" max="12" width="9.140625" style="9"/>
    <col min="13" max="13" width="128.140625" style="9" customWidth="1"/>
    <col min="14" max="16384" width="9.140625" style="9"/>
  </cols>
  <sheetData>
    <row r="1" spans="1:15" x14ac:dyDescent="0.1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15">
      <c r="A2" s="2"/>
      <c r="B2" s="3" t="s">
        <v>1</v>
      </c>
      <c r="C2" s="2"/>
      <c r="D2" s="2"/>
      <c r="H2" s="2"/>
      <c r="I2" s="2"/>
      <c r="J2" s="2"/>
      <c r="K2" s="2"/>
      <c r="L2" s="2"/>
      <c r="M2" s="2"/>
      <c r="N2" s="2"/>
      <c r="O2" s="2"/>
    </row>
    <row r="3" spans="1:15" x14ac:dyDescent="0.1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15">
      <c r="A4" s="2"/>
      <c r="B4" s="3" t="s">
        <v>30</v>
      </c>
      <c r="C4" s="2"/>
      <c r="D4" s="2"/>
      <c r="H4" s="2"/>
      <c r="I4" s="2"/>
      <c r="J4" s="2"/>
      <c r="K4" s="2"/>
      <c r="L4" s="2"/>
      <c r="M4" s="2"/>
      <c r="N4" s="2"/>
      <c r="O4" s="2"/>
    </row>
    <row r="5" spans="1:15" x14ac:dyDescent="0.15">
      <c r="A5" s="2"/>
      <c r="B5" s="4" t="s">
        <v>38</v>
      </c>
      <c r="C5" s="2"/>
      <c r="D5" s="2"/>
      <c r="H5" s="2"/>
      <c r="I5" s="2"/>
      <c r="J5" s="2"/>
      <c r="K5" s="2"/>
      <c r="L5" s="2"/>
      <c r="M5" s="2"/>
      <c r="N5" s="2"/>
      <c r="O5" s="2"/>
    </row>
    <row r="6" spans="1:15" x14ac:dyDescent="0.15">
      <c r="A6" s="2"/>
      <c r="B6" s="2"/>
      <c r="C6" s="24"/>
      <c r="D6" s="2"/>
      <c r="E6" s="7"/>
      <c r="F6" s="8"/>
      <c r="G6" s="7"/>
      <c r="H6" s="7"/>
      <c r="I6" s="2"/>
      <c r="J6" s="2"/>
      <c r="K6" s="2"/>
      <c r="L6" s="2"/>
      <c r="M6" s="2"/>
    </row>
    <row r="7" spans="1:15" ht="22.5" x14ac:dyDescent="0.15">
      <c r="A7" s="2"/>
      <c r="B7" s="35" t="s">
        <v>31</v>
      </c>
      <c r="C7" s="39" t="s">
        <v>32</v>
      </c>
      <c r="D7" s="39" t="s">
        <v>33</v>
      </c>
      <c r="E7" s="16"/>
      <c r="F7" s="2"/>
      <c r="G7" s="2"/>
      <c r="H7" s="2"/>
      <c r="I7" s="2"/>
      <c r="J7" s="2"/>
      <c r="K7" s="2"/>
      <c r="L7" s="2"/>
      <c r="M7" s="2"/>
    </row>
    <row r="8" spans="1:15" x14ac:dyDescent="0.15">
      <c r="A8" s="2"/>
      <c r="B8" s="37" t="s">
        <v>34</v>
      </c>
      <c r="C8" s="44"/>
      <c r="D8" s="36">
        <f>C8*1.21</f>
        <v>0</v>
      </c>
      <c r="E8" s="2"/>
      <c r="F8" s="2"/>
      <c r="G8" s="2"/>
      <c r="H8" s="2"/>
      <c r="I8" s="2"/>
      <c r="J8" s="2"/>
      <c r="K8" s="2"/>
      <c r="L8" s="2"/>
      <c r="M8" s="2"/>
    </row>
    <row r="9" spans="1:15" ht="11.25" customHeight="1" x14ac:dyDescent="0.25">
      <c r="A9" s="2"/>
      <c r="B9" s="2"/>
      <c r="C9" s="27"/>
      <c r="D9" s="14"/>
      <c r="E9" s="14"/>
      <c r="F9" s="14"/>
      <c r="G9" s="18"/>
      <c r="H9" s="18"/>
      <c r="I9" s="2"/>
      <c r="J9" s="2"/>
      <c r="K9" s="12"/>
      <c r="L9" s="12"/>
      <c r="M9" s="12"/>
    </row>
    <row r="10" spans="1:15" ht="15" x14ac:dyDescent="0.25">
      <c r="A10" s="2"/>
      <c r="B10" s="11"/>
      <c r="C10" s="24"/>
      <c r="D10" s="2"/>
      <c r="E10" s="7"/>
      <c r="F10" s="2"/>
      <c r="G10" s="2"/>
      <c r="H10" s="2"/>
      <c r="I10" s="13"/>
      <c r="J10" s="13"/>
      <c r="K10" s="14"/>
      <c r="L10" s="14"/>
      <c r="M10" s="14"/>
    </row>
    <row r="11" spans="1:15" x14ac:dyDescent="0.15">
      <c r="A11" s="2"/>
      <c r="B11" s="2"/>
      <c r="C11" s="24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x14ac:dyDescent="0.15">
      <c r="A12" s="2"/>
      <c r="B12" s="2"/>
      <c r="C12" s="24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s="2" customFormat="1" x14ac:dyDescent="0.15">
      <c r="C13" s="24"/>
    </row>
    <row r="14" spans="1:15" s="2" customFormat="1" x14ac:dyDescent="0.15">
      <c r="C14" s="24"/>
      <c r="F14" s="9"/>
      <c r="G14" s="9"/>
      <c r="H14" s="9"/>
    </row>
    <row r="15" spans="1:15" s="2" customFormat="1" ht="372" customHeight="1" x14ac:dyDescent="0.15">
      <c r="C15" s="24"/>
      <c r="F15" s="9"/>
      <c r="G15" s="9"/>
      <c r="H15" s="9"/>
    </row>
    <row r="16" spans="1:15" s="2" customFormat="1" x14ac:dyDescent="0.15">
      <c r="C16" s="24"/>
      <c r="F16" s="9"/>
      <c r="G16" s="9"/>
      <c r="H16" s="9"/>
    </row>
    <row r="17" spans="3:8" s="2" customFormat="1" x14ac:dyDescent="0.15">
      <c r="C17" s="24"/>
      <c r="F17" s="9"/>
      <c r="G17" s="9"/>
      <c r="H17" s="9"/>
    </row>
  </sheetData>
  <sheetProtection algorithmName="SHA-512" hashValue="apnvN60qBnZ/g5PIisqAK4/Dlqxc0kguI/3N56lCNemrfSyJJSAkn1uQ0yDdQ2M0Qm+6nf7kRscJ1RXOfMXhLA==" saltValue="FqTvj+DyVhYr8Px+7H3yj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D7765DBC7B94087F01B9925E09D41" ma:contentTypeVersion="2" ma:contentTypeDescription="Een nieuw document maken." ma:contentTypeScope="" ma:versionID="3089ff25401216d15a15e08bb8d1d16a">
  <xsd:schema xmlns:xsd="http://www.w3.org/2001/XMLSchema" xmlns:xs="http://www.w3.org/2001/XMLSchema" xmlns:p="http://schemas.microsoft.com/office/2006/metadata/properties" xmlns:ns2="bcf21995-a2d9-4713-bd0f-c8f11b7870da" targetNamespace="http://schemas.microsoft.com/office/2006/metadata/properties" ma:root="true" ma:fieldsID="143f8be0ee2af8b017cf8f90773444fe" ns2:_="">
    <xsd:import namespace="bcf21995-a2d9-4713-bd0f-c8f11b7870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21995-a2d9-4713-bd0f-c8f11b7870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68B86-F97E-454C-92E8-D2A0D77E0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53A28-D091-4B25-BF64-C2A3C6359A6E}">
  <ds:schemaRefs>
    <ds:schemaRef ds:uri="http://schemas.openxmlformats.org/package/2006/metadata/core-properties"/>
    <ds:schemaRef ds:uri="bcf21995-a2d9-4713-bd0f-c8f11b7870da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9E3073E-1921-48B6-8208-0F7AE4017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f21995-a2d9-4713-bd0f-c8f11b787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Beoordelingsprijzen</vt:lpstr>
      <vt:lpstr>Elektrische fietsen</vt:lpstr>
      <vt:lpstr>Speed pedelecs</vt:lpstr>
      <vt:lpstr>Stadsfietsen</vt:lpstr>
      <vt:lpstr>Sportfietsen</vt:lpstr>
      <vt:lpstr>Realisatie koppeling P-Direkt</vt:lpstr>
      <vt:lpstr>Beoordelingsprijzen!Afdrukbereik</vt:lpstr>
      <vt:lpstr>'Elektrische fietsen'!Afdrukbereik</vt:lpstr>
      <vt:lpstr>'Realisatie koppeling P-Direkt'!Afdrukbereik</vt:lpstr>
      <vt:lpstr>'Speed pedelecs'!Afdrukbereik</vt:lpstr>
      <vt:lpstr>Sportfietsen!Afdrukbereik</vt:lpstr>
      <vt:lpstr>Stadsfietsen!Afdrukbereik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Haar, Niels Van der</cp:lastModifiedBy>
  <cp:revision/>
  <dcterms:created xsi:type="dcterms:W3CDTF">2017-10-09T12:57:58Z</dcterms:created>
  <dcterms:modified xsi:type="dcterms:W3CDTF">2025-10-20T14:54:37Z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0x010100A83D7765DBC7B94087F01B9925E09D41</vt:lpwstr>
  </property>
</Properties>
</file>