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gemehv.sharepoint.com/sites/prj_EAGlasbewassing/Gedeelde documenten/General/3. Offerteaanvraag/"/>
    </mc:Choice>
  </mc:AlternateContent>
  <xr:revisionPtr revIDLastSave="1536" documentId="8_{3EACB6D4-45EF-44D1-8431-739E54424679}" xr6:coauthVersionLast="47" xr6:coauthVersionMax="47" xr10:uidLastSave="{38DCE447-CB56-4ED7-B0D4-978C39AC9A38}"/>
  <bookViews>
    <workbookView xWindow="28680" yWindow="-120" windowWidth="29040" windowHeight="15720" firstSheet="1" activeTab="1" xr2:uid="{15D0719E-D3DF-4073-A3F1-066FCF1E1C8B}"/>
  </bookViews>
  <sheets>
    <sheet name="Instructie" sheetId="2" r:id="rId1"/>
    <sheet name="Prijs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9" i="1" l="1"/>
  <c r="D21" i="1"/>
  <c r="F26" i="1"/>
  <c r="D26" i="1"/>
  <c r="F19" i="1"/>
  <c r="F68" i="1" l="1"/>
  <c r="H68" i="1" s="1"/>
  <c r="F69" i="1"/>
  <c r="F9" i="1"/>
  <c r="H9" i="1" s="1"/>
  <c r="F16" i="1"/>
  <c r="H16" i="1" s="1"/>
  <c r="D17" i="1"/>
  <c r="H19" i="1"/>
  <c r="H180" i="1"/>
  <c r="H179" i="1"/>
  <c r="H178" i="1"/>
  <c r="F98" i="1"/>
  <c r="H98" i="1" s="1"/>
  <c r="F97" i="1"/>
  <c r="H97" i="1" s="1"/>
  <c r="F20" i="1"/>
  <c r="H20" i="1" s="1"/>
  <c r="F24" i="1"/>
  <c r="H24" i="1" s="1"/>
  <c r="F25" i="1"/>
  <c r="H25" i="1" s="1"/>
  <c r="F23" i="1"/>
  <c r="H23" i="1" s="1"/>
  <c r="H26" i="1" l="1"/>
  <c r="H21" i="1"/>
  <c r="F21" i="1"/>
  <c r="F99" i="1"/>
  <c r="H99" i="1"/>
  <c r="H181" i="1"/>
  <c r="D175" i="1"/>
  <c r="D95" i="1"/>
  <c r="D87" i="1"/>
  <c r="D80" i="1"/>
  <c r="D70" i="1" l="1"/>
  <c r="D63" i="1"/>
  <c r="D58" i="1"/>
  <c r="D54" i="1"/>
  <c r="D49" i="1"/>
  <c r="D45" i="1"/>
  <c r="D36" i="1"/>
  <c r="F66" i="1"/>
  <c r="H66" i="1" s="1"/>
  <c r="F67" i="1"/>
  <c r="H67" i="1" s="1"/>
  <c r="H69" i="1"/>
  <c r="F65" i="1"/>
  <c r="F167" i="1"/>
  <c r="H167" i="1" s="1"/>
  <c r="F168" i="1"/>
  <c r="H168" i="1" s="1"/>
  <c r="F169" i="1"/>
  <c r="H169" i="1" s="1"/>
  <c r="F170" i="1"/>
  <c r="H170" i="1" s="1"/>
  <c r="F171" i="1"/>
  <c r="H171" i="1" s="1"/>
  <c r="F172" i="1"/>
  <c r="H172" i="1" s="1"/>
  <c r="F173" i="1"/>
  <c r="H173" i="1" s="1"/>
  <c r="F174" i="1"/>
  <c r="H174" i="1" s="1"/>
  <c r="F137" i="1"/>
  <c r="H137" i="1" s="1"/>
  <c r="F138" i="1"/>
  <c r="H138" i="1" s="1"/>
  <c r="F139" i="1"/>
  <c r="H139" i="1" s="1"/>
  <c r="F140" i="1"/>
  <c r="H140" i="1" s="1"/>
  <c r="F141" i="1"/>
  <c r="H141" i="1" s="1"/>
  <c r="F142" i="1"/>
  <c r="H142" i="1" s="1"/>
  <c r="F143" i="1"/>
  <c r="H143" i="1" s="1"/>
  <c r="F144" i="1"/>
  <c r="H144" i="1" s="1"/>
  <c r="F145" i="1"/>
  <c r="H145" i="1" s="1"/>
  <c r="F146" i="1"/>
  <c r="H146" i="1" s="1"/>
  <c r="F147" i="1"/>
  <c r="H147" i="1" s="1"/>
  <c r="F148" i="1"/>
  <c r="H148" i="1" s="1"/>
  <c r="F149" i="1"/>
  <c r="H149" i="1" s="1"/>
  <c r="F150" i="1"/>
  <c r="H150" i="1" s="1"/>
  <c r="F151" i="1"/>
  <c r="H151" i="1" s="1"/>
  <c r="F152" i="1"/>
  <c r="H152" i="1" s="1"/>
  <c r="F153" i="1"/>
  <c r="H153" i="1" s="1"/>
  <c r="F154" i="1"/>
  <c r="H154" i="1" s="1"/>
  <c r="F155" i="1"/>
  <c r="H155" i="1" s="1"/>
  <c r="F156" i="1"/>
  <c r="H156" i="1" s="1"/>
  <c r="F157" i="1"/>
  <c r="H157" i="1" s="1"/>
  <c r="F158" i="1"/>
  <c r="H158" i="1" s="1"/>
  <c r="F159" i="1"/>
  <c r="H159" i="1" s="1"/>
  <c r="F160" i="1"/>
  <c r="H160" i="1" s="1"/>
  <c r="F161" i="1"/>
  <c r="H161" i="1" s="1"/>
  <c r="F162" i="1"/>
  <c r="H162" i="1" s="1"/>
  <c r="F163" i="1"/>
  <c r="H163" i="1" s="1"/>
  <c r="F164" i="1"/>
  <c r="H164" i="1" s="1"/>
  <c r="F165" i="1"/>
  <c r="H165" i="1" s="1"/>
  <c r="F166" i="1"/>
  <c r="H166" i="1" s="1"/>
  <c r="F102" i="1"/>
  <c r="H102" i="1" s="1"/>
  <c r="F103" i="1"/>
  <c r="H103" i="1" s="1"/>
  <c r="F104" i="1"/>
  <c r="H104" i="1" s="1"/>
  <c r="F105" i="1"/>
  <c r="H105" i="1" s="1"/>
  <c r="F106" i="1"/>
  <c r="H106" i="1" s="1"/>
  <c r="F107" i="1"/>
  <c r="H107" i="1" s="1"/>
  <c r="F108" i="1"/>
  <c r="H108" i="1" s="1"/>
  <c r="F109" i="1"/>
  <c r="H109" i="1" s="1"/>
  <c r="F110" i="1"/>
  <c r="H110" i="1" s="1"/>
  <c r="F111" i="1"/>
  <c r="H111" i="1" s="1"/>
  <c r="F112" i="1"/>
  <c r="H112" i="1" s="1"/>
  <c r="F113" i="1"/>
  <c r="H113" i="1" s="1"/>
  <c r="F114" i="1"/>
  <c r="H114" i="1" s="1"/>
  <c r="F115" i="1"/>
  <c r="H115" i="1" s="1"/>
  <c r="F116" i="1"/>
  <c r="H116" i="1" s="1"/>
  <c r="F117" i="1"/>
  <c r="H117" i="1" s="1"/>
  <c r="F118" i="1"/>
  <c r="H118" i="1" s="1"/>
  <c r="F119" i="1"/>
  <c r="H119" i="1" s="1"/>
  <c r="F120" i="1"/>
  <c r="H120" i="1" s="1"/>
  <c r="F121" i="1"/>
  <c r="H121" i="1" s="1"/>
  <c r="F122" i="1"/>
  <c r="H122" i="1" s="1"/>
  <c r="F123" i="1"/>
  <c r="H123" i="1" s="1"/>
  <c r="F124" i="1"/>
  <c r="H124" i="1" s="1"/>
  <c r="F125" i="1"/>
  <c r="H125" i="1" s="1"/>
  <c r="F126" i="1"/>
  <c r="H126" i="1" s="1"/>
  <c r="F127" i="1"/>
  <c r="H127" i="1" s="1"/>
  <c r="F128" i="1"/>
  <c r="H128" i="1" s="1"/>
  <c r="F129" i="1"/>
  <c r="H129" i="1" s="1"/>
  <c r="F130" i="1"/>
  <c r="H130" i="1" s="1"/>
  <c r="F131" i="1"/>
  <c r="H131" i="1" s="1"/>
  <c r="F132" i="1"/>
  <c r="H132" i="1" s="1"/>
  <c r="F133" i="1"/>
  <c r="H133" i="1" s="1"/>
  <c r="F134" i="1"/>
  <c r="H134" i="1" s="1"/>
  <c r="F135" i="1"/>
  <c r="H135" i="1" s="1"/>
  <c r="F136" i="1"/>
  <c r="H136" i="1" s="1"/>
  <c r="F101" i="1"/>
  <c r="F90" i="1"/>
  <c r="H90" i="1" s="1"/>
  <c r="F91" i="1"/>
  <c r="H91" i="1" s="1"/>
  <c r="F92" i="1"/>
  <c r="H92" i="1" s="1"/>
  <c r="F93" i="1"/>
  <c r="H93" i="1" s="1"/>
  <c r="F94" i="1"/>
  <c r="H94" i="1" s="1"/>
  <c r="F89" i="1"/>
  <c r="H89" i="1" s="1"/>
  <c r="F83" i="1"/>
  <c r="H83" i="1" s="1"/>
  <c r="F84" i="1"/>
  <c r="H84" i="1" s="1"/>
  <c r="F85" i="1"/>
  <c r="H85" i="1" s="1"/>
  <c r="F86" i="1"/>
  <c r="H86" i="1" s="1"/>
  <c r="F82" i="1"/>
  <c r="F73" i="1"/>
  <c r="H73" i="1" s="1"/>
  <c r="F74" i="1"/>
  <c r="H74" i="1" s="1"/>
  <c r="F75" i="1"/>
  <c r="H75" i="1" s="1"/>
  <c r="F76" i="1"/>
  <c r="H76" i="1" s="1"/>
  <c r="F77" i="1"/>
  <c r="H77" i="1" s="1"/>
  <c r="F78" i="1"/>
  <c r="H78" i="1" s="1"/>
  <c r="F79" i="1"/>
  <c r="H79" i="1" s="1"/>
  <c r="F72" i="1"/>
  <c r="F61" i="1"/>
  <c r="H61" i="1" s="1"/>
  <c r="F62" i="1"/>
  <c r="H62" i="1" s="1"/>
  <c r="F60" i="1"/>
  <c r="F57" i="1"/>
  <c r="H57" i="1" s="1"/>
  <c r="F56" i="1"/>
  <c r="F53" i="1"/>
  <c r="H53" i="1" s="1"/>
  <c r="F52" i="1"/>
  <c r="H52" i="1" s="1"/>
  <c r="F51" i="1"/>
  <c r="F48" i="1"/>
  <c r="H48" i="1" s="1"/>
  <c r="F47" i="1"/>
  <c r="F39" i="1"/>
  <c r="H39" i="1" s="1"/>
  <c r="F40" i="1"/>
  <c r="H40" i="1" s="1"/>
  <c r="F41" i="1"/>
  <c r="H41" i="1" s="1"/>
  <c r="F42" i="1"/>
  <c r="H42" i="1" s="1"/>
  <c r="F43" i="1"/>
  <c r="H43" i="1" s="1"/>
  <c r="F44" i="1"/>
  <c r="H44" i="1" s="1"/>
  <c r="F38" i="1"/>
  <c r="F29" i="1"/>
  <c r="H29" i="1" s="1"/>
  <c r="F30" i="1"/>
  <c r="H30" i="1" s="1"/>
  <c r="F31" i="1"/>
  <c r="H31" i="1" s="1"/>
  <c r="F32" i="1"/>
  <c r="H32" i="1" s="1"/>
  <c r="F33" i="1"/>
  <c r="H33" i="1" s="1"/>
  <c r="F34" i="1"/>
  <c r="H34" i="1" s="1"/>
  <c r="F35" i="1"/>
  <c r="H35" i="1" s="1"/>
  <c r="F28" i="1"/>
  <c r="F5" i="1"/>
  <c r="H5" i="1" s="1"/>
  <c r="F6" i="1"/>
  <c r="H6" i="1" s="1"/>
  <c r="F7" i="1"/>
  <c r="H7" i="1" s="1"/>
  <c r="F8" i="1"/>
  <c r="H8" i="1" s="1"/>
  <c r="F10" i="1"/>
  <c r="H10" i="1" s="1"/>
  <c r="F11" i="1"/>
  <c r="H11" i="1" s="1"/>
  <c r="F12" i="1"/>
  <c r="H12" i="1" s="1"/>
  <c r="F13" i="1"/>
  <c r="H13" i="1" s="1"/>
  <c r="F14" i="1"/>
  <c r="H14" i="1" s="1"/>
  <c r="F15" i="1"/>
  <c r="H15" i="1" s="1"/>
  <c r="F4" i="1"/>
  <c r="H38" i="1" l="1"/>
  <c r="H45" i="1" s="1"/>
  <c r="F45" i="1"/>
  <c r="H95" i="1"/>
  <c r="F95" i="1"/>
  <c r="H72" i="1"/>
  <c r="F80" i="1"/>
  <c r="H51" i="1"/>
  <c r="H54" i="1" s="1"/>
  <c r="F54" i="1"/>
  <c r="H47" i="1"/>
  <c r="H49" i="1" s="1"/>
  <c r="F49" i="1"/>
  <c r="H82" i="1"/>
  <c r="F87" i="1"/>
  <c r="H56" i="1"/>
  <c r="H58" i="1" s="1"/>
  <c r="F58" i="1"/>
  <c r="H65" i="1"/>
  <c r="F70" i="1"/>
  <c r="H60" i="1"/>
  <c r="F63" i="1"/>
  <c r="H101" i="1"/>
  <c r="H175" i="1" s="1"/>
  <c r="F175" i="1"/>
  <c r="H80" i="1"/>
  <c r="H63" i="1"/>
  <c r="F17" i="1"/>
  <c r="H87" i="1"/>
  <c r="H70" i="1"/>
  <c r="H28" i="1"/>
  <c r="H36" i="1" s="1"/>
  <c r="F36" i="1"/>
  <c r="H4" i="1"/>
  <c r="H17" i="1" s="1"/>
  <c r="H176" i="1" l="1"/>
  <c r="H182" i="1" s="1"/>
  <c r="F176" i="1"/>
</calcChain>
</file>

<file path=xl/sharedStrings.xml><?xml version="1.0" encoding="utf-8"?>
<sst xmlns="http://schemas.openxmlformats.org/spreadsheetml/2006/main" count="556" uniqueCount="205">
  <si>
    <t>Formulier  Prijs: Glasbewassing</t>
  </si>
  <si>
    <t>Instructies Prijsblad</t>
  </si>
  <si>
    <t>Inschrijver vult alle gele velden in.</t>
  </si>
  <si>
    <t>Prijzen zijn in euro exclusief btw.</t>
  </si>
  <si>
    <t>Aangegeven aantallen en frequenties zijn met zorg opgesteld, het kan echter voorkomen dat aantallen afwijken of door wijzigingen worden bijgesteld. Inschrijvers kunnen geen rechten ontlenen aan de aantallen in het formulier.</t>
  </si>
  <si>
    <t>Regiedienstverlening (extra werk) wordt conform de in het formulier prijs opgegeven m2 tarieven uitgevoerd. Deze tarieven gelden voor aanvullende regie werkzaamheden, bijvoorbeeld na extra vervuiling of anderszins. Opdrachtnemer dient hiervoor eerst een opdrachtbevestiging met inkoopordernummer te ontvangen, voordat de opdracht uitgevoerd wordt.</t>
  </si>
  <si>
    <t xml:space="preserve">Al hetgeen zoals omschreven in het programma van eisen dient verdisconteerd te zijn in de opgegeven m2 prijzen, tenzij anders aangegeven door aanbestedende dienst. </t>
  </si>
  <si>
    <t>Alle prijzen zijn "all-in" en netto prijzen excl. btw in euro. “All-in” dat wil zeggen bevat alle kosten die nodig zijn voor het realiseren van de gevraagde dienstlevering en de bijbehorende levering d.w.z. inclusief alle kosten, bijvoorbeeld loonkosten, kosten voor, cao-, administratie-, voorrij- reis-, parkeer-, investerings-, machines-, opleidings-, wervings-, vervangings-, transport-, verpakkings- en verwijderingskosten, inzet verbruik middelen en machines, verzekeringspremies, belastingen en alle eventuele overige bijkomende kosten. Opgave van prijzen en berekeningen van toegekende cijfers zal tot maximaal twee cijfers achter de komma plaatsvinden.</t>
  </si>
  <si>
    <t>Formulier Prijs: Glasbewassing</t>
  </si>
  <si>
    <t>Locatie</t>
  </si>
  <si>
    <t>Gebouw</t>
  </si>
  <si>
    <t>Omschrijving type glas</t>
  </si>
  <si>
    <r>
      <t>Verdeling m</t>
    </r>
    <r>
      <rPr>
        <b/>
        <vertAlign val="superscript"/>
        <sz val="11"/>
        <color theme="1"/>
        <rFont val="Aptos Narrow"/>
        <family val="2"/>
        <scheme val="minor"/>
      </rPr>
      <t>2</t>
    </r>
  </si>
  <si>
    <t>Frequentie per jaar</t>
  </si>
  <si>
    <t>Totaal m2 per jaar</t>
  </si>
  <si>
    <t>Prijs per m2 inclusief alle  middelen en materialen (m.u.v. materialen rij 178 - 180)</t>
  </si>
  <si>
    <t>Totaalprijs per jaar inclusief alle  middelen en materialen (m.u.v. materialen rij 178 - 180)</t>
  </si>
  <si>
    <t>Bijzonderheden</t>
  </si>
  <si>
    <t>Stadhuisplein 1</t>
  </si>
  <si>
    <t>Stadhuis</t>
  </si>
  <si>
    <t>Stadhuis - Hoogbouw</t>
  </si>
  <si>
    <t>Gevelglas buitenzijde</t>
  </si>
  <si>
    <t xml:space="preserve">Het pand heeft een gondel die is gecertificeerd/ goedgekeurd. </t>
  </si>
  <si>
    <t>Gevelglas binnenzijde</t>
  </si>
  <si>
    <t>Hinder bij bewassing van het gevelglas aan de binnenzijde is de ingebouwde plantenbakken voor de ramen (zie foto).</t>
  </si>
  <si>
    <t>Gevelglas buitenzijde, enkelzijde</t>
  </si>
  <si>
    <t>Betreft de 12 verdieping.</t>
  </si>
  <si>
    <t>Gevelglas binnenzijde, enkelzijdig</t>
  </si>
  <si>
    <t>Op de 12 verdieping bevindt zich de technische ruimte/opslag.</t>
  </si>
  <si>
    <t>Separatieglas dubbelzijdig</t>
  </si>
  <si>
    <t>Gevelglas entree buitenzijde</t>
  </si>
  <si>
    <t>Inwonersplein</t>
  </si>
  <si>
    <t>Stadhuis - Laagbouw</t>
  </si>
  <si>
    <t>Op dak is valbescherming  aanwezig. Waarschijnlijk moet ook gebruik worden gemaakt van een hoogwerker.</t>
  </si>
  <si>
    <t>Betreft de glazen koepel van de raadzaal. Buitenzijde moet worden gewassen. Bereikbaar via het dak, zie foto's.</t>
  </si>
  <si>
    <t>Gevelglas / dakglas binnenzijde</t>
  </si>
  <si>
    <t>Betreft dakglas dat aan binnenzijde gewassen moet worden.  Aan de binnenzijde is op ongeveer 2 meter van het plafond een roosterplafond aanwezig waarover kan worden gelopen, toegang tot deze ruimte is moeilijk bereikbaar. Voor de bewassing moet dit roosterplafond worden voorzien van bedekking, zodat bij het wassen het water niet naar beneden druppelt. Onder het roosterplafond bevindt een kunstwerk. (Zie diverse foto's)</t>
  </si>
  <si>
    <t xml:space="preserve">In de m2 zijn de "beplakte"  / bewerkte glaswanden / beplatingen ook opgenomen. Het separatieglas bij het orgel in het trappenhuis naar het dak is niet opgenomen. Hoeft niet te worden gewassen. </t>
  </si>
  <si>
    <t>Separatieglas enkelzijdig</t>
  </si>
  <si>
    <t>Het zijn de ramen / glasbeplating / wanden bij de kantoren waar een muur achter zit (zie foto). In de m2 zijn de "beplakte"  / bewerkte glaswanden / beplatingen ook opgenomen.</t>
  </si>
  <si>
    <t>Gehele bordes incl. Walzijde</t>
  </si>
  <si>
    <t>Totaal</t>
  </si>
  <si>
    <t>Stadhuisplein 10</t>
  </si>
  <si>
    <t>Expat center</t>
  </si>
  <si>
    <t>3e etage</t>
  </si>
  <si>
    <t>Binnenzijde gevelglas</t>
  </si>
  <si>
    <t>Stadskantoor</t>
  </si>
  <si>
    <t>4e etage</t>
  </si>
  <si>
    <t>3e en 4e etage</t>
  </si>
  <si>
    <t>Nachtegaallaan 15</t>
  </si>
  <si>
    <t>Kantoorgebouw NRE</t>
  </si>
  <si>
    <t xml:space="preserve">Op dak is valbeveiling aanwezig. </t>
  </si>
  <si>
    <t>Gevelglas buitenzijde overkapping</t>
  </si>
  <si>
    <t>Gevelglas buitenzijde hfd. Entree</t>
  </si>
  <si>
    <t>Voor hoge ramen in de hallen is misschien steigeropbouw nodig</t>
  </si>
  <si>
    <t>Betreft de buitenzijde van de ramen boven het water.</t>
  </si>
  <si>
    <t>Betreft de binnenzijde van de ramen boven het water.</t>
  </si>
  <si>
    <t>Dakstraat / lichtstraat binnenzijde</t>
  </si>
  <si>
    <t>Smalle Haven 109</t>
  </si>
  <si>
    <t>Mercado</t>
  </si>
  <si>
    <t>Voor hoge ramen in de hallen/kantoren is misschien steigeropbouw nodig (zie foto's). Hetzelfde geldt voor de hoge ramen die zich op de 4e verdieping bevinden (zie foto).</t>
  </si>
  <si>
    <t>Voor hoge ramen in de hallen/kantoren is misschien steigeropbouw nodig (zie foto's). Hetzelfde geldt voor de hoge ramen die zich op de 4e verdieping bevinden (zie foto). Bij de technische ruimten alleen de binnenzijde van de ramen.</t>
  </si>
  <si>
    <t>Gevelglas buitenzijde, met zonwering ervoor (zie foto)</t>
  </si>
  <si>
    <t>Gevelglas binnenzijde, met zonwering ervoor (zie foto)</t>
  </si>
  <si>
    <t>Zwarte glazen beplating onder en/of boven de ramen (deel bereikbaar via het buitenterras) (zie foto's), enkelzijdig</t>
  </si>
  <si>
    <t>Aan de buitenzijde hebben de ramen brede dagkanten, deze hoeven niet te worden gewassen. Lekstrepen van de bewassing dienen wel te worden verwijderd.</t>
  </si>
  <si>
    <t>Steigerbouw is misschien nodig in de centrale hal en in de kantoren op de begane grond (zie foto).</t>
  </si>
  <si>
    <t>JC Dirkxpad 7</t>
  </si>
  <si>
    <t>Atletiekcentrum</t>
  </si>
  <si>
    <t>Gevelglas dubbelzijdig, glas balustrade tribune/trappen</t>
  </si>
  <si>
    <t>Gevelglas buitenzijde, de binnenzijde is voor de huurder</t>
  </si>
  <si>
    <t>Gasfabriek 2, 2a, 4</t>
  </si>
  <si>
    <t>Archeologie</t>
  </si>
  <si>
    <t>De deuren van de gemeenschappelijke gang zijn meegenomen.</t>
  </si>
  <si>
    <t>Separatieglas, dubbelzijde</t>
  </si>
  <si>
    <t>De deuren en het separatieglas ernaast van de gemeenschappelijke gang zijn meegenomen. De vitrinekasten zijn niet meegenomen.</t>
  </si>
  <si>
    <t>Gasfabriek 22</t>
  </si>
  <si>
    <t>Fietsenstalling NRE</t>
  </si>
  <si>
    <t>Vestdijk 149</t>
  </si>
  <si>
    <t>Fietsdepot</t>
  </si>
  <si>
    <t>Antoon Coolenlaan 1</t>
  </si>
  <si>
    <t>Zwembad Tongelreep</t>
  </si>
  <si>
    <t>Betreft een nieuwe situatie frequentie kan nog wijzigen.</t>
  </si>
  <si>
    <t>Gevelglas entree binnenzijde</t>
  </si>
  <si>
    <t>Vijfkamplaan 12</t>
  </si>
  <si>
    <t>Zwembad Ottenbad</t>
  </si>
  <si>
    <t>Gevelglas incl. gele en grijze beplating, buitenzijde, enkelzijdig</t>
  </si>
  <si>
    <t>Gevelglas buitenzijde, enkelzijdig</t>
  </si>
  <si>
    <t>De binnenzijde is boven het recreatiezwembad kan maar 1x per jaar worden gewassen wanneer het zwembad een algemene sluiting kent. De buitenzijde kan vaker.</t>
  </si>
  <si>
    <t>Theo Koomenlaan 1</t>
  </si>
  <si>
    <t>Indoor Sportcentrum Eindhoven</t>
  </si>
  <si>
    <t>Gevelglas enkelzijdig</t>
  </si>
  <si>
    <t>Tribune</t>
  </si>
  <si>
    <t>Vijfkamplaan 5</t>
  </si>
  <si>
    <t>Sport- en Turnhal de Vijfkamp</t>
  </si>
  <si>
    <t>Gevelglas dubbelzijdig</t>
  </si>
  <si>
    <t>Gevelglas, deel separatieglas, enkelzijdig</t>
  </si>
  <si>
    <t>Meerbos 4</t>
  </si>
  <si>
    <t>Sporthal Meerrijk</t>
  </si>
  <si>
    <t>Bilderdijklaan 10</t>
  </si>
  <si>
    <t>Van Abbemuseum</t>
  </si>
  <si>
    <t>Verdere omschrijving ruimten</t>
  </si>
  <si>
    <t>Ruimte nummer</t>
  </si>
  <si>
    <t>Ruimte</t>
  </si>
  <si>
    <t>Omschrijving algemeen</t>
  </si>
  <si>
    <t>Bouwdeel A (oudbouw)</t>
  </si>
  <si>
    <t>ballustrade</t>
  </si>
  <si>
    <t>Souterrain</t>
  </si>
  <si>
    <t>01 A-01</t>
  </si>
  <si>
    <t>entreehal en trap</t>
  </si>
  <si>
    <t>ballustrade glas (DUBBEL gemeten)</t>
  </si>
  <si>
    <t>separatieglas</t>
  </si>
  <si>
    <t>01 A-05</t>
  </si>
  <si>
    <t>bookshop (vitrines)</t>
  </si>
  <si>
    <t>separatieglas (DUBBEL gemeten)</t>
  </si>
  <si>
    <t>01 A-12</t>
  </si>
  <si>
    <t>leeszaal (erker)</t>
  </si>
  <si>
    <t>binnengevelglas</t>
  </si>
  <si>
    <t>gevelglas binnenzijde</t>
  </si>
  <si>
    <t>buitengevelglas</t>
  </si>
  <si>
    <t>gevelglas buitenzijde</t>
  </si>
  <si>
    <t>01 A-16</t>
  </si>
  <si>
    <t>kantoor</t>
  </si>
  <si>
    <t>01 A-21</t>
  </si>
  <si>
    <t>kantine</t>
  </si>
  <si>
    <t>Parterre</t>
  </si>
  <si>
    <t>00 A- 03</t>
  </si>
  <si>
    <t>zaal 3</t>
  </si>
  <si>
    <t>00 A- 08</t>
  </si>
  <si>
    <t>zaal 8</t>
  </si>
  <si>
    <t>00 A- 14</t>
  </si>
  <si>
    <t>kaartverkoop</t>
  </si>
  <si>
    <t>00 A- 15</t>
  </si>
  <si>
    <t>bibliotheek</t>
  </si>
  <si>
    <t>00 A- 20</t>
  </si>
  <si>
    <t>entreehal</t>
  </si>
  <si>
    <t>Bouwdeel AB</t>
  </si>
  <si>
    <t>01 A -10</t>
  </si>
  <si>
    <t>educatieve ruimten</t>
  </si>
  <si>
    <t>Bouwdeel B</t>
  </si>
  <si>
    <t xml:space="preserve">01 B- 16 </t>
  </si>
  <si>
    <t>erker zaal 6</t>
  </si>
  <si>
    <t>01 B- 19</t>
  </si>
  <si>
    <t>erker zaal 4</t>
  </si>
  <si>
    <t>00 B- 01</t>
  </si>
  <si>
    <t>verkeersgebied</t>
  </si>
  <si>
    <t xml:space="preserve">1e verdieping </t>
  </si>
  <si>
    <t>1 0B- 01</t>
  </si>
  <si>
    <t>1 0B- 05</t>
  </si>
  <si>
    <t>zaal</t>
  </si>
  <si>
    <t>melkglas in gevel</t>
  </si>
  <si>
    <t>melkglas in gevel enkel</t>
  </si>
  <si>
    <t>1 0B- 16</t>
  </si>
  <si>
    <t>erker</t>
  </si>
  <si>
    <t>Bouwdeel C</t>
  </si>
  <si>
    <t>01 C- 01</t>
  </si>
  <si>
    <t>gang</t>
  </si>
  <si>
    <t>bouwstenen</t>
  </si>
  <si>
    <t>01 C- 06</t>
  </si>
  <si>
    <t>bouwstenen glas (DUBBEL gemeten)</t>
  </si>
  <si>
    <t>01 D- 01</t>
  </si>
  <si>
    <t>ballustrade glas enkel</t>
  </si>
  <si>
    <t>Bouwdeel D &amp; E</t>
  </si>
  <si>
    <t>01 D- 03</t>
  </si>
  <si>
    <t>keuken</t>
  </si>
  <si>
    <t>01 D- 05</t>
  </si>
  <si>
    <t>restaurant</t>
  </si>
  <si>
    <t>dakkoepel binnen</t>
  </si>
  <si>
    <t>01 D- 12</t>
  </si>
  <si>
    <t>overige enkelzijdig</t>
  </si>
  <si>
    <t>01 D- 13</t>
  </si>
  <si>
    <t>schilderwerkplaats</t>
  </si>
  <si>
    <t>01 D- 14</t>
  </si>
  <si>
    <t>timmerwerkplaats</t>
  </si>
  <si>
    <t>01 D- 16</t>
  </si>
  <si>
    <t>bewaking</t>
  </si>
  <si>
    <t>01 D- 21</t>
  </si>
  <si>
    <t>01 D- 23</t>
  </si>
  <si>
    <t>01 E- div.</t>
  </si>
  <si>
    <t>kantoren sout. villa´s</t>
  </si>
  <si>
    <t>glas in lood</t>
  </si>
  <si>
    <t>10 E- div.</t>
  </si>
  <si>
    <t>kantoren 1e villa´s</t>
  </si>
  <si>
    <t>00 D- 03</t>
  </si>
  <si>
    <t>vergaderruimte</t>
  </si>
  <si>
    <t>00 D- 12</t>
  </si>
  <si>
    <t>rond trappenhuis</t>
  </si>
  <si>
    <t>00 E- 01</t>
  </si>
  <si>
    <t>brug tussen villa´s</t>
  </si>
  <si>
    <t>00 E- 05</t>
  </si>
  <si>
    <t>00 E- 12</t>
  </si>
  <si>
    <t>1e verdieping</t>
  </si>
  <si>
    <t>10 D-01/02</t>
  </si>
  <si>
    <t>kantoren</t>
  </si>
  <si>
    <t>10 D-06</t>
  </si>
  <si>
    <t>T.R. luchtbehandeling</t>
  </si>
  <si>
    <t>Totaal per jaar</t>
  </si>
  <si>
    <t>Materiaal</t>
  </si>
  <si>
    <t>Fictief aantal m2 per jaar</t>
  </si>
  <si>
    <t>Fictief aantal keer per jaar</t>
  </si>
  <si>
    <t xml:space="preserve">Prijs per m2/per keer </t>
  </si>
  <si>
    <t>Totaalprijs per jaar</t>
  </si>
  <si>
    <t>Klimmateriaal</t>
  </si>
  <si>
    <t>Hoogwerker</t>
  </si>
  <si>
    <t xml:space="preserve">Regiewerk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</si>
</sst>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 [$€-413]\ * #,##0.00_ ;_ [$€-413]\ * \-#,##0.00_ ;_ [$€-413]\ * &quot;-&quot;??_ ;_ @_ "/>
    <numFmt numFmtId="165" formatCode="&quot;€&quot;\ #,##0.00"/>
    <numFmt numFmtId="166" formatCode="_-* #,##0.00_-;_-* #,##0.00\-;_-* &quot;-&quot;??_-;_-@_-"/>
    <numFmt numFmtId="167" formatCode="_-* #,##0.00_-;\-* #,##0.00_-;_-* &quot;-&quot;??_-;_-@_-"/>
    <numFmt numFmtId="168" formatCode="_-&quot;€&quot;\ * #,##0.00_-;_-&quot;€&quot;\ * #,##0.00\-;_-&quot;€&quot;\ * &quot;-&quot;??_-;_-@_-"/>
  </numFmts>
  <fonts count="14" x14ac:knownFonts="1">
    <font>
      <sz val="11"/>
      <color theme="1"/>
      <name val="Aptos Narrow"/>
      <family val="2"/>
      <scheme val="minor"/>
    </font>
    <font>
      <b/>
      <sz val="11"/>
      <color theme="1"/>
      <name val="Aptos Narrow"/>
      <family val="2"/>
      <scheme val="minor"/>
    </font>
    <font>
      <b/>
      <vertAlign val="superscript"/>
      <sz val="11"/>
      <color theme="1"/>
      <name val="Aptos Narrow"/>
      <family val="2"/>
      <scheme val="minor"/>
    </font>
    <font>
      <i/>
      <sz val="11"/>
      <color theme="1"/>
      <name val="Aptos Narrow"/>
      <family val="2"/>
      <scheme val="minor"/>
    </font>
    <font>
      <sz val="10"/>
      <name val="Arial"/>
      <family val="2"/>
    </font>
    <font>
      <sz val="11"/>
      <color theme="1"/>
      <name val="Aptos Narrow"/>
      <family val="2"/>
      <scheme val="minor"/>
    </font>
    <font>
      <sz val="11"/>
      <color rgb="FF000000"/>
      <name val="Aptos Narrow"/>
      <family val="2"/>
      <scheme val="minor"/>
    </font>
    <font>
      <sz val="10"/>
      <name val="MS Sans Serif"/>
    </font>
    <font>
      <sz val="10"/>
      <name val="Helv"/>
    </font>
    <font>
      <sz val="10"/>
      <name val="MS Sans Serif"/>
      <family val="2"/>
    </font>
    <font>
      <sz val="10"/>
      <name val="Helvetica"/>
    </font>
    <font>
      <sz val="11"/>
      <name val="Aptos Narrow"/>
      <family val="2"/>
      <scheme val="minor"/>
    </font>
    <font>
      <b/>
      <sz val="18"/>
      <color theme="1"/>
      <name val="Aptos Narrow"/>
      <family val="2"/>
      <scheme val="minor"/>
    </font>
    <font>
      <b/>
      <i/>
      <sz val="11"/>
      <color theme="1"/>
      <name val="Aptos Narrow"/>
      <family val="2"/>
      <scheme val="minor"/>
    </font>
  </fonts>
  <fills count="9">
    <fill>
      <patternFill patternType="none"/>
    </fill>
    <fill>
      <patternFill patternType="gray125"/>
    </fill>
    <fill>
      <patternFill patternType="solid">
        <fgColor theme="5"/>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rgb="FFFFFF00"/>
        <bgColor indexed="64"/>
      </patternFill>
    </fill>
    <fill>
      <patternFill patternType="solid">
        <fgColor indexed="9"/>
        <bgColor indexed="64"/>
      </patternFill>
    </fill>
    <fill>
      <patternFill patternType="solid">
        <fgColor theme="2"/>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2">
    <xf numFmtId="0" fontId="0" fillId="0" borderId="0"/>
    <xf numFmtId="43" fontId="5" fillId="0" borderId="0" applyFont="0" applyFill="0" applyBorder="0" applyAlignment="0" applyProtection="0"/>
    <xf numFmtId="0" fontId="7" fillId="0" borderId="0"/>
    <xf numFmtId="166" fontId="9" fillId="0" borderId="0" applyFont="0" applyFill="0" applyBorder="0" applyAlignment="0" applyProtection="0"/>
    <xf numFmtId="0" fontId="9" fillId="0" borderId="0"/>
    <xf numFmtId="0" fontId="10" fillId="0" borderId="0"/>
    <xf numFmtId="0" fontId="4" fillId="0" borderId="0"/>
    <xf numFmtId="44" fontId="9" fillId="0" borderId="0" applyFont="0" applyFill="0" applyBorder="0" applyAlignment="0" applyProtection="0"/>
    <xf numFmtId="167" fontId="8" fillId="0" borderId="0" applyFont="0" applyFill="0" applyBorder="0" applyAlignment="0" applyProtection="0"/>
    <xf numFmtId="168" fontId="4" fillId="0" borderId="0" applyFont="0" applyFill="0" applyBorder="0" applyAlignment="0" applyProtection="0"/>
    <xf numFmtId="0" fontId="9" fillId="0" borderId="0"/>
    <xf numFmtId="166" fontId="4" fillId="0" borderId="0" applyFont="0" applyFill="0" applyBorder="0" applyAlignment="0" applyProtection="0"/>
  </cellStyleXfs>
  <cellXfs count="82">
    <xf numFmtId="0" fontId="0" fillId="0" borderId="0" xfId="0"/>
    <xf numFmtId="3" fontId="4" fillId="0" borderId="1" xfId="1" applyNumberFormat="1" applyFont="1" applyFill="1" applyBorder="1" applyAlignment="1" applyProtection="1">
      <alignment horizontal="right" vertical="top" wrapText="1"/>
    </xf>
    <xf numFmtId="0" fontId="0" fillId="0" borderId="10" xfId="0" applyBorder="1" applyAlignment="1">
      <alignment wrapText="1"/>
    </xf>
    <xf numFmtId="0" fontId="0" fillId="0" borderId="11" xfId="0" applyBorder="1" applyAlignment="1">
      <alignment wrapText="1"/>
    </xf>
    <xf numFmtId="0" fontId="0" fillId="8" borderId="10" xfId="0" applyFill="1" applyBorder="1"/>
    <xf numFmtId="0" fontId="12" fillId="0" borderId="0" xfId="0" applyFont="1"/>
    <xf numFmtId="0" fontId="1" fillId="2" borderId="16" xfId="0" applyFont="1" applyFill="1" applyBorder="1"/>
    <xf numFmtId="0" fontId="0" fillId="8" borderId="15" xfId="0" applyFill="1" applyBorder="1" applyAlignment="1">
      <alignment wrapText="1"/>
    </xf>
    <xf numFmtId="0" fontId="0" fillId="8" borderId="10" xfId="0" applyFill="1" applyBorder="1" applyAlignment="1">
      <alignment wrapText="1"/>
    </xf>
    <xf numFmtId="44" fontId="0" fillId="5" borderId="1" xfId="0" applyNumberFormat="1" applyFill="1" applyBorder="1" applyProtection="1">
      <protection locked="0"/>
    </xf>
    <xf numFmtId="44" fontId="0" fillId="5" borderId="0" xfId="0" applyNumberFormat="1" applyFill="1" applyProtection="1">
      <protection locked="0"/>
    </xf>
    <xf numFmtId="3" fontId="11" fillId="0" borderId="0" xfId="3" applyNumberFormat="1" applyFont="1" applyFill="1" applyBorder="1" applyAlignment="1" applyProtection="1">
      <alignment horizontal="left" vertical="top" wrapText="1"/>
    </xf>
    <xf numFmtId="0" fontId="3" fillId="3" borderId="17" xfId="0" applyFont="1" applyFill="1" applyBorder="1" applyProtection="1"/>
    <xf numFmtId="0" fontId="0" fillId="3" borderId="18" xfId="0" applyFill="1" applyBorder="1" applyProtection="1"/>
    <xf numFmtId="1" fontId="0" fillId="3" borderId="18" xfId="0" applyNumberFormat="1" applyFill="1" applyBorder="1" applyProtection="1"/>
    <xf numFmtId="44" fontId="0" fillId="3" borderId="19" xfId="0" applyNumberFormat="1" applyFill="1" applyBorder="1" applyProtection="1"/>
    <xf numFmtId="0" fontId="0" fillId="0" borderId="0" xfId="0" applyProtection="1"/>
    <xf numFmtId="0" fontId="13" fillId="2" borderId="20" xfId="0" applyFont="1" applyFill="1" applyBorder="1" applyProtection="1"/>
    <xf numFmtId="0" fontId="13" fillId="2" borderId="21" xfId="0" applyFont="1" applyFill="1" applyBorder="1" applyProtection="1"/>
    <xf numFmtId="44" fontId="13" fillId="2" borderId="22" xfId="0" applyNumberFormat="1" applyFont="1" applyFill="1" applyBorder="1" applyProtection="1"/>
    <xf numFmtId="44" fontId="0" fillId="0" borderId="6" xfId="0" applyNumberFormat="1" applyBorder="1" applyProtection="1"/>
    <xf numFmtId="0" fontId="0" fillId="0" borderId="5" xfId="0" applyBorder="1" applyProtection="1"/>
    <xf numFmtId="0" fontId="0" fillId="0" borderId="1" xfId="0" applyBorder="1" applyProtection="1"/>
    <xf numFmtId="0" fontId="0" fillId="7" borderId="0" xfId="0" applyFill="1" applyProtection="1"/>
    <xf numFmtId="0" fontId="0" fillId="7" borderId="1" xfId="0" applyFill="1" applyBorder="1" applyProtection="1"/>
    <xf numFmtId="1" fontId="0" fillId="7" borderId="1" xfId="0" applyNumberFormat="1" applyFill="1" applyBorder="1" applyProtection="1"/>
    <xf numFmtId="1" fontId="0" fillId="0" borderId="1" xfId="0" applyNumberFormat="1" applyBorder="1" applyProtection="1"/>
    <xf numFmtId="0" fontId="3" fillId="3" borderId="5" xfId="0" applyFont="1" applyFill="1" applyBorder="1" applyProtection="1"/>
    <xf numFmtId="0" fontId="0" fillId="3" borderId="1" xfId="0" applyFill="1" applyBorder="1" applyProtection="1"/>
    <xf numFmtId="1" fontId="0" fillId="3" borderId="1" xfId="0" applyNumberFormat="1" applyFill="1" applyBorder="1" applyProtection="1"/>
    <xf numFmtId="4" fontId="0" fillId="3" borderId="1" xfId="0" applyNumberFormat="1" applyFill="1" applyBorder="1" applyProtection="1"/>
    <xf numFmtId="164" fontId="0" fillId="3" borderId="6" xfId="0" applyNumberFormat="1" applyFill="1" applyBorder="1" applyProtection="1"/>
    <xf numFmtId="0" fontId="3" fillId="3" borderId="12" xfId="0" applyFont="1" applyFill="1" applyBorder="1" applyProtection="1"/>
    <xf numFmtId="0" fontId="0" fillId="3" borderId="13" xfId="0" applyFill="1" applyBorder="1" applyProtection="1"/>
    <xf numFmtId="4" fontId="0" fillId="3" borderId="13" xfId="0" applyNumberFormat="1" applyFill="1" applyBorder="1" applyProtection="1"/>
    <xf numFmtId="3" fontId="0" fillId="3" borderId="13" xfId="0" applyNumberFormat="1" applyFill="1" applyBorder="1" applyProtection="1"/>
    <xf numFmtId="44" fontId="0" fillId="3" borderId="13" xfId="0" applyNumberFormat="1" applyFill="1" applyBorder="1" applyProtection="1"/>
    <xf numFmtId="0" fontId="1" fillId="2" borderId="12" xfId="0" applyFont="1" applyFill="1" applyBorder="1" applyAlignment="1" applyProtection="1">
      <alignment wrapText="1"/>
    </xf>
    <xf numFmtId="0" fontId="0" fillId="2" borderId="13" xfId="0" applyFill="1" applyBorder="1" applyAlignment="1" applyProtection="1">
      <alignment wrapText="1"/>
    </xf>
    <xf numFmtId="0" fontId="1" fillId="2" borderId="13" xfId="0" applyFont="1" applyFill="1" applyBorder="1" applyAlignment="1" applyProtection="1">
      <alignment wrapText="1"/>
    </xf>
    <xf numFmtId="1" fontId="1" fillId="2" borderId="13" xfId="0" applyNumberFormat="1" applyFont="1" applyFill="1" applyBorder="1" applyAlignment="1" applyProtection="1">
      <alignment wrapText="1"/>
    </xf>
    <xf numFmtId="0" fontId="1" fillId="2" borderId="14" xfId="0" applyFont="1" applyFill="1" applyBorder="1" applyAlignment="1" applyProtection="1">
      <alignment wrapText="1"/>
    </xf>
    <xf numFmtId="0" fontId="0" fillId="0" borderId="0" xfId="0" applyAlignment="1" applyProtection="1">
      <alignment wrapText="1"/>
    </xf>
    <xf numFmtId="164" fontId="0" fillId="0" borderId="6" xfId="0" applyNumberFormat="1" applyBorder="1" applyProtection="1"/>
    <xf numFmtId="0" fontId="0" fillId="0" borderId="6" xfId="0" applyBorder="1" applyProtection="1"/>
    <xf numFmtId="0" fontId="0" fillId="0" borderId="7" xfId="0" applyBorder="1" applyProtection="1"/>
    <xf numFmtId="0" fontId="0" fillId="0" borderId="8" xfId="0" applyBorder="1" applyProtection="1"/>
    <xf numFmtId="0" fontId="0" fillId="0" borderId="9" xfId="0" applyBorder="1" applyProtection="1"/>
    <xf numFmtId="1" fontId="4" fillId="6" borderId="1" xfId="0" applyNumberFormat="1" applyFont="1" applyFill="1" applyBorder="1" applyAlignment="1" applyProtection="1">
      <alignment horizontal="right" vertical="top" wrapText="1"/>
    </xf>
    <xf numFmtId="0" fontId="6" fillId="0" borderId="1" xfId="0" applyFont="1" applyBorder="1" applyProtection="1"/>
    <xf numFmtId="4" fontId="0" fillId="0" borderId="1" xfId="0" applyNumberFormat="1" applyBorder="1" applyProtection="1"/>
    <xf numFmtId="2" fontId="0" fillId="3" borderId="1" xfId="0" applyNumberFormat="1" applyFill="1" applyBorder="1" applyProtection="1"/>
    <xf numFmtId="44" fontId="0" fillId="3" borderId="6" xfId="0" applyNumberFormat="1" applyFill="1" applyBorder="1" applyProtection="1"/>
    <xf numFmtId="0" fontId="0" fillId="0" borderId="11" xfId="0" applyBorder="1" applyAlignment="1" applyProtection="1">
      <alignment wrapText="1"/>
    </xf>
    <xf numFmtId="0" fontId="1" fillId="4" borderId="5" xfId="0" applyFont="1" applyFill="1" applyBorder="1" applyProtection="1"/>
    <xf numFmtId="0" fontId="1" fillId="4" borderId="1" xfId="0" applyFont="1" applyFill="1" applyBorder="1" applyProtection="1"/>
    <xf numFmtId="0" fontId="1" fillId="4" borderId="6" xfId="0" applyFont="1" applyFill="1" applyBorder="1" applyProtection="1"/>
    <xf numFmtId="0" fontId="1" fillId="0" borderId="0" xfId="0" applyFont="1" applyProtection="1"/>
    <xf numFmtId="0" fontId="1" fillId="4" borderId="12" xfId="0" applyFont="1" applyFill="1" applyBorder="1" applyProtection="1"/>
    <xf numFmtId="0" fontId="1" fillId="4" borderId="3" xfId="0" applyFont="1" applyFill="1" applyBorder="1" applyProtection="1"/>
    <xf numFmtId="0" fontId="1" fillId="4" borderId="4" xfId="0" applyFont="1" applyFill="1" applyBorder="1" applyProtection="1"/>
    <xf numFmtId="0" fontId="0" fillId="0" borderId="10" xfId="0" applyBorder="1" applyAlignment="1" applyProtection="1">
      <alignment wrapText="1"/>
    </xf>
    <xf numFmtId="0" fontId="1" fillId="0" borderId="5" xfId="0" applyFont="1" applyBorder="1" applyProtection="1"/>
    <xf numFmtId="0" fontId="1" fillId="0" borderId="1" xfId="0" applyFont="1" applyBorder="1" applyProtection="1"/>
    <xf numFmtId="2" fontId="0" fillId="0" borderId="1" xfId="0" applyNumberFormat="1" applyBorder="1" applyProtection="1"/>
    <xf numFmtId="0" fontId="3" fillId="0" borderId="5" xfId="0" applyFont="1" applyBorder="1" applyProtection="1"/>
    <xf numFmtId="0" fontId="0" fillId="4" borderId="1" xfId="0" applyFill="1" applyBorder="1" applyProtection="1"/>
    <xf numFmtId="0" fontId="0" fillId="4" borderId="6" xfId="0" applyFill="1" applyBorder="1" applyProtection="1"/>
    <xf numFmtId="0" fontId="0" fillId="8" borderId="10" xfId="0" applyFill="1" applyBorder="1" applyAlignment="1" applyProtection="1">
      <alignment wrapText="1"/>
    </xf>
    <xf numFmtId="0" fontId="11" fillId="0" borderId="10" xfId="6" applyFont="1" applyBorder="1" applyAlignment="1" applyProtection="1">
      <alignment vertical="top" wrapText="1"/>
    </xf>
    <xf numFmtId="0" fontId="5" fillId="0" borderId="0" xfId="0" applyFont="1" applyProtection="1"/>
    <xf numFmtId="3" fontId="0" fillId="3" borderId="1" xfId="0" applyNumberFormat="1" applyFill="1" applyBorder="1" applyProtection="1"/>
    <xf numFmtId="3" fontId="0" fillId="0" borderId="1" xfId="0" applyNumberFormat="1" applyBorder="1" applyProtection="1"/>
    <xf numFmtId="0" fontId="11" fillId="0" borderId="0" xfId="6" applyFont="1" applyAlignment="1" applyProtection="1">
      <alignment vertical="top" wrapText="1"/>
    </xf>
    <xf numFmtId="165" fontId="0" fillId="3" borderId="6" xfId="0" applyNumberFormat="1" applyFill="1" applyBorder="1" applyProtection="1"/>
    <xf numFmtId="44" fontId="0" fillId="4" borderId="6" xfId="0" applyNumberFormat="1" applyFill="1" applyBorder="1" applyProtection="1"/>
    <xf numFmtId="0" fontId="12" fillId="0" borderId="0" xfId="0" applyFont="1" applyProtection="1"/>
    <xf numFmtId="0" fontId="1" fillId="2" borderId="2" xfId="0" applyFont="1" applyFill="1" applyBorder="1" applyAlignment="1" applyProtection="1">
      <alignment wrapText="1"/>
    </xf>
    <xf numFmtId="0" fontId="1" fillId="2" borderId="3" xfId="0" applyFont="1" applyFill="1" applyBorder="1" applyAlignment="1" applyProtection="1">
      <alignment wrapText="1"/>
    </xf>
    <xf numFmtId="0" fontId="1" fillId="2" borderId="4" xfId="0" applyFont="1" applyFill="1" applyBorder="1" applyAlignment="1" applyProtection="1">
      <alignment wrapText="1"/>
    </xf>
    <xf numFmtId="0" fontId="1" fillId="0" borderId="0" xfId="0" applyFont="1" applyAlignment="1" applyProtection="1">
      <alignment wrapText="1"/>
    </xf>
    <xf numFmtId="0" fontId="1" fillId="2" borderId="15" xfId="0" applyFont="1" applyFill="1" applyBorder="1" applyAlignment="1" applyProtection="1">
      <alignment wrapText="1"/>
    </xf>
  </cellXfs>
  <cellStyles count="12">
    <cellStyle name="Comma_Uurtarieven 2000 LEVERANCIER" xfId="8" xr:uid="{77F1DAFC-D9E5-45FD-9F1D-027B7C327C94}"/>
    <cellStyle name="Komma" xfId="1" builtinId="3"/>
    <cellStyle name="Komma 2" xfId="3" xr:uid="{586E1A2B-ACC5-4412-B2B8-A638935F8B6F}"/>
    <cellStyle name="Komma 3 3" xfId="11" xr:uid="{3B3C966E-1D3A-442E-8941-5BBB514F7F83}"/>
    <cellStyle name="Normal_CALCULATIEBLAD.XLS 2" xfId="5" xr:uid="{DA28B779-A64D-481A-9EBD-E75704661E08}"/>
    <cellStyle name="Standaard" xfId="0" builtinId="0"/>
    <cellStyle name="Standaard 10" xfId="4" xr:uid="{4D7F066E-B3EB-4779-B4F9-E8C93678B416}"/>
    <cellStyle name="Standaard 2" xfId="2" xr:uid="{5AB1E706-765E-41D1-BC47-6FFD12BD890C}"/>
    <cellStyle name="Standaard 2 2" xfId="10" xr:uid="{FA70BC88-2D73-4BBB-8946-5529E55DA7EA}"/>
    <cellStyle name="Standaard 4 2" xfId="6" xr:uid="{244F6D57-1FAB-47BA-8632-8403C164C5F4}"/>
    <cellStyle name="Valuta 2" xfId="7" xr:uid="{F5C7380A-91A3-42A9-89B7-2B8E8FEAD52A}"/>
    <cellStyle name="Valuta 3 2" xfId="9" xr:uid="{E850CFFC-3C65-469E-BEE0-E6F2E1523B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09F23-649C-4D0C-A0E8-34B5F7AC64C6}">
  <dimension ref="B1:B8"/>
  <sheetViews>
    <sheetView workbookViewId="0">
      <selection activeCell="B8" sqref="B8"/>
    </sheetView>
  </sheetViews>
  <sheetFormatPr defaultRowHeight="15" x14ac:dyDescent="0.25"/>
  <cols>
    <col min="2" max="2" width="101.140625" customWidth="1"/>
  </cols>
  <sheetData>
    <row r="1" spans="2:2" ht="24.75" thickBot="1" x14ac:dyDescent="0.45">
      <c r="B1" s="5" t="s">
        <v>0</v>
      </c>
    </row>
    <row r="2" spans="2:2" ht="15.75" thickBot="1" x14ac:dyDescent="0.3">
      <c r="B2" s="6" t="s">
        <v>1</v>
      </c>
    </row>
    <row r="3" spans="2:2" x14ac:dyDescent="0.25">
      <c r="B3" s="7" t="s">
        <v>2</v>
      </c>
    </row>
    <row r="4" spans="2:2" x14ac:dyDescent="0.25">
      <c r="B4" s="4" t="s">
        <v>3</v>
      </c>
    </row>
    <row r="5" spans="2:2" ht="45" x14ac:dyDescent="0.25">
      <c r="B5" s="8" t="s">
        <v>4</v>
      </c>
    </row>
    <row r="6" spans="2:2" ht="60" x14ac:dyDescent="0.25">
      <c r="B6" s="2" t="s">
        <v>5</v>
      </c>
    </row>
    <row r="7" spans="2:2" ht="30" x14ac:dyDescent="0.25">
      <c r="B7" s="2" t="s">
        <v>6</v>
      </c>
    </row>
    <row r="8" spans="2:2" ht="90.75" thickBot="1" x14ac:dyDescent="0.3">
      <c r="B8" s="3" t="s">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EB07E-FCD5-4D77-AD8E-787CD383966B}">
  <dimension ref="A1:M182"/>
  <sheetViews>
    <sheetView tabSelected="1" topLeftCell="A10" zoomScale="85" zoomScaleNormal="85" workbookViewId="0">
      <selection activeCell="F7" sqref="F7:G7"/>
    </sheetView>
  </sheetViews>
  <sheetFormatPr defaultColWidth="8.7109375" defaultRowHeight="15" x14ac:dyDescent="0.25"/>
  <cols>
    <col min="1" max="2" width="20.5703125" style="16" customWidth="1"/>
    <col min="3" max="3" width="30.5703125" style="16" customWidth="1"/>
    <col min="4" max="8" width="15.5703125" style="16" customWidth="1"/>
    <col min="9" max="9" width="4.5703125" style="16" customWidth="1"/>
    <col min="10" max="10" width="46.85546875" style="16" customWidth="1"/>
    <col min="11" max="11" width="25.28515625" style="16" customWidth="1"/>
    <col min="12" max="12" width="31.28515625" style="16" customWidth="1"/>
    <col min="13" max="13" width="31.5703125" style="16" customWidth="1"/>
    <col min="14" max="14" width="13.140625" style="16" customWidth="1"/>
    <col min="15" max="15" width="27.7109375" style="16" customWidth="1"/>
    <col min="16" max="16384" width="8.7109375" style="16"/>
  </cols>
  <sheetData>
    <row r="1" spans="1:12" ht="24.75" thickBot="1" x14ac:dyDescent="0.45">
      <c r="A1" s="76" t="s">
        <v>8</v>
      </c>
    </row>
    <row r="2" spans="1:12" s="80" customFormat="1" ht="105" x14ac:dyDescent="0.25">
      <c r="A2" s="77" t="s">
        <v>9</v>
      </c>
      <c r="B2" s="78" t="s">
        <v>10</v>
      </c>
      <c r="C2" s="78" t="s">
        <v>11</v>
      </c>
      <c r="D2" s="78" t="s">
        <v>12</v>
      </c>
      <c r="E2" s="78" t="s">
        <v>13</v>
      </c>
      <c r="F2" s="78" t="s">
        <v>14</v>
      </c>
      <c r="G2" s="78" t="s">
        <v>15</v>
      </c>
      <c r="H2" s="79" t="s">
        <v>16</v>
      </c>
      <c r="J2" s="81" t="s">
        <v>17</v>
      </c>
    </row>
    <row r="3" spans="1:12" x14ac:dyDescent="0.25">
      <c r="A3" s="54" t="s">
        <v>18</v>
      </c>
      <c r="B3" s="55" t="s">
        <v>19</v>
      </c>
      <c r="C3" s="55"/>
      <c r="D3" s="55"/>
      <c r="E3" s="55"/>
      <c r="F3" s="55"/>
      <c r="G3" s="55"/>
      <c r="H3" s="56"/>
      <c r="J3" s="61"/>
    </row>
    <row r="4" spans="1:12" ht="30" x14ac:dyDescent="0.25">
      <c r="A4" s="21"/>
      <c r="B4" s="22" t="s">
        <v>20</v>
      </c>
      <c r="C4" s="22" t="s">
        <v>21</v>
      </c>
      <c r="D4" s="72">
        <v>1809</v>
      </c>
      <c r="E4" s="22">
        <v>2</v>
      </c>
      <c r="F4" s="64">
        <f t="shared" ref="F4:F15" si="0">SUM(D4*E4)</f>
        <v>3618</v>
      </c>
      <c r="G4" s="9"/>
      <c r="H4" s="43">
        <f>F4*G4</f>
        <v>0</v>
      </c>
      <c r="J4" s="69" t="s">
        <v>22</v>
      </c>
      <c r="K4" s="11"/>
      <c r="L4" s="73"/>
    </row>
    <row r="5" spans="1:12" ht="44.1" customHeight="1" x14ac:dyDescent="0.25">
      <c r="A5" s="21"/>
      <c r="B5" s="22"/>
      <c r="C5" s="22" t="s">
        <v>23</v>
      </c>
      <c r="D5" s="72">
        <v>1809</v>
      </c>
      <c r="E5" s="22">
        <v>1</v>
      </c>
      <c r="F5" s="64">
        <f t="shared" si="0"/>
        <v>1809</v>
      </c>
      <c r="G5" s="9"/>
      <c r="H5" s="43">
        <f t="shared" ref="H5:H15" si="1">F5*G5</f>
        <v>0</v>
      </c>
      <c r="J5" s="69" t="s">
        <v>24</v>
      </c>
      <c r="K5" s="11"/>
      <c r="L5" s="73"/>
    </row>
    <row r="6" spans="1:12" x14ac:dyDescent="0.25">
      <c r="A6" s="21"/>
      <c r="B6" s="22"/>
      <c r="C6" s="22" t="s">
        <v>25</v>
      </c>
      <c r="D6" s="22">
        <v>74</v>
      </c>
      <c r="E6" s="22">
        <v>2</v>
      </c>
      <c r="F6" s="64">
        <f t="shared" si="0"/>
        <v>148</v>
      </c>
      <c r="G6" s="9"/>
      <c r="H6" s="43">
        <f t="shared" si="1"/>
        <v>0</v>
      </c>
      <c r="J6" s="69" t="s">
        <v>26</v>
      </c>
      <c r="K6" s="11"/>
      <c r="L6" s="73"/>
    </row>
    <row r="7" spans="1:12" ht="30" x14ac:dyDescent="0.25">
      <c r="A7" s="21"/>
      <c r="B7" s="22"/>
      <c r="C7" s="22" t="s">
        <v>27</v>
      </c>
      <c r="D7" s="22">
        <v>74</v>
      </c>
      <c r="E7" s="22">
        <v>1</v>
      </c>
      <c r="F7" s="64">
        <f t="shared" si="0"/>
        <v>74</v>
      </c>
      <c r="G7" s="9"/>
      <c r="H7" s="43">
        <f t="shared" si="1"/>
        <v>0</v>
      </c>
      <c r="J7" s="69" t="s">
        <v>28</v>
      </c>
      <c r="K7" s="11"/>
      <c r="L7" s="73"/>
    </row>
    <row r="8" spans="1:12" x14ac:dyDescent="0.25">
      <c r="A8" s="21"/>
      <c r="B8" s="22"/>
      <c r="C8" s="22" t="s">
        <v>29</v>
      </c>
      <c r="D8" s="22">
        <v>631</v>
      </c>
      <c r="E8" s="22">
        <v>1</v>
      </c>
      <c r="F8" s="64">
        <f t="shared" si="0"/>
        <v>631</v>
      </c>
      <c r="G8" s="9"/>
      <c r="H8" s="43">
        <f t="shared" si="1"/>
        <v>0</v>
      </c>
      <c r="J8" s="61"/>
      <c r="K8" s="11"/>
      <c r="L8" s="73"/>
    </row>
    <row r="9" spans="1:12" x14ac:dyDescent="0.25">
      <c r="A9" s="21"/>
      <c r="B9" s="22"/>
      <c r="C9" s="22" t="s">
        <v>30</v>
      </c>
      <c r="D9" s="22">
        <v>117</v>
      </c>
      <c r="E9" s="22">
        <v>6</v>
      </c>
      <c r="F9" s="64">
        <f>SUM(D9*E9)</f>
        <v>702</v>
      </c>
      <c r="G9" s="9"/>
      <c r="H9" s="43">
        <f>F9*G9</f>
        <v>0</v>
      </c>
      <c r="J9" s="61" t="s">
        <v>31</v>
      </c>
      <c r="K9" s="70"/>
      <c r="L9" s="70"/>
    </row>
    <row r="10" spans="1:12" ht="45" x14ac:dyDescent="0.25">
      <c r="A10" s="21"/>
      <c r="B10" s="22" t="s">
        <v>32</v>
      </c>
      <c r="C10" s="22" t="s">
        <v>21</v>
      </c>
      <c r="D10" s="72">
        <v>1026</v>
      </c>
      <c r="E10" s="22">
        <v>2</v>
      </c>
      <c r="F10" s="64">
        <f t="shared" si="0"/>
        <v>2052</v>
      </c>
      <c r="G10" s="9"/>
      <c r="H10" s="43">
        <f t="shared" si="1"/>
        <v>0</v>
      </c>
      <c r="J10" s="69" t="s">
        <v>33</v>
      </c>
      <c r="K10" s="11"/>
      <c r="L10" s="73"/>
    </row>
    <row r="11" spans="1:12" x14ac:dyDescent="0.25">
      <c r="A11" s="21"/>
      <c r="B11" s="22"/>
      <c r="C11" s="22" t="s">
        <v>23</v>
      </c>
      <c r="D11" s="72">
        <v>1026</v>
      </c>
      <c r="E11" s="22">
        <v>1</v>
      </c>
      <c r="F11" s="64">
        <f t="shared" si="0"/>
        <v>1026</v>
      </c>
      <c r="G11" s="9"/>
      <c r="H11" s="43">
        <f t="shared" si="1"/>
        <v>0</v>
      </c>
      <c r="J11" s="61"/>
      <c r="K11" s="11"/>
      <c r="L11" s="73"/>
    </row>
    <row r="12" spans="1:12" ht="45" customHeight="1" x14ac:dyDescent="0.25">
      <c r="A12" s="21"/>
      <c r="B12" s="22"/>
      <c r="C12" s="22" t="s">
        <v>25</v>
      </c>
      <c r="D12" s="22">
        <v>41</v>
      </c>
      <c r="E12" s="22">
        <v>1</v>
      </c>
      <c r="F12" s="64">
        <f t="shared" si="0"/>
        <v>41</v>
      </c>
      <c r="G12" s="9"/>
      <c r="H12" s="43">
        <f t="shared" si="1"/>
        <v>0</v>
      </c>
      <c r="J12" s="69" t="s">
        <v>34</v>
      </c>
      <c r="K12" s="11"/>
      <c r="L12" s="73"/>
    </row>
    <row r="13" spans="1:12" ht="134.1" customHeight="1" x14ac:dyDescent="0.25">
      <c r="A13" s="21"/>
      <c r="B13" s="22"/>
      <c r="C13" s="22" t="s">
        <v>35</v>
      </c>
      <c r="D13" s="22">
        <v>225</v>
      </c>
      <c r="E13" s="22">
        <v>1</v>
      </c>
      <c r="F13" s="64">
        <f t="shared" si="0"/>
        <v>225</v>
      </c>
      <c r="G13" s="9"/>
      <c r="H13" s="43">
        <f t="shared" si="1"/>
        <v>0</v>
      </c>
      <c r="J13" s="69" t="s">
        <v>36</v>
      </c>
      <c r="K13" s="11"/>
      <c r="L13" s="73"/>
    </row>
    <row r="14" spans="1:12" ht="63.6" customHeight="1" x14ac:dyDescent="0.25">
      <c r="A14" s="21"/>
      <c r="B14" s="22"/>
      <c r="C14" s="22" t="s">
        <v>29</v>
      </c>
      <c r="D14" s="72">
        <v>1209</v>
      </c>
      <c r="E14" s="22">
        <v>1</v>
      </c>
      <c r="F14" s="64">
        <f t="shared" si="0"/>
        <v>1209</v>
      </c>
      <c r="G14" s="9"/>
      <c r="H14" s="43">
        <f t="shared" si="1"/>
        <v>0</v>
      </c>
      <c r="J14" s="69" t="s">
        <v>37</v>
      </c>
      <c r="K14" s="11"/>
      <c r="L14" s="73"/>
    </row>
    <row r="15" spans="1:12" ht="62.1" customHeight="1" x14ac:dyDescent="0.25">
      <c r="A15" s="21"/>
      <c r="B15" s="22"/>
      <c r="C15" s="22" t="s">
        <v>38</v>
      </c>
      <c r="D15" s="22">
        <v>36</v>
      </c>
      <c r="E15" s="22">
        <v>1</v>
      </c>
      <c r="F15" s="64">
        <f t="shared" si="0"/>
        <v>36</v>
      </c>
      <c r="G15" s="9"/>
      <c r="H15" s="43">
        <f t="shared" si="1"/>
        <v>0</v>
      </c>
      <c r="J15" s="69" t="s">
        <v>39</v>
      </c>
      <c r="K15" s="11"/>
      <c r="L15" s="73"/>
    </row>
    <row r="16" spans="1:12" x14ac:dyDescent="0.25">
      <c r="A16" s="21"/>
      <c r="B16" s="22"/>
      <c r="C16" s="22" t="s">
        <v>30</v>
      </c>
      <c r="D16" s="22">
        <v>89</v>
      </c>
      <c r="E16" s="22">
        <v>6</v>
      </c>
      <c r="F16" s="64">
        <f>SUM(D16*E16)</f>
        <v>534</v>
      </c>
      <c r="G16" s="9"/>
      <c r="H16" s="43">
        <f>F16*G16</f>
        <v>0</v>
      </c>
      <c r="J16" s="61" t="s">
        <v>40</v>
      </c>
      <c r="K16" s="70"/>
      <c r="L16" s="70"/>
    </row>
    <row r="17" spans="1:12" x14ac:dyDescent="0.25">
      <c r="A17" s="27" t="s">
        <v>41</v>
      </c>
      <c r="B17" s="28"/>
      <c r="C17" s="28"/>
      <c r="D17" s="71">
        <f>SUM(D4:D16)</f>
        <v>8166</v>
      </c>
      <c r="E17" s="71"/>
      <c r="F17" s="51">
        <f>SUM(F4:F16)</f>
        <v>12105</v>
      </c>
      <c r="G17" s="71"/>
      <c r="H17" s="74">
        <f>SUM(H4:H16)</f>
        <v>0</v>
      </c>
      <c r="J17" s="61"/>
      <c r="K17" s="70"/>
      <c r="L17" s="70"/>
    </row>
    <row r="18" spans="1:12" x14ac:dyDescent="0.25">
      <c r="A18" s="54" t="s">
        <v>42</v>
      </c>
      <c r="B18" s="55" t="s">
        <v>43</v>
      </c>
      <c r="C18" s="55"/>
      <c r="D18" s="55"/>
      <c r="E18" s="55"/>
      <c r="F18" s="55"/>
      <c r="G18" s="55"/>
      <c r="H18" s="56"/>
      <c r="J18" s="61"/>
      <c r="K18" s="70"/>
      <c r="L18" s="70"/>
    </row>
    <row r="19" spans="1:12" x14ac:dyDescent="0.25">
      <c r="A19" s="21"/>
      <c r="B19" s="22" t="s">
        <v>44</v>
      </c>
      <c r="C19" s="22" t="s">
        <v>45</v>
      </c>
      <c r="D19" s="22">
        <v>54</v>
      </c>
      <c r="E19" s="22">
        <v>2</v>
      </c>
      <c r="F19" s="64">
        <f t="shared" ref="F19:F20" si="2">D19*E19</f>
        <v>108</v>
      </c>
      <c r="G19" s="9"/>
      <c r="H19" s="20">
        <f>F19*G19</f>
        <v>0</v>
      </c>
      <c r="J19" s="61"/>
      <c r="K19" s="11"/>
      <c r="L19" s="73"/>
    </row>
    <row r="20" spans="1:12" x14ac:dyDescent="0.25">
      <c r="A20" s="21"/>
      <c r="B20" s="22" t="s">
        <v>44</v>
      </c>
      <c r="C20" s="22" t="s">
        <v>29</v>
      </c>
      <c r="D20" s="22">
        <v>218</v>
      </c>
      <c r="E20" s="22">
        <v>1</v>
      </c>
      <c r="F20" s="64">
        <f t="shared" si="2"/>
        <v>218</v>
      </c>
      <c r="G20" s="9"/>
      <c r="H20" s="20">
        <f t="shared" ref="H20:H25" si="3">F20*G20</f>
        <v>0</v>
      </c>
      <c r="J20" s="61"/>
      <c r="K20" s="11"/>
      <c r="L20" s="73"/>
    </row>
    <row r="21" spans="1:12" x14ac:dyDescent="0.25">
      <c r="A21" s="27" t="s">
        <v>41</v>
      </c>
      <c r="B21" s="28"/>
      <c r="C21" s="28"/>
      <c r="D21" s="28">
        <f>SUM(D19:D20)</f>
        <v>272</v>
      </c>
      <c r="E21" s="28"/>
      <c r="F21" s="51">
        <f>SUM(F19:F20)</f>
        <v>326</v>
      </c>
      <c r="G21" s="28"/>
      <c r="H21" s="52">
        <f>SUM(H19:H20)</f>
        <v>0</v>
      </c>
      <c r="J21" s="61"/>
      <c r="K21" s="70"/>
      <c r="L21" s="70"/>
    </row>
    <row r="22" spans="1:12" x14ac:dyDescent="0.25">
      <c r="A22" s="54" t="s">
        <v>42</v>
      </c>
      <c r="B22" s="55" t="s">
        <v>46</v>
      </c>
      <c r="C22" s="66"/>
      <c r="D22" s="66"/>
      <c r="E22" s="66"/>
      <c r="F22" s="66"/>
      <c r="G22" s="66"/>
      <c r="H22" s="75"/>
      <c r="J22" s="61"/>
      <c r="K22" s="70"/>
      <c r="L22" s="70"/>
    </row>
    <row r="23" spans="1:12" x14ac:dyDescent="0.25">
      <c r="A23" s="21"/>
      <c r="B23" s="22" t="s">
        <v>44</v>
      </c>
      <c r="C23" s="22" t="s">
        <v>45</v>
      </c>
      <c r="D23" s="22">
        <v>47</v>
      </c>
      <c r="E23" s="22">
        <v>1</v>
      </c>
      <c r="F23" s="64">
        <f>D23*E23</f>
        <v>47</v>
      </c>
      <c r="G23" s="9"/>
      <c r="H23" s="20">
        <f>F23*G23</f>
        <v>0</v>
      </c>
      <c r="J23" s="61"/>
      <c r="K23" s="70"/>
      <c r="L23" s="70"/>
    </row>
    <row r="24" spans="1:12" x14ac:dyDescent="0.25">
      <c r="A24" s="21"/>
      <c r="B24" s="22" t="s">
        <v>47</v>
      </c>
      <c r="C24" s="22" t="s">
        <v>45</v>
      </c>
      <c r="D24" s="22">
        <v>192</v>
      </c>
      <c r="E24" s="22">
        <v>1</v>
      </c>
      <c r="F24" s="64">
        <f>D24*E24</f>
        <v>192</v>
      </c>
      <c r="G24" s="9"/>
      <c r="H24" s="20">
        <f t="shared" si="3"/>
        <v>0</v>
      </c>
      <c r="J24" s="61"/>
      <c r="K24" s="70"/>
      <c r="L24" s="70"/>
    </row>
    <row r="25" spans="1:12" x14ac:dyDescent="0.25">
      <c r="A25" s="21"/>
      <c r="B25" s="22" t="s">
        <v>48</v>
      </c>
      <c r="C25" s="22" t="s">
        <v>29</v>
      </c>
      <c r="D25" s="22">
        <v>444</v>
      </c>
      <c r="E25" s="22">
        <v>1</v>
      </c>
      <c r="F25" s="64">
        <f>D25*E25</f>
        <v>444</v>
      </c>
      <c r="G25" s="9"/>
      <c r="H25" s="20">
        <f t="shared" si="3"/>
        <v>0</v>
      </c>
      <c r="J25" s="61"/>
      <c r="K25" s="70"/>
      <c r="L25" s="70"/>
    </row>
    <row r="26" spans="1:12" x14ac:dyDescent="0.25">
      <c r="A26" s="27" t="s">
        <v>41</v>
      </c>
      <c r="B26" s="28"/>
      <c r="C26" s="28"/>
      <c r="D26" s="28">
        <f>SUM(D23:D25)</f>
        <v>683</v>
      </c>
      <c r="E26" s="28"/>
      <c r="F26" s="51">
        <f>SUM(F23:F25)</f>
        <v>683</v>
      </c>
      <c r="G26" s="28"/>
      <c r="H26" s="74">
        <f>SUM(H23:H25)</f>
        <v>0</v>
      </c>
      <c r="J26" s="61"/>
      <c r="K26" s="70"/>
      <c r="L26" s="70"/>
    </row>
    <row r="27" spans="1:12" x14ac:dyDescent="0.25">
      <c r="A27" s="54" t="s">
        <v>49</v>
      </c>
      <c r="B27" s="55" t="s">
        <v>50</v>
      </c>
      <c r="C27" s="55"/>
      <c r="D27" s="55"/>
      <c r="E27" s="55"/>
      <c r="F27" s="55"/>
      <c r="G27" s="55"/>
      <c r="H27" s="56"/>
      <c r="J27" s="61"/>
      <c r="K27" s="70"/>
      <c r="L27" s="70"/>
    </row>
    <row r="28" spans="1:12" x14ac:dyDescent="0.25">
      <c r="A28" s="21"/>
      <c r="B28" s="22"/>
      <c r="C28" s="22" t="s">
        <v>21</v>
      </c>
      <c r="D28" s="22">
        <v>731</v>
      </c>
      <c r="E28" s="22">
        <v>2</v>
      </c>
      <c r="F28" s="64">
        <f t="shared" ref="F28:F35" si="4">SUM(D28*E28)</f>
        <v>1462</v>
      </c>
      <c r="G28" s="9"/>
      <c r="H28" s="43">
        <f>F28*G28</f>
        <v>0</v>
      </c>
      <c r="J28" s="69" t="s">
        <v>51</v>
      </c>
      <c r="K28" s="11"/>
      <c r="L28" s="73"/>
    </row>
    <row r="29" spans="1:12" x14ac:dyDescent="0.25">
      <c r="A29" s="21"/>
      <c r="B29" s="22"/>
      <c r="C29" s="22" t="s">
        <v>52</v>
      </c>
      <c r="D29" s="22">
        <v>100</v>
      </c>
      <c r="E29" s="22">
        <v>6</v>
      </c>
      <c r="F29" s="64">
        <f t="shared" si="4"/>
        <v>600</v>
      </c>
      <c r="G29" s="9"/>
      <c r="H29" s="43">
        <f t="shared" ref="H29:H35" si="5">F29*G29</f>
        <v>0</v>
      </c>
      <c r="J29" s="61"/>
      <c r="K29" s="70"/>
      <c r="L29" s="70"/>
    </row>
    <row r="30" spans="1:12" x14ac:dyDescent="0.25">
      <c r="A30" s="21"/>
      <c r="B30" s="22"/>
      <c r="C30" s="22" t="s">
        <v>53</v>
      </c>
      <c r="D30" s="22">
        <v>108</v>
      </c>
      <c r="E30" s="22">
        <v>6</v>
      </c>
      <c r="F30" s="64">
        <f t="shared" si="4"/>
        <v>648</v>
      </c>
      <c r="G30" s="9"/>
      <c r="H30" s="43">
        <f t="shared" si="5"/>
        <v>0</v>
      </c>
      <c r="J30" s="61"/>
      <c r="K30" s="70"/>
      <c r="L30" s="70"/>
    </row>
    <row r="31" spans="1:12" ht="30" x14ac:dyDescent="0.25">
      <c r="A31" s="21"/>
      <c r="B31" s="22"/>
      <c r="C31" s="22" t="s">
        <v>23</v>
      </c>
      <c r="D31" s="22">
        <v>939</v>
      </c>
      <c r="E31" s="22">
        <v>1</v>
      </c>
      <c r="F31" s="64">
        <f t="shared" si="4"/>
        <v>939</v>
      </c>
      <c r="G31" s="9"/>
      <c r="H31" s="43">
        <f t="shared" si="5"/>
        <v>0</v>
      </c>
      <c r="J31" s="61" t="s">
        <v>54</v>
      </c>
      <c r="K31" s="70"/>
      <c r="L31" s="70"/>
    </row>
    <row r="32" spans="1:12" ht="30" x14ac:dyDescent="0.25">
      <c r="A32" s="21"/>
      <c r="B32" s="22"/>
      <c r="C32" s="22" t="s">
        <v>21</v>
      </c>
      <c r="D32" s="22">
        <v>69</v>
      </c>
      <c r="E32" s="22">
        <v>2</v>
      </c>
      <c r="F32" s="64">
        <f t="shared" si="4"/>
        <v>138</v>
      </c>
      <c r="G32" s="9"/>
      <c r="H32" s="43">
        <f t="shared" si="5"/>
        <v>0</v>
      </c>
      <c r="J32" s="61" t="s">
        <v>55</v>
      </c>
      <c r="K32" s="70"/>
      <c r="L32" s="70"/>
    </row>
    <row r="33" spans="1:12" ht="30" x14ac:dyDescent="0.25">
      <c r="A33" s="21"/>
      <c r="B33" s="22"/>
      <c r="C33" s="22" t="s">
        <v>23</v>
      </c>
      <c r="D33" s="22">
        <v>69</v>
      </c>
      <c r="E33" s="22">
        <v>1</v>
      </c>
      <c r="F33" s="64">
        <f t="shared" si="4"/>
        <v>69</v>
      </c>
      <c r="G33" s="9"/>
      <c r="H33" s="43">
        <f t="shared" si="5"/>
        <v>0</v>
      </c>
      <c r="J33" s="61" t="s">
        <v>56</v>
      </c>
      <c r="K33" s="70"/>
      <c r="L33" s="70"/>
    </row>
    <row r="34" spans="1:12" x14ac:dyDescent="0.25">
      <c r="A34" s="21"/>
      <c r="B34" s="22"/>
      <c r="C34" s="22" t="s">
        <v>57</v>
      </c>
      <c r="D34" s="22">
        <v>126</v>
      </c>
      <c r="E34" s="22">
        <v>1</v>
      </c>
      <c r="F34" s="64">
        <f t="shared" si="4"/>
        <v>126</v>
      </c>
      <c r="G34" s="9"/>
      <c r="H34" s="43">
        <f t="shared" si="5"/>
        <v>0</v>
      </c>
      <c r="J34" s="61"/>
      <c r="K34" s="70"/>
      <c r="L34" s="70"/>
    </row>
    <row r="35" spans="1:12" x14ac:dyDescent="0.25">
      <c r="A35" s="21"/>
      <c r="B35" s="22"/>
      <c r="C35" s="22" t="s">
        <v>29</v>
      </c>
      <c r="D35" s="72">
        <v>1585</v>
      </c>
      <c r="E35" s="22">
        <v>1</v>
      </c>
      <c r="F35" s="64">
        <f t="shared" si="4"/>
        <v>1585</v>
      </c>
      <c r="G35" s="9"/>
      <c r="H35" s="43">
        <f t="shared" si="5"/>
        <v>0</v>
      </c>
      <c r="J35" s="61"/>
      <c r="K35" s="70"/>
      <c r="L35" s="70"/>
    </row>
    <row r="36" spans="1:12" x14ac:dyDescent="0.25">
      <c r="A36" s="27" t="s">
        <v>41</v>
      </c>
      <c r="B36" s="28"/>
      <c r="C36" s="28"/>
      <c r="D36" s="28">
        <f>SUM(D28:D35)</f>
        <v>3727</v>
      </c>
      <c r="E36" s="28"/>
      <c r="F36" s="51">
        <f>SUM(F28:F35)</f>
        <v>5567</v>
      </c>
      <c r="G36" s="28"/>
      <c r="H36" s="31">
        <f>SUM(H28:H35)</f>
        <v>0</v>
      </c>
      <c r="J36" s="61"/>
      <c r="K36" s="70"/>
      <c r="L36" s="70"/>
    </row>
    <row r="37" spans="1:12" x14ac:dyDescent="0.25">
      <c r="A37" s="54" t="s">
        <v>58</v>
      </c>
      <c r="B37" s="55" t="s">
        <v>59</v>
      </c>
      <c r="C37" s="55"/>
      <c r="D37" s="55"/>
      <c r="E37" s="55"/>
      <c r="F37" s="55"/>
      <c r="G37" s="55"/>
      <c r="H37" s="56"/>
      <c r="J37" s="61"/>
      <c r="K37" s="70"/>
      <c r="L37" s="70"/>
    </row>
    <row r="38" spans="1:12" ht="60" x14ac:dyDescent="0.25">
      <c r="A38" s="21"/>
      <c r="B38" s="22"/>
      <c r="C38" s="22" t="s">
        <v>21</v>
      </c>
      <c r="D38" s="72">
        <v>1654</v>
      </c>
      <c r="E38" s="22">
        <v>2</v>
      </c>
      <c r="F38" s="64">
        <f t="shared" ref="F38:F44" si="6">SUM(D38*E38)</f>
        <v>3308</v>
      </c>
      <c r="G38" s="9"/>
      <c r="H38" s="43">
        <f>F38*G38</f>
        <v>0</v>
      </c>
      <c r="J38" s="61" t="s">
        <v>60</v>
      </c>
      <c r="K38" s="70"/>
      <c r="L38" s="70"/>
    </row>
    <row r="39" spans="1:12" x14ac:dyDescent="0.25">
      <c r="A39" s="21"/>
      <c r="B39" s="22"/>
      <c r="C39" s="22" t="s">
        <v>30</v>
      </c>
      <c r="D39" s="22">
        <v>80</v>
      </c>
      <c r="E39" s="22">
        <v>6</v>
      </c>
      <c r="F39" s="64">
        <f t="shared" si="6"/>
        <v>480</v>
      </c>
      <c r="G39" s="9"/>
      <c r="H39" s="43">
        <f t="shared" ref="H39:H44" si="7">F39*G39</f>
        <v>0</v>
      </c>
      <c r="J39" s="61"/>
      <c r="K39" s="70"/>
      <c r="L39" s="70"/>
    </row>
    <row r="40" spans="1:12" ht="75" x14ac:dyDescent="0.25">
      <c r="A40" s="21"/>
      <c r="B40" s="22"/>
      <c r="C40" s="22" t="s">
        <v>23</v>
      </c>
      <c r="D40" s="72">
        <v>1734</v>
      </c>
      <c r="E40" s="22">
        <v>1</v>
      </c>
      <c r="F40" s="64">
        <f t="shared" si="6"/>
        <v>1734</v>
      </c>
      <c r="G40" s="9"/>
      <c r="H40" s="43">
        <f t="shared" si="7"/>
        <v>0</v>
      </c>
      <c r="J40" s="69" t="s">
        <v>61</v>
      </c>
      <c r="K40" s="70"/>
      <c r="L40" s="70"/>
    </row>
    <row r="41" spans="1:12" x14ac:dyDescent="0.25">
      <c r="A41" s="21"/>
      <c r="B41" s="22"/>
      <c r="C41" s="22" t="s">
        <v>62</v>
      </c>
      <c r="D41" s="22">
        <v>53</v>
      </c>
      <c r="E41" s="22">
        <v>2</v>
      </c>
      <c r="F41" s="64">
        <f t="shared" si="6"/>
        <v>106</v>
      </c>
      <c r="G41" s="9"/>
      <c r="H41" s="43">
        <f t="shared" si="7"/>
        <v>0</v>
      </c>
      <c r="J41" s="61"/>
      <c r="K41" s="70"/>
      <c r="L41" s="70"/>
    </row>
    <row r="42" spans="1:12" x14ac:dyDescent="0.25">
      <c r="A42" s="21"/>
      <c r="B42" s="22"/>
      <c r="C42" s="22" t="s">
        <v>63</v>
      </c>
      <c r="D42" s="26">
        <v>53</v>
      </c>
      <c r="E42" s="22">
        <v>1</v>
      </c>
      <c r="F42" s="64">
        <f t="shared" si="6"/>
        <v>53</v>
      </c>
      <c r="G42" s="9"/>
      <c r="H42" s="43">
        <f t="shared" si="7"/>
        <v>0</v>
      </c>
      <c r="J42" s="61"/>
      <c r="K42" s="70"/>
      <c r="L42" s="70"/>
    </row>
    <row r="43" spans="1:12" ht="60" x14ac:dyDescent="0.25">
      <c r="A43" s="21"/>
      <c r="B43" s="22"/>
      <c r="C43" s="22" t="s">
        <v>64</v>
      </c>
      <c r="D43" s="22">
        <v>55</v>
      </c>
      <c r="E43" s="22">
        <v>1</v>
      </c>
      <c r="F43" s="64">
        <f t="shared" si="6"/>
        <v>55</v>
      </c>
      <c r="G43" s="9"/>
      <c r="H43" s="43">
        <f t="shared" si="7"/>
        <v>0</v>
      </c>
      <c r="J43" s="68" t="s">
        <v>65</v>
      </c>
      <c r="K43" s="70"/>
      <c r="L43" s="70"/>
    </row>
    <row r="44" spans="1:12" ht="30" x14ac:dyDescent="0.25">
      <c r="A44" s="21"/>
      <c r="B44" s="22"/>
      <c r="C44" s="22" t="s">
        <v>29</v>
      </c>
      <c r="D44" s="72">
        <v>1511</v>
      </c>
      <c r="E44" s="22">
        <v>1</v>
      </c>
      <c r="F44" s="64">
        <f t="shared" si="6"/>
        <v>1511</v>
      </c>
      <c r="G44" s="9"/>
      <c r="H44" s="43">
        <f t="shared" si="7"/>
        <v>0</v>
      </c>
      <c r="J44" s="69" t="s">
        <v>66</v>
      </c>
      <c r="K44" s="70"/>
      <c r="L44" s="70"/>
    </row>
    <row r="45" spans="1:12" x14ac:dyDescent="0.25">
      <c r="A45" s="27" t="s">
        <v>41</v>
      </c>
      <c r="B45" s="28"/>
      <c r="C45" s="28"/>
      <c r="D45" s="71">
        <f>SUM(D38:D44)</f>
        <v>5140</v>
      </c>
      <c r="E45" s="28"/>
      <c r="F45" s="51">
        <f>SUM(F38:F44)</f>
        <v>7247</v>
      </c>
      <c r="G45" s="28"/>
      <c r="H45" s="31">
        <f>SUM(H38:H44)</f>
        <v>0</v>
      </c>
      <c r="J45" s="61"/>
      <c r="K45" s="70"/>
      <c r="L45" s="70"/>
    </row>
    <row r="46" spans="1:12" x14ac:dyDescent="0.25">
      <c r="A46" s="54" t="s">
        <v>67</v>
      </c>
      <c r="B46" s="55" t="s">
        <v>68</v>
      </c>
      <c r="C46" s="55"/>
      <c r="D46" s="55"/>
      <c r="E46" s="55"/>
      <c r="F46" s="55"/>
      <c r="G46" s="55"/>
      <c r="H46" s="56"/>
      <c r="J46" s="61"/>
      <c r="K46" s="70"/>
      <c r="L46" s="70"/>
    </row>
    <row r="47" spans="1:12" x14ac:dyDescent="0.25">
      <c r="A47" s="21"/>
      <c r="B47" s="22"/>
      <c r="C47" s="22" t="s">
        <v>69</v>
      </c>
      <c r="D47" s="22">
        <v>118</v>
      </c>
      <c r="E47" s="22">
        <v>2</v>
      </c>
      <c r="F47" s="64">
        <f>SUM(D47*E47)</f>
        <v>236</v>
      </c>
      <c r="G47" s="9"/>
      <c r="H47" s="43">
        <f>F47*G47</f>
        <v>0</v>
      </c>
      <c r="J47" s="61"/>
      <c r="K47" s="70"/>
      <c r="L47" s="70"/>
    </row>
    <row r="48" spans="1:12" x14ac:dyDescent="0.25">
      <c r="A48" s="21"/>
      <c r="B48" s="22"/>
      <c r="C48" s="22" t="s">
        <v>70</v>
      </c>
      <c r="D48" s="22">
        <v>631</v>
      </c>
      <c r="E48" s="22">
        <v>2</v>
      </c>
      <c r="F48" s="64">
        <f>SUM(D48*E48)</f>
        <v>1262</v>
      </c>
      <c r="G48" s="9"/>
      <c r="H48" s="43">
        <f>F48*G48</f>
        <v>0</v>
      </c>
      <c r="J48" s="61"/>
      <c r="K48" s="70"/>
      <c r="L48" s="70"/>
    </row>
    <row r="49" spans="1:12" x14ac:dyDescent="0.25">
      <c r="A49" s="27" t="s">
        <v>41</v>
      </c>
      <c r="B49" s="28"/>
      <c r="C49" s="28"/>
      <c r="D49" s="28">
        <f>SUM(D47:D48)</f>
        <v>749</v>
      </c>
      <c r="E49" s="28"/>
      <c r="F49" s="51">
        <f>SUM(F47:F48)</f>
        <v>1498</v>
      </c>
      <c r="G49" s="28"/>
      <c r="H49" s="31">
        <f>SUM(H47:H48)</f>
        <v>0</v>
      </c>
      <c r="J49" s="61"/>
      <c r="K49" s="70"/>
      <c r="L49" s="70"/>
    </row>
    <row r="50" spans="1:12" x14ac:dyDescent="0.25">
      <c r="A50" s="54" t="s">
        <v>71</v>
      </c>
      <c r="B50" s="55" t="s">
        <v>72</v>
      </c>
      <c r="C50" s="55"/>
      <c r="D50" s="55"/>
      <c r="E50" s="55"/>
      <c r="F50" s="55"/>
      <c r="G50" s="55"/>
      <c r="H50" s="56"/>
      <c r="J50" s="61"/>
      <c r="K50" s="70"/>
      <c r="L50" s="70"/>
    </row>
    <row r="51" spans="1:12" ht="30" x14ac:dyDescent="0.25">
      <c r="A51" s="21"/>
      <c r="B51" s="22"/>
      <c r="C51" s="22" t="s">
        <v>21</v>
      </c>
      <c r="D51" s="26">
        <v>96.47</v>
      </c>
      <c r="E51" s="22">
        <v>2</v>
      </c>
      <c r="F51" s="64">
        <f>SUM(D51*E51)</f>
        <v>192.94</v>
      </c>
      <c r="G51" s="9"/>
      <c r="H51" s="43">
        <f>F51*G51</f>
        <v>0</v>
      </c>
      <c r="J51" s="61" t="s">
        <v>73</v>
      </c>
      <c r="K51" s="70"/>
      <c r="L51" s="70"/>
    </row>
    <row r="52" spans="1:12" ht="30" x14ac:dyDescent="0.25">
      <c r="A52" s="21"/>
      <c r="B52" s="22"/>
      <c r="C52" s="22" t="s">
        <v>23</v>
      </c>
      <c r="D52" s="26">
        <v>96.47</v>
      </c>
      <c r="E52" s="22">
        <v>1</v>
      </c>
      <c r="F52" s="64">
        <f>SUM(D52*E52)</f>
        <v>96.47</v>
      </c>
      <c r="G52" s="9"/>
      <c r="H52" s="43">
        <f t="shared" ref="H52:H53" si="8">F52*G52</f>
        <v>0</v>
      </c>
      <c r="J52" s="61" t="s">
        <v>73</v>
      </c>
      <c r="K52" s="70"/>
      <c r="L52" s="70"/>
    </row>
    <row r="53" spans="1:12" ht="45" x14ac:dyDescent="0.25">
      <c r="A53" s="21"/>
      <c r="B53" s="22"/>
      <c r="C53" s="22" t="s">
        <v>74</v>
      </c>
      <c r="D53" s="26">
        <v>34.58</v>
      </c>
      <c r="E53" s="22">
        <v>1</v>
      </c>
      <c r="F53" s="64">
        <f>SUM(D53*E53)</f>
        <v>34.58</v>
      </c>
      <c r="G53" s="9"/>
      <c r="H53" s="43">
        <f t="shared" si="8"/>
        <v>0</v>
      </c>
      <c r="J53" s="61" t="s">
        <v>75</v>
      </c>
      <c r="K53" s="70"/>
      <c r="L53" s="70"/>
    </row>
    <row r="54" spans="1:12" x14ac:dyDescent="0.25">
      <c r="A54" s="27" t="s">
        <v>41</v>
      </c>
      <c r="B54" s="28"/>
      <c r="C54" s="28"/>
      <c r="D54" s="29">
        <f>SUM(D51:D53)</f>
        <v>227.51999999999998</v>
      </c>
      <c r="E54" s="28"/>
      <c r="F54" s="51">
        <f>SUM(F51:F53)</f>
        <v>323.98999999999995</v>
      </c>
      <c r="G54" s="28"/>
      <c r="H54" s="31">
        <f>SUM(H51:H53)</f>
        <v>0</v>
      </c>
      <c r="J54" s="61"/>
      <c r="K54" s="70"/>
      <c r="L54" s="70"/>
    </row>
    <row r="55" spans="1:12" x14ac:dyDescent="0.25">
      <c r="A55" s="54" t="s">
        <v>76</v>
      </c>
      <c r="B55" s="55" t="s">
        <v>77</v>
      </c>
      <c r="C55" s="55"/>
      <c r="D55" s="55"/>
      <c r="E55" s="55"/>
      <c r="F55" s="55"/>
      <c r="G55" s="55"/>
      <c r="H55" s="56"/>
      <c r="J55" s="61"/>
      <c r="K55" s="70"/>
      <c r="L55" s="70"/>
    </row>
    <row r="56" spans="1:12" x14ac:dyDescent="0.25">
      <c r="A56" s="21"/>
      <c r="B56" s="22"/>
      <c r="C56" s="22" t="s">
        <v>21</v>
      </c>
      <c r="D56" s="22">
        <v>55</v>
      </c>
      <c r="E56" s="22">
        <v>2</v>
      </c>
      <c r="F56" s="64">
        <f>SUM(D56*E56)</f>
        <v>110</v>
      </c>
      <c r="G56" s="9"/>
      <c r="H56" s="43">
        <f>F56*G56</f>
        <v>0</v>
      </c>
      <c r="J56" s="61"/>
      <c r="K56" s="70"/>
      <c r="L56" s="70"/>
    </row>
    <row r="57" spans="1:12" x14ac:dyDescent="0.25">
      <c r="A57" s="21"/>
      <c r="B57" s="22"/>
      <c r="C57" s="22" t="s">
        <v>23</v>
      </c>
      <c r="D57" s="22">
        <v>55</v>
      </c>
      <c r="E57" s="22">
        <v>1</v>
      </c>
      <c r="F57" s="64">
        <f>SUM(D57*E57)</f>
        <v>55</v>
      </c>
      <c r="G57" s="9"/>
      <c r="H57" s="43">
        <f>F57*G57</f>
        <v>0</v>
      </c>
      <c r="J57" s="61"/>
      <c r="K57" s="70"/>
      <c r="L57" s="70"/>
    </row>
    <row r="58" spans="1:12" x14ac:dyDescent="0.25">
      <c r="A58" s="27" t="s">
        <v>41</v>
      </c>
      <c r="B58" s="28"/>
      <c r="C58" s="28"/>
      <c r="D58" s="28">
        <f>SUM(D56:D57)</f>
        <v>110</v>
      </c>
      <c r="E58" s="28"/>
      <c r="F58" s="51">
        <f>SUM(F56:F57)</f>
        <v>165</v>
      </c>
      <c r="G58" s="28"/>
      <c r="H58" s="31">
        <f>SUM(H56:H57)</f>
        <v>0</v>
      </c>
      <c r="J58" s="61"/>
      <c r="K58" s="70"/>
      <c r="L58" s="70"/>
    </row>
    <row r="59" spans="1:12" x14ac:dyDescent="0.25">
      <c r="A59" s="54" t="s">
        <v>78</v>
      </c>
      <c r="B59" s="55" t="s">
        <v>79</v>
      </c>
      <c r="C59" s="55"/>
      <c r="D59" s="55"/>
      <c r="E59" s="55"/>
      <c r="F59" s="55"/>
      <c r="G59" s="55"/>
      <c r="H59" s="56"/>
      <c r="J59" s="61"/>
      <c r="K59" s="70"/>
      <c r="L59" s="70"/>
    </row>
    <row r="60" spans="1:12" x14ac:dyDescent="0.25">
      <c r="A60" s="21"/>
      <c r="B60" s="22"/>
      <c r="C60" s="22" t="s">
        <v>21</v>
      </c>
      <c r="D60" s="22">
        <v>40</v>
      </c>
      <c r="E60" s="22">
        <v>6</v>
      </c>
      <c r="F60" s="64">
        <f>SUM(D60*E60)</f>
        <v>240</v>
      </c>
      <c r="G60" s="9"/>
      <c r="H60" s="43">
        <f>F60*G60</f>
        <v>0</v>
      </c>
      <c r="J60" s="61"/>
      <c r="K60" s="70"/>
      <c r="L60" s="70"/>
    </row>
    <row r="61" spans="1:12" x14ac:dyDescent="0.25">
      <c r="A61" s="21"/>
      <c r="B61" s="22"/>
      <c r="C61" s="22" t="s">
        <v>23</v>
      </c>
      <c r="D61" s="22">
        <v>40</v>
      </c>
      <c r="E61" s="22">
        <v>1</v>
      </c>
      <c r="F61" s="64">
        <f>SUM(D61*E61)</f>
        <v>40</v>
      </c>
      <c r="G61" s="9"/>
      <c r="H61" s="43">
        <f t="shared" ref="H61:H62" si="9">F61*G61</f>
        <v>0</v>
      </c>
      <c r="J61" s="61"/>
      <c r="K61" s="70"/>
      <c r="L61" s="70"/>
    </row>
    <row r="62" spans="1:12" x14ac:dyDescent="0.25">
      <c r="A62" s="21"/>
      <c r="B62" s="22"/>
      <c r="C62" s="22" t="s">
        <v>29</v>
      </c>
      <c r="D62" s="22">
        <v>27</v>
      </c>
      <c r="E62" s="22">
        <v>1</v>
      </c>
      <c r="F62" s="64">
        <f>SUM(D62*E62)</f>
        <v>27</v>
      </c>
      <c r="G62" s="9"/>
      <c r="H62" s="43">
        <f t="shared" si="9"/>
        <v>0</v>
      </c>
      <c r="J62" s="61"/>
      <c r="K62" s="70"/>
      <c r="L62" s="70"/>
    </row>
    <row r="63" spans="1:12" x14ac:dyDescent="0.25">
      <c r="A63" s="27" t="s">
        <v>41</v>
      </c>
      <c r="B63" s="28"/>
      <c r="C63" s="28"/>
      <c r="D63" s="28">
        <f>SUM(D60:D62)</f>
        <v>107</v>
      </c>
      <c r="E63" s="28"/>
      <c r="F63" s="51">
        <f>SUM(F60:F62)</f>
        <v>307</v>
      </c>
      <c r="G63" s="28"/>
      <c r="H63" s="31">
        <f>SUM(H60:H62)</f>
        <v>0</v>
      </c>
      <c r="J63" s="61"/>
      <c r="K63" s="70"/>
      <c r="L63" s="70"/>
    </row>
    <row r="64" spans="1:12" x14ac:dyDescent="0.25">
      <c r="A64" s="54" t="s">
        <v>80</v>
      </c>
      <c r="B64" s="55" t="s">
        <v>81</v>
      </c>
      <c r="C64" s="55"/>
      <c r="D64" s="55"/>
      <c r="E64" s="55"/>
      <c r="F64" s="55"/>
      <c r="G64" s="55"/>
      <c r="H64" s="56"/>
      <c r="J64" s="61"/>
      <c r="K64" s="70"/>
      <c r="L64" s="70"/>
    </row>
    <row r="65" spans="1:12" x14ac:dyDescent="0.25">
      <c r="A65" s="21"/>
      <c r="B65" s="22"/>
      <c r="C65" s="22" t="s">
        <v>21</v>
      </c>
      <c r="D65" s="22">
        <v>918</v>
      </c>
      <c r="E65" s="22">
        <v>3</v>
      </c>
      <c r="F65" s="64">
        <f t="shared" ref="F65:F69" si="10">D65*E65</f>
        <v>2754</v>
      </c>
      <c r="G65" s="9"/>
      <c r="H65" s="43">
        <f>F65*G65</f>
        <v>0</v>
      </c>
      <c r="J65" s="61"/>
      <c r="K65" s="70"/>
      <c r="L65" s="70"/>
    </row>
    <row r="66" spans="1:12" x14ac:dyDescent="0.25">
      <c r="A66" s="21"/>
      <c r="B66" s="22"/>
      <c r="C66" s="22" t="s">
        <v>23</v>
      </c>
      <c r="D66" s="22">
        <v>830</v>
      </c>
      <c r="E66" s="22">
        <v>3</v>
      </c>
      <c r="F66" s="64">
        <f t="shared" si="10"/>
        <v>2490</v>
      </c>
      <c r="G66" s="9"/>
      <c r="H66" s="43">
        <f t="shared" ref="H66:H69" si="11">F66*G66</f>
        <v>0</v>
      </c>
      <c r="J66" s="61"/>
      <c r="K66" s="70"/>
      <c r="L66" s="70"/>
    </row>
    <row r="67" spans="1:12" x14ac:dyDescent="0.25">
      <c r="A67" s="21"/>
      <c r="B67" s="22"/>
      <c r="C67" s="22" t="s">
        <v>29</v>
      </c>
      <c r="D67" s="22">
        <v>676</v>
      </c>
      <c r="E67" s="22">
        <v>3</v>
      </c>
      <c r="F67" s="64">
        <f t="shared" si="10"/>
        <v>2028</v>
      </c>
      <c r="G67" s="9"/>
      <c r="H67" s="43">
        <f t="shared" si="11"/>
        <v>0</v>
      </c>
      <c r="J67" s="61"/>
      <c r="K67" s="70"/>
      <c r="L67" s="70"/>
    </row>
    <row r="68" spans="1:12" ht="30" x14ac:dyDescent="0.25">
      <c r="A68" s="21"/>
      <c r="B68" s="22"/>
      <c r="C68" s="22" t="s">
        <v>30</v>
      </c>
      <c r="D68" s="22">
        <v>90</v>
      </c>
      <c r="E68" s="22">
        <v>6</v>
      </c>
      <c r="F68" s="64">
        <f t="shared" si="10"/>
        <v>540</v>
      </c>
      <c r="G68" s="9"/>
      <c r="H68" s="43">
        <f t="shared" si="11"/>
        <v>0</v>
      </c>
      <c r="J68" s="61" t="s">
        <v>82</v>
      </c>
      <c r="K68" s="70"/>
      <c r="L68" s="70"/>
    </row>
    <row r="69" spans="1:12" ht="30" x14ac:dyDescent="0.25">
      <c r="A69" s="21"/>
      <c r="B69" s="22"/>
      <c r="C69" s="22" t="s">
        <v>83</v>
      </c>
      <c r="D69" s="22">
        <v>90</v>
      </c>
      <c r="E69" s="22">
        <v>6</v>
      </c>
      <c r="F69" s="64">
        <f t="shared" si="10"/>
        <v>540</v>
      </c>
      <c r="G69" s="9"/>
      <c r="H69" s="43">
        <f t="shared" si="11"/>
        <v>0</v>
      </c>
      <c r="J69" s="61" t="s">
        <v>82</v>
      </c>
      <c r="K69" s="70"/>
      <c r="L69" s="70"/>
    </row>
    <row r="70" spans="1:12" x14ac:dyDescent="0.25">
      <c r="A70" s="27" t="s">
        <v>41</v>
      </c>
      <c r="B70" s="28"/>
      <c r="C70" s="28"/>
      <c r="D70" s="29">
        <f>SUM(D65:D69)</f>
        <v>2604</v>
      </c>
      <c r="E70" s="28"/>
      <c r="F70" s="51">
        <f>SUM(F65:F69)</f>
        <v>8352</v>
      </c>
      <c r="G70" s="28"/>
      <c r="H70" s="31">
        <f>SUM(H65:H69)</f>
        <v>0</v>
      </c>
      <c r="J70" s="61"/>
      <c r="K70" s="70"/>
      <c r="L70" s="70"/>
    </row>
    <row r="71" spans="1:12" x14ac:dyDescent="0.25">
      <c r="A71" s="54" t="s">
        <v>84</v>
      </c>
      <c r="B71" s="55" t="s">
        <v>85</v>
      </c>
      <c r="C71" s="55"/>
      <c r="D71" s="55"/>
      <c r="E71" s="55"/>
      <c r="F71" s="55"/>
      <c r="G71" s="55"/>
      <c r="H71" s="56"/>
      <c r="J71" s="61"/>
      <c r="K71" s="70"/>
      <c r="L71" s="70"/>
    </row>
    <row r="72" spans="1:12" x14ac:dyDescent="0.25">
      <c r="A72" s="21"/>
      <c r="B72" s="22"/>
      <c r="C72" s="22" t="s">
        <v>21</v>
      </c>
      <c r="D72" s="1">
        <v>1962.09</v>
      </c>
      <c r="E72" s="22">
        <v>2</v>
      </c>
      <c r="F72" s="64">
        <f t="shared" ref="F72:F79" si="12">D72*E72</f>
        <v>3924.18</v>
      </c>
      <c r="G72" s="9"/>
      <c r="H72" s="43">
        <f>F72*G72</f>
        <v>0</v>
      </c>
      <c r="J72" s="68"/>
      <c r="K72" s="70"/>
      <c r="L72" s="70"/>
    </row>
    <row r="73" spans="1:12" x14ac:dyDescent="0.25">
      <c r="A73" s="21"/>
      <c r="B73" s="22"/>
      <c r="C73" s="22" t="s">
        <v>23</v>
      </c>
      <c r="D73" s="1">
        <v>1962.09</v>
      </c>
      <c r="E73" s="22">
        <v>2</v>
      </c>
      <c r="F73" s="64">
        <f t="shared" si="12"/>
        <v>3924.18</v>
      </c>
      <c r="G73" s="9"/>
      <c r="H73" s="43">
        <f t="shared" ref="H73:H79" si="13">F73*G73</f>
        <v>0</v>
      </c>
      <c r="J73" s="61"/>
      <c r="K73" s="70"/>
      <c r="L73" s="70"/>
    </row>
    <row r="74" spans="1:12" x14ac:dyDescent="0.25">
      <c r="A74" s="21"/>
      <c r="B74" s="22"/>
      <c r="C74" s="22" t="s">
        <v>86</v>
      </c>
      <c r="D74" s="1">
        <v>107.72</v>
      </c>
      <c r="E74" s="22">
        <v>1</v>
      </c>
      <c r="F74" s="64">
        <f t="shared" si="12"/>
        <v>107.72</v>
      </c>
      <c r="G74" s="9"/>
      <c r="H74" s="43">
        <f t="shared" si="13"/>
        <v>0</v>
      </c>
      <c r="J74" s="61"/>
      <c r="K74" s="70"/>
      <c r="L74" s="70"/>
    </row>
    <row r="75" spans="1:12" x14ac:dyDescent="0.25">
      <c r="A75" s="21"/>
      <c r="B75" s="22"/>
      <c r="C75" s="22" t="s">
        <v>87</v>
      </c>
      <c r="D75" s="1">
        <v>272.5</v>
      </c>
      <c r="E75" s="22">
        <v>1</v>
      </c>
      <c r="F75" s="64">
        <f t="shared" si="12"/>
        <v>272.5</v>
      </c>
      <c r="G75" s="9"/>
      <c r="H75" s="43">
        <f t="shared" si="13"/>
        <v>0</v>
      </c>
      <c r="J75" s="61"/>
      <c r="K75" s="70"/>
      <c r="L75" s="70"/>
    </row>
    <row r="76" spans="1:12" ht="60" x14ac:dyDescent="0.25">
      <c r="A76" s="21"/>
      <c r="B76" s="22"/>
      <c r="C76" s="22" t="s">
        <v>87</v>
      </c>
      <c r="D76" s="1">
        <v>150.72</v>
      </c>
      <c r="E76" s="22">
        <v>1</v>
      </c>
      <c r="F76" s="64">
        <f t="shared" si="12"/>
        <v>150.72</v>
      </c>
      <c r="G76" s="9"/>
      <c r="H76" s="43">
        <f t="shared" si="13"/>
        <v>0</v>
      </c>
      <c r="J76" s="61" t="s">
        <v>88</v>
      </c>
      <c r="K76" s="70"/>
      <c r="L76" s="70"/>
    </row>
    <row r="77" spans="1:12" ht="60" x14ac:dyDescent="0.25">
      <c r="A77" s="21"/>
      <c r="B77" s="22"/>
      <c r="C77" s="22" t="s">
        <v>27</v>
      </c>
      <c r="D77" s="1">
        <v>150.72</v>
      </c>
      <c r="E77" s="22">
        <v>2</v>
      </c>
      <c r="F77" s="64">
        <f t="shared" si="12"/>
        <v>301.44</v>
      </c>
      <c r="G77" s="9"/>
      <c r="H77" s="43">
        <f t="shared" si="13"/>
        <v>0</v>
      </c>
      <c r="J77" s="61" t="s">
        <v>88</v>
      </c>
      <c r="K77" s="70"/>
      <c r="L77" s="70"/>
    </row>
    <row r="78" spans="1:12" x14ac:dyDescent="0.25">
      <c r="A78" s="21"/>
      <c r="B78" s="22"/>
      <c r="C78" s="22" t="s">
        <v>29</v>
      </c>
      <c r="D78" s="1">
        <v>484.06</v>
      </c>
      <c r="E78" s="22">
        <v>2</v>
      </c>
      <c r="F78" s="64">
        <f t="shared" si="12"/>
        <v>968.12</v>
      </c>
      <c r="G78" s="9"/>
      <c r="H78" s="43">
        <f t="shared" si="13"/>
        <v>0</v>
      </c>
      <c r="J78" s="61"/>
      <c r="K78" s="70"/>
      <c r="L78" s="70"/>
    </row>
    <row r="79" spans="1:12" x14ac:dyDescent="0.25">
      <c r="A79" s="21"/>
      <c r="B79" s="22"/>
      <c r="C79" s="22" t="s">
        <v>38</v>
      </c>
      <c r="D79" s="1">
        <v>93.01</v>
      </c>
      <c r="E79" s="22">
        <v>2</v>
      </c>
      <c r="F79" s="64">
        <f t="shared" si="12"/>
        <v>186.02</v>
      </c>
      <c r="G79" s="9"/>
      <c r="H79" s="43">
        <f t="shared" si="13"/>
        <v>0</v>
      </c>
      <c r="J79" s="61"/>
      <c r="K79" s="70"/>
      <c r="L79" s="70"/>
    </row>
    <row r="80" spans="1:12" x14ac:dyDescent="0.25">
      <c r="A80" s="27" t="s">
        <v>41</v>
      </c>
      <c r="B80" s="28"/>
      <c r="C80" s="28"/>
      <c r="D80" s="71">
        <f>SUM(D72:D79)</f>
        <v>5182.9100000000008</v>
      </c>
      <c r="E80" s="28"/>
      <c r="F80" s="51">
        <f>SUM(F72:F79)</f>
        <v>9834.880000000001</v>
      </c>
      <c r="G80" s="28"/>
      <c r="H80" s="31">
        <f>SUM(H72:H79)</f>
        <v>0</v>
      </c>
      <c r="J80" s="61"/>
      <c r="K80" s="70"/>
      <c r="L80" s="70"/>
    </row>
    <row r="81" spans="1:12" x14ac:dyDescent="0.25">
      <c r="A81" s="54" t="s">
        <v>89</v>
      </c>
      <c r="B81" s="55" t="s">
        <v>90</v>
      </c>
      <c r="C81" s="55"/>
      <c r="D81" s="55"/>
      <c r="E81" s="55"/>
      <c r="F81" s="55"/>
      <c r="G81" s="55"/>
      <c r="H81" s="56"/>
      <c r="J81" s="61"/>
      <c r="K81" s="70"/>
      <c r="L81" s="70"/>
    </row>
    <row r="82" spans="1:12" x14ac:dyDescent="0.25">
      <c r="A82" s="21"/>
      <c r="B82" s="22"/>
      <c r="C82" s="22" t="s">
        <v>21</v>
      </c>
      <c r="D82" s="1">
        <v>331.34</v>
      </c>
      <c r="E82" s="22">
        <v>6</v>
      </c>
      <c r="F82" s="22">
        <f>D82*E82</f>
        <v>1988.04</v>
      </c>
      <c r="G82" s="9"/>
      <c r="H82" s="43">
        <f>F82*G82</f>
        <v>0</v>
      </c>
      <c r="J82" s="68"/>
      <c r="K82" s="70"/>
      <c r="L82" s="70"/>
    </row>
    <row r="83" spans="1:12" x14ac:dyDescent="0.25">
      <c r="A83" s="21"/>
      <c r="B83" s="22"/>
      <c r="C83" s="22" t="s">
        <v>23</v>
      </c>
      <c r="D83" s="1">
        <v>331.34</v>
      </c>
      <c r="E83" s="22">
        <v>6</v>
      </c>
      <c r="F83" s="22">
        <f>D83*E83</f>
        <v>1988.04</v>
      </c>
      <c r="G83" s="9"/>
      <c r="H83" s="43">
        <f t="shared" ref="H83:H86" si="14">F83*G83</f>
        <v>0</v>
      </c>
      <c r="J83" s="61"/>
      <c r="K83" s="70"/>
      <c r="L83" s="70"/>
    </row>
    <row r="84" spans="1:12" x14ac:dyDescent="0.25">
      <c r="A84" s="21"/>
      <c r="B84" s="22"/>
      <c r="C84" s="22" t="s">
        <v>91</v>
      </c>
      <c r="D84" s="1">
        <v>8.73</v>
      </c>
      <c r="E84" s="22">
        <v>1</v>
      </c>
      <c r="F84" s="22">
        <f>D84*E84</f>
        <v>8.73</v>
      </c>
      <c r="G84" s="9"/>
      <c r="H84" s="43">
        <f t="shared" si="14"/>
        <v>0</v>
      </c>
      <c r="J84" s="61"/>
      <c r="K84" s="70"/>
      <c r="L84" s="70"/>
    </row>
    <row r="85" spans="1:12" x14ac:dyDescent="0.25">
      <c r="A85" s="21"/>
      <c r="B85" s="22"/>
      <c r="C85" s="22" t="s">
        <v>29</v>
      </c>
      <c r="D85" s="1">
        <v>215.16</v>
      </c>
      <c r="E85" s="22">
        <v>1</v>
      </c>
      <c r="F85" s="22">
        <f>D85*E85</f>
        <v>215.16</v>
      </c>
      <c r="G85" s="9"/>
      <c r="H85" s="43">
        <f t="shared" si="14"/>
        <v>0</v>
      </c>
      <c r="J85" s="61"/>
      <c r="K85" s="70"/>
      <c r="L85" s="70"/>
    </row>
    <row r="86" spans="1:12" x14ac:dyDescent="0.25">
      <c r="A86" s="21"/>
      <c r="B86" s="22"/>
      <c r="C86" s="22" t="s">
        <v>29</v>
      </c>
      <c r="D86" s="1">
        <v>143.84</v>
      </c>
      <c r="E86" s="22">
        <v>2</v>
      </c>
      <c r="F86" s="22">
        <f>D86*E86</f>
        <v>287.68</v>
      </c>
      <c r="G86" s="9"/>
      <c r="H86" s="43">
        <f t="shared" si="14"/>
        <v>0</v>
      </c>
      <c r="J86" s="68" t="s">
        <v>92</v>
      </c>
      <c r="K86" s="70"/>
      <c r="L86" s="70"/>
    </row>
    <row r="87" spans="1:12" x14ac:dyDescent="0.25">
      <c r="A87" s="27" t="s">
        <v>41</v>
      </c>
      <c r="B87" s="28"/>
      <c r="C87" s="28"/>
      <c r="D87" s="29">
        <f>SUM(D82:D86)</f>
        <v>1030.4099999999999</v>
      </c>
      <c r="E87" s="28"/>
      <c r="F87" s="28">
        <f>SUM(F82:F86)</f>
        <v>4487.6500000000005</v>
      </c>
      <c r="G87" s="28"/>
      <c r="H87" s="31">
        <f>SUM(H82:H86)</f>
        <v>0</v>
      </c>
      <c r="J87" s="61"/>
      <c r="K87" s="70"/>
      <c r="L87" s="70"/>
    </row>
    <row r="88" spans="1:12" x14ac:dyDescent="0.25">
      <c r="A88" s="54" t="s">
        <v>93</v>
      </c>
      <c r="B88" s="55" t="s">
        <v>94</v>
      </c>
      <c r="C88" s="55"/>
      <c r="D88" s="55"/>
      <c r="E88" s="55"/>
      <c r="F88" s="55"/>
      <c r="G88" s="55"/>
      <c r="H88" s="56"/>
      <c r="J88" s="61"/>
      <c r="K88" s="70"/>
      <c r="L88" s="70"/>
    </row>
    <row r="89" spans="1:12" x14ac:dyDescent="0.25">
      <c r="A89" s="21"/>
      <c r="B89" s="22"/>
      <c r="C89" s="22" t="s">
        <v>21</v>
      </c>
      <c r="D89" s="22">
        <v>189</v>
      </c>
      <c r="E89" s="22">
        <v>6</v>
      </c>
      <c r="F89" s="64">
        <f t="shared" ref="F89:F94" si="15">D89*E89</f>
        <v>1134</v>
      </c>
      <c r="G89" s="9"/>
      <c r="H89" s="43">
        <f>F89*G89</f>
        <v>0</v>
      </c>
      <c r="J89" s="68"/>
    </row>
    <row r="90" spans="1:12" x14ac:dyDescent="0.25">
      <c r="A90" s="21"/>
      <c r="B90" s="22"/>
      <c r="C90" s="22" t="s">
        <v>23</v>
      </c>
      <c r="D90" s="22">
        <v>189</v>
      </c>
      <c r="E90" s="22">
        <v>6</v>
      </c>
      <c r="F90" s="64">
        <f t="shared" si="15"/>
        <v>1134</v>
      </c>
      <c r="G90" s="10"/>
      <c r="H90" s="43">
        <f t="shared" ref="H90:H94" si="16">F90*G90</f>
        <v>0</v>
      </c>
      <c r="J90" s="61"/>
    </row>
    <row r="91" spans="1:12" x14ac:dyDescent="0.25">
      <c r="A91" s="21"/>
      <c r="B91" s="22"/>
      <c r="C91" s="22" t="s">
        <v>95</v>
      </c>
      <c r="D91" s="22">
        <v>124</v>
      </c>
      <c r="E91" s="22">
        <v>1</v>
      </c>
      <c r="F91" s="64">
        <f t="shared" si="15"/>
        <v>124</v>
      </c>
      <c r="G91" s="9"/>
      <c r="H91" s="43">
        <f t="shared" si="16"/>
        <v>0</v>
      </c>
      <c r="J91" s="69"/>
    </row>
    <row r="92" spans="1:12" x14ac:dyDescent="0.25">
      <c r="A92" s="21"/>
      <c r="B92" s="22"/>
      <c r="C92" s="22" t="s">
        <v>96</v>
      </c>
      <c r="D92" s="22">
        <v>43</v>
      </c>
      <c r="E92" s="22">
        <v>1</v>
      </c>
      <c r="F92" s="64">
        <f t="shared" si="15"/>
        <v>43</v>
      </c>
      <c r="G92" s="9"/>
      <c r="H92" s="43">
        <f t="shared" si="16"/>
        <v>0</v>
      </c>
      <c r="J92" s="61"/>
    </row>
    <row r="93" spans="1:12" x14ac:dyDescent="0.25">
      <c r="A93" s="21"/>
      <c r="B93" s="22"/>
      <c r="C93" s="22" t="s">
        <v>91</v>
      </c>
      <c r="D93" s="22">
        <v>62</v>
      </c>
      <c r="E93" s="22">
        <v>1</v>
      </c>
      <c r="F93" s="64">
        <f t="shared" si="15"/>
        <v>62</v>
      </c>
      <c r="G93" s="9"/>
      <c r="H93" s="43">
        <f t="shared" si="16"/>
        <v>0</v>
      </c>
      <c r="J93" s="69"/>
    </row>
    <row r="94" spans="1:12" x14ac:dyDescent="0.25">
      <c r="A94" s="21"/>
      <c r="B94" s="22"/>
      <c r="C94" s="22" t="s">
        <v>29</v>
      </c>
      <c r="D94" s="22">
        <v>59</v>
      </c>
      <c r="E94" s="22">
        <v>1</v>
      </c>
      <c r="F94" s="64">
        <f t="shared" si="15"/>
        <v>59</v>
      </c>
      <c r="G94" s="9"/>
      <c r="H94" s="43">
        <f t="shared" si="16"/>
        <v>0</v>
      </c>
      <c r="J94" s="61"/>
    </row>
    <row r="95" spans="1:12" x14ac:dyDescent="0.25">
      <c r="A95" s="27" t="s">
        <v>41</v>
      </c>
      <c r="B95" s="28"/>
      <c r="C95" s="28"/>
      <c r="D95" s="28">
        <f>SUM(D89:D94)</f>
        <v>666</v>
      </c>
      <c r="E95" s="28"/>
      <c r="F95" s="51">
        <f>SUM(F89:F94)</f>
        <v>2556</v>
      </c>
      <c r="G95" s="28"/>
      <c r="H95" s="31">
        <f>SUM(H89:H94)</f>
        <v>0</v>
      </c>
      <c r="J95" s="61"/>
    </row>
    <row r="96" spans="1:12" x14ac:dyDescent="0.25">
      <c r="A96" s="54" t="s">
        <v>97</v>
      </c>
      <c r="B96" s="55" t="s">
        <v>98</v>
      </c>
      <c r="C96" s="66"/>
      <c r="D96" s="66"/>
      <c r="E96" s="66"/>
      <c r="F96" s="66"/>
      <c r="G96" s="66"/>
      <c r="H96" s="67"/>
      <c r="J96" s="61"/>
    </row>
    <row r="97" spans="1:13" x14ac:dyDescent="0.25">
      <c r="A97" s="62"/>
      <c r="B97" s="63"/>
      <c r="C97" s="22" t="s">
        <v>21</v>
      </c>
      <c r="D97" s="22">
        <v>90</v>
      </c>
      <c r="E97" s="22">
        <v>2</v>
      </c>
      <c r="F97" s="64">
        <f>D97*E97</f>
        <v>180</v>
      </c>
      <c r="G97" s="9"/>
      <c r="H97" s="20">
        <f>F97*G97</f>
        <v>0</v>
      </c>
      <c r="J97" s="61"/>
    </row>
    <row r="98" spans="1:13" x14ac:dyDescent="0.25">
      <c r="A98" s="65"/>
      <c r="B98" s="22"/>
      <c r="C98" s="22" t="s">
        <v>23</v>
      </c>
      <c r="D98" s="22">
        <v>90</v>
      </c>
      <c r="E98" s="22">
        <v>2</v>
      </c>
      <c r="F98" s="64">
        <f>D98*E98</f>
        <v>180</v>
      </c>
      <c r="G98" s="9"/>
      <c r="H98" s="20">
        <f>F98*G98</f>
        <v>0</v>
      </c>
      <c r="J98" s="61"/>
    </row>
    <row r="99" spans="1:13" ht="15.75" thickBot="1" x14ac:dyDescent="0.3">
      <c r="A99" s="27" t="s">
        <v>41</v>
      </c>
      <c r="B99" s="28"/>
      <c r="C99" s="28"/>
      <c r="D99" s="28">
        <f>SUM(D97:D98)</f>
        <v>180</v>
      </c>
      <c r="E99" s="28"/>
      <c r="F99" s="51">
        <f>SUM(F97:F98)</f>
        <v>360</v>
      </c>
      <c r="G99" s="28"/>
      <c r="H99" s="52">
        <f>SUM(H97:H98)</f>
        <v>0</v>
      </c>
      <c r="J99" s="53"/>
    </row>
    <row r="100" spans="1:13" s="57" customFormat="1" x14ac:dyDescent="0.25">
      <c r="A100" s="54" t="s">
        <v>99</v>
      </c>
      <c r="B100" s="55" t="s">
        <v>100</v>
      </c>
      <c r="C100" s="55"/>
      <c r="D100" s="55"/>
      <c r="E100" s="55"/>
      <c r="F100" s="55"/>
      <c r="G100" s="55"/>
      <c r="H100" s="56"/>
      <c r="J100" s="58" t="s">
        <v>101</v>
      </c>
      <c r="K100" s="59" t="s">
        <v>102</v>
      </c>
      <c r="L100" s="59" t="s">
        <v>103</v>
      </c>
      <c r="M100" s="60" t="s">
        <v>104</v>
      </c>
    </row>
    <row r="101" spans="1:13" x14ac:dyDescent="0.25">
      <c r="A101" s="21"/>
      <c r="B101" s="22" t="s">
        <v>105</v>
      </c>
      <c r="C101" s="22" t="s">
        <v>106</v>
      </c>
      <c r="D101" s="48">
        <v>15.6</v>
      </c>
      <c r="E101" s="49">
        <v>2</v>
      </c>
      <c r="F101" s="50">
        <f t="shared" ref="F101:F132" si="17">D101*E101</f>
        <v>31.2</v>
      </c>
      <c r="G101" s="9"/>
      <c r="H101" s="43">
        <f>F101*G101</f>
        <v>0</v>
      </c>
      <c r="J101" s="21" t="s">
        <v>107</v>
      </c>
      <c r="K101" s="22" t="s">
        <v>108</v>
      </c>
      <c r="L101" s="22" t="s">
        <v>109</v>
      </c>
      <c r="M101" s="44" t="s">
        <v>110</v>
      </c>
    </row>
    <row r="102" spans="1:13" x14ac:dyDescent="0.25">
      <c r="A102" s="21"/>
      <c r="B102" s="22"/>
      <c r="C102" s="22" t="s">
        <v>111</v>
      </c>
      <c r="D102" s="48">
        <v>42</v>
      </c>
      <c r="E102" s="49">
        <v>2</v>
      </c>
      <c r="F102" s="50">
        <f t="shared" si="17"/>
        <v>84</v>
      </c>
      <c r="G102" s="9"/>
      <c r="H102" s="43">
        <f t="shared" ref="H102:H165" si="18">F102*G102</f>
        <v>0</v>
      </c>
      <c r="J102" s="21" t="s">
        <v>107</v>
      </c>
      <c r="K102" s="22" t="s">
        <v>112</v>
      </c>
      <c r="L102" s="22" t="s">
        <v>113</v>
      </c>
      <c r="M102" s="44" t="s">
        <v>114</v>
      </c>
    </row>
    <row r="103" spans="1:13" x14ac:dyDescent="0.25">
      <c r="A103" s="21"/>
      <c r="B103" s="22"/>
      <c r="C103" s="22" t="s">
        <v>111</v>
      </c>
      <c r="D103" s="48">
        <v>37.26</v>
      </c>
      <c r="E103" s="49">
        <v>2</v>
      </c>
      <c r="F103" s="50">
        <f t="shared" si="17"/>
        <v>74.52</v>
      </c>
      <c r="G103" s="9"/>
      <c r="H103" s="43">
        <f t="shared" si="18"/>
        <v>0</v>
      </c>
      <c r="J103" s="21" t="s">
        <v>107</v>
      </c>
      <c r="K103" s="22" t="s">
        <v>115</v>
      </c>
      <c r="L103" s="22" t="s">
        <v>116</v>
      </c>
      <c r="M103" s="44" t="s">
        <v>114</v>
      </c>
    </row>
    <row r="104" spans="1:13" x14ac:dyDescent="0.25">
      <c r="A104" s="21"/>
      <c r="B104" s="22"/>
      <c r="C104" s="22" t="s">
        <v>117</v>
      </c>
      <c r="D104" s="48">
        <v>42.12</v>
      </c>
      <c r="E104" s="49">
        <v>2</v>
      </c>
      <c r="F104" s="50">
        <f t="shared" si="17"/>
        <v>84.24</v>
      </c>
      <c r="G104" s="9"/>
      <c r="H104" s="43">
        <f t="shared" si="18"/>
        <v>0</v>
      </c>
      <c r="J104" s="21" t="s">
        <v>107</v>
      </c>
      <c r="K104" s="22" t="s">
        <v>115</v>
      </c>
      <c r="L104" s="22" t="s">
        <v>116</v>
      </c>
      <c r="M104" s="44" t="s">
        <v>118</v>
      </c>
    </row>
    <row r="105" spans="1:13" x14ac:dyDescent="0.25">
      <c r="A105" s="21"/>
      <c r="B105" s="22"/>
      <c r="C105" s="22" t="s">
        <v>119</v>
      </c>
      <c r="D105" s="48">
        <v>42.12</v>
      </c>
      <c r="E105" s="49">
        <v>2</v>
      </c>
      <c r="F105" s="50">
        <f t="shared" si="17"/>
        <v>84.24</v>
      </c>
      <c r="G105" s="9"/>
      <c r="H105" s="43">
        <f t="shared" si="18"/>
        <v>0</v>
      </c>
      <c r="J105" s="21" t="s">
        <v>107</v>
      </c>
      <c r="K105" s="22" t="s">
        <v>115</v>
      </c>
      <c r="L105" s="22" t="s">
        <v>116</v>
      </c>
      <c r="M105" s="44" t="s">
        <v>120</v>
      </c>
    </row>
    <row r="106" spans="1:13" x14ac:dyDescent="0.25">
      <c r="A106" s="21"/>
      <c r="B106" s="22"/>
      <c r="C106" s="22" t="s">
        <v>117</v>
      </c>
      <c r="D106" s="48">
        <v>3.32</v>
      </c>
      <c r="E106" s="49">
        <v>4</v>
      </c>
      <c r="F106" s="50">
        <f t="shared" si="17"/>
        <v>13.28</v>
      </c>
      <c r="G106" s="9"/>
      <c r="H106" s="43">
        <f t="shared" si="18"/>
        <v>0</v>
      </c>
      <c r="J106" s="21" t="s">
        <v>107</v>
      </c>
      <c r="K106" s="22" t="s">
        <v>121</v>
      </c>
      <c r="L106" s="22" t="s">
        <v>122</v>
      </c>
      <c r="M106" s="44" t="s">
        <v>118</v>
      </c>
    </row>
    <row r="107" spans="1:13" x14ac:dyDescent="0.25">
      <c r="A107" s="21"/>
      <c r="B107" s="22"/>
      <c r="C107" s="22" t="s">
        <v>119</v>
      </c>
      <c r="D107" s="48">
        <v>3.32</v>
      </c>
      <c r="E107" s="49">
        <v>4</v>
      </c>
      <c r="F107" s="50">
        <f t="shared" si="17"/>
        <v>13.28</v>
      </c>
      <c r="G107" s="9"/>
      <c r="H107" s="43">
        <f t="shared" si="18"/>
        <v>0</v>
      </c>
      <c r="J107" s="21" t="s">
        <v>107</v>
      </c>
      <c r="K107" s="22" t="s">
        <v>121</v>
      </c>
      <c r="L107" s="22" t="s">
        <v>122</v>
      </c>
      <c r="M107" s="44" t="s">
        <v>120</v>
      </c>
    </row>
    <row r="108" spans="1:13" x14ac:dyDescent="0.25">
      <c r="A108" s="21"/>
      <c r="B108" s="22"/>
      <c r="C108" s="22" t="s">
        <v>117</v>
      </c>
      <c r="D108" s="48">
        <v>3.32</v>
      </c>
      <c r="E108" s="49">
        <v>4</v>
      </c>
      <c r="F108" s="50">
        <f t="shared" si="17"/>
        <v>13.28</v>
      </c>
      <c r="G108" s="9"/>
      <c r="H108" s="43">
        <f t="shared" si="18"/>
        <v>0</v>
      </c>
      <c r="J108" s="21" t="s">
        <v>107</v>
      </c>
      <c r="K108" s="22" t="s">
        <v>123</v>
      </c>
      <c r="L108" s="22" t="s">
        <v>124</v>
      </c>
      <c r="M108" s="44" t="s">
        <v>118</v>
      </c>
    </row>
    <row r="109" spans="1:13" x14ac:dyDescent="0.25">
      <c r="A109" s="21"/>
      <c r="B109" s="22"/>
      <c r="C109" s="22" t="s">
        <v>119</v>
      </c>
      <c r="D109" s="48">
        <v>3.32</v>
      </c>
      <c r="E109" s="49">
        <v>4</v>
      </c>
      <c r="F109" s="50">
        <f t="shared" si="17"/>
        <v>13.28</v>
      </c>
      <c r="G109" s="9"/>
      <c r="H109" s="43">
        <f t="shared" si="18"/>
        <v>0</v>
      </c>
      <c r="J109" s="21" t="s">
        <v>107</v>
      </c>
      <c r="K109" s="22" t="s">
        <v>123</v>
      </c>
      <c r="L109" s="22" t="s">
        <v>124</v>
      </c>
      <c r="M109" s="44" t="s">
        <v>120</v>
      </c>
    </row>
    <row r="110" spans="1:13" x14ac:dyDescent="0.25">
      <c r="A110" s="21"/>
      <c r="B110" s="22"/>
      <c r="C110" s="22" t="s">
        <v>117</v>
      </c>
      <c r="D110" s="48">
        <v>0.98</v>
      </c>
      <c r="E110" s="49">
        <v>2</v>
      </c>
      <c r="F110" s="50">
        <f t="shared" si="17"/>
        <v>1.96</v>
      </c>
      <c r="G110" s="9"/>
      <c r="H110" s="43">
        <f t="shared" si="18"/>
        <v>0</v>
      </c>
      <c r="J110" s="21" t="s">
        <v>125</v>
      </c>
      <c r="K110" s="22" t="s">
        <v>126</v>
      </c>
      <c r="L110" s="22" t="s">
        <v>127</v>
      </c>
      <c r="M110" s="44" t="s">
        <v>118</v>
      </c>
    </row>
    <row r="111" spans="1:13" x14ac:dyDescent="0.25">
      <c r="A111" s="21"/>
      <c r="B111" s="22"/>
      <c r="C111" s="22" t="s">
        <v>119</v>
      </c>
      <c r="D111" s="48">
        <v>0.98</v>
      </c>
      <c r="E111" s="49">
        <v>2</v>
      </c>
      <c r="F111" s="50">
        <f t="shared" si="17"/>
        <v>1.96</v>
      </c>
      <c r="G111" s="9"/>
      <c r="H111" s="43">
        <f t="shared" si="18"/>
        <v>0</v>
      </c>
      <c r="J111" s="21" t="s">
        <v>125</v>
      </c>
      <c r="K111" s="22" t="s">
        <v>126</v>
      </c>
      <c r="L111" s="22" t="s">
        <v>127</v>
      </c>
      <c r="M111" s="44" t="s">
        <v>120</v>
      </c>
    </row>
    <row r="112" spans="1:13" x14ac:dyDescent="0.25">
      <c r="A112" s="21"/>
      <c r="B112" s="22"/>
      <c r="C112" s="22" t="s">
        <v>117</v>
      </c>
      <c r="D112" s="48">
        <v>0.98</v>
      </c>
      <c r="E112" s="49">
        <v>2</v>
      </c>
      <c r="F112" s="50">
        <f t="shared" si="17"/>
        <v>1.96</v>
      </c>
      <c r="G112" s="9"/>
      <c r="H112" s="43">
        <f t="shared" si="18"/>
        <v>0</v>
      </c>
      <c r="J112" s="21" t="s">
        <v>125</v>
      </c>
      <c r="K112" s="22" t="s">
        <v>128</v>
      </c>
      <c r="L112" s="22" t="s">
        <v>129</v>
      </c>
      <c r="M112" s="44" t="s">
        <v>118</v>
      </c>
    </row>
    <row r="113" spans="1:13" x14ac:dyDescent="0.25">
      <c r="A113" s="21"/>
      <c r="B113" s="22"/>
      <c r="C113" s="22" t="s">
        <v>119</v>
      </c>
      <c r="D113" s="48">
        <v>0.98</v>
      </c>
      <c r="E113" s="49">
        <v>2</v>
      </c>
      <c r="F113" s="50">
        <f t="shared" si="17"/>
        <v>1.96</v>
      </c>
      <c r="G113" s="9"/>
      <c r="H113" s="43">
        <f t="shared" si="18"/>
        <v>0</v>
      </c>
      <c r="J113" s="21" t="s">
        <v>125</v>
      </c>
      <c r="K113" s="22" t="s">
        <v>128</v>
      </c>
      <c r="L113" s="22" t="s">
        <v>129</v>
      </c>
      <c r="M113" s="44" t="s">
        <v>120</v>
      </c>
    </row>
    <row r="114" spans="1:13" x14ac:dyDescent="0.25">
      <c r="A114" s="21"/>
      <c r="B114" s="22"/>
      <c r="C114" s="22" t="s">
        <v>111</v>
      </c>
      <c r="D114" s="48">
        <v>15</v>
      </c>
      <c r="E114" s="49">
        <v>2</v>
      </c>
      <c r="F114" s="50">
        <f t="shared" si="17"/>
        <v>30</v>
      </c>
      <c r="G114" s="9"/>
      <c r="H114" s="43">
        <f t="shared" si="18"/>
        <v>0</v>
      </c>
      <c r="J114" s="21" t="s">
        <v>125</v>
      </c>
      <c r="K114" s="22" t="s">
        <v>130</v>
      </c>
      <c r="L114" s="22" t="s">
        <v>131</v>
      </c>
      <c r="M114" s="44" t="s">
        <v>114</v>
      </c>
    </row>
    <row r="115" spans="1:13" x14ac:dyDescent="0.25">
      <c r="A115" s="21"/>
      <c r="B115" s="22"/>
      <c r="C115" s="22" t="s">
        <v>117</v>
      </c>
      <c r="D115" s="48">
        <v>7.41</v>
      </c>
      <c r="E115" s="49">
        <v>2</v>
      </c>
      <c r="F115" s="50">
        <f t="shared" si="17"/>
        <v>14.82</v>
      </c>
      <c r="G115" s="9"/>
      <c r="H115" s="43">
        <f t="shared" si="18"/>
        <v>0</v>
      </c>
      <c r="J115" s="21" t="s">
        <v>125</v>
      </c>
      <c r="K115" s="22" t="s">
        <v>130</v>
      </c>
      <c r="L115" s="22" t="s">
        <v>131</v>
      </c>
      <c r="M115" s="44" t="s">
        <v>118</v>
      </c>
    </row>
    <row r="116" spans="1:13" x14ac:dyDescent="0.25">
      <c r="A116" s="21"/>
      <c r="B116" s="22"/>
      <c r="C116" s="22" t="s">
        <v>119</v>
      </c>
      <c r="D116" s="48">
        <v>7.41</v>
      </c>
      <c r="E116" s="49">
        <v>2</v>
      </c>
      <c r="F116" s="50">
        <f t="shared" si="17"/>
        <v>14.82</v>
      </c>
      <c r="G116" s="9"/>
      <c r="H116" s="43">
        <f t="shared" si="18"/>
        <v>0</v>
      </c>
      <c r="J116" s="21" t="s">
        <v>125</v>
      </c>
      <c r="K116" s="22" t="s">
        <v>130</v>
      </c>
      <c r="L116" s="22" t="s">
        <v>131</v>
      </c>
      <c r="M116" s="44" t="s">
        <v>120</v>
      </c>
    </row>
    <row r="117" spans="1:13" x14ac:dyDescent="0.25">
      <c r="A117" s="21"/>
      <c r="B117" s="22"/>
      <c r="C117" s="22" t="s">
        <v>111</v>
      </c>
      <c r="D117" s="48">
        <v>21.12</v>
      </c>
      <c r="E117" s="49">
        <v>2</v>
      </c>
      <c r="F117" s="50">
        <f t="shared" si="17"/>
        <v>42.24</v>
      </c>
      <c r="G117" s="9"/>
      <c r="H117" s="43">
        <f t="shared" si="18"/>
        <v>0</v>
      </c>
      <c r="J117" s="21" t="s">
        <v>125</v>
      </c>
      <c r="K117" s="22" t="s">
        <v>132</v>
      </c>
      <c r="L117" s="22" t="s">
        <v>133</v>
      </c>
      <c r="M117" s="44" t="s">
        <v>114</v>
      </c>
    </row>
    <row r="118" spans="1:13" x14ac:dyDescent="0.25">
      <c r="A118" s="21"/>
      <c r="B118" s="22"/>
      <c r="C118" s="22" t="s">
        <v>106</v>
      </c>
      <c r="D118" s="48">
        <v>123.96</v>
      </c>
      <c r="E118" s="49">
        <v>2</v>
      </c>
      <c r="F118" s="50">
        <f t="shared" si="17"/>
        <v>247.92</v>
      </c>
      <c r="G118" s="9"/>
      <c r="H118" s="43">
        <f t="shared" si="18"/>
        <v>0</v>
      </c>
      <c r="J118" s="21" t="s">
        <v>125</v>
      </c>
      <c r="K118" s="22" t="s">
        <v>132</v>
      </c>
      <c r="L118" s="22" t="s">
        <v>133</v>
      </c>
      <c r="M118" s="44" t="s">
        <v>110</v>
      </c>
    </row>
    <row r="119" spans="1:13" x14ac:dyDescent="0.25">
      <c r="A119" s="21"/>
      <c r="B119" s="22"/>
      <c r="C119" s="22" t="s">
        <v>111</v>
      </c>
      <c r="D119" s="48">
        <v>51</v>
      </c>
      <c r="E119" s="49">
        <v>2</v>
      </c>
      <c r="F119" s="50">
        <f t="shared" si="17"/>
        <v>102</v>
      </c>
      <c r="G119" s="9"/>
      <c r="H119" s="43">
        <f t="shared" si="18"/>
        <v>0</v>
      </c>
      <c r="J119" s="21" t="s">
        <v>125</v>
      </c>
      <c r="K119" s="22" t="s">
        <v>134</v>
      </c>
      <c r="L119" s="22" t="s">
        <v>135</v>
      </c>
      <c r="M119" s="44" t="s">
        <v>114</v>
      </c>
    </row>
    <row r="120" spans="1:13" x14ac:dyDescent="0.25">
      <c r="A120" s="21"/>
      <c r="B120" s="22" t="s">
        <v>136</v>
      </c>
      <c r="C120" s="22" t="s">
        <v>111</v>
      </c>
      <c r="D120" s="48">
        <v>8</v>
      </c>
      <c r="E120" s="49">
        <v>6</v>
      </c>
      <c r="F120" s="50">
        <f t="shared" si="17"/>
        <v>48</v>
      </c>
      <c r="G120" s="9"/>
      <c r="H120" s="43">
        <f t="shared" si="18"/>
        <v>0</v>
      </c>
      <c r="J120" s="21" t="s">
        <v>107</v>
      </c>
      <c r="K120" s="22" t="s">
        <v>137</v>
      </c>
      <c r="L120" s="22" t="s">
        <v>138</v>
      </c>
      <c r="M120" s="44" t="s">
        <v>114</v>
      </c>
    </row>
    <row r="121" spans="1:13" x14ac:dyDescent="0.25">
      <c r="A121" s="21"/>
      <c r="B121" s="22"/>
      <c r="C121" s="22" t="s">
        <v>117</v>
      </c>
      <c r="D121" s="48">
        <v>36.75</v>
      </c>
      <c r="E121" s="49">
        <v>6</v>
      </c>
      <c r="F121" s="50">
        <f t="shared" si="17"/>
        <v>220.5</v>
      </c>
      <c r="G121" s="9"/>
      <c r="H121" s="43">
        <f t="shared" si="18"/>
        <v>0</v>
      </c>
      <c r="J121" s="21" t="s">
        <v>107</v>
      </c>
      <c r="K121" s="22" t="s">
        <v>137</v>
      </c>
      <c r="L121" s="22" t="s">
        <v>138</v>
      </c>
      <c r="M121" s="44" t="s">
        <v>118</v>
      </c>
    </row>
    <row r="122" spans="1:13" x14ac:dyDescent="0.25">
      <c r="A122" s="21"/>
      <c r="B122" s="22"/>
      <c r="C122" s="22" t="s">
        <v>119</v>
      </c>
      <c r="D122" s="48">
        <v>36.75</v>
      </c>
      <c r="E122" s="49">
        <v>6</v>
      </c>
      <c r="F122" s="50">
        <f t="shared" si="17"/>
        <v>220.5</v>
      </c>
      <c r="G122" s="9"/>
      <c r="H122" s="43">
        <f t="shared" si="18"/>
        <v>0</v>
      </c>
      <c r="J122" s="21" t="s">
        <v>107</v>
      </c>
      <c r="K122" s="22" t="s">
        <v>137</v>
      </c>
      <c r="L122" s="22" t="s">
        <v>138</v>
      </c>
      <c r="M122" s="44" t="s">
        <v>120</v>
      </c>
    </row>
    <row r="123" spans="1:13" x14ac:dyDescent="0.25">
      <c r="A123" s="21"/>
      <c r="B123" s="22" t="s">
        <v>139</v>
      </c>
      <c r="C123" s="22" t="s">
        <v>117</v>
      </c>
      <c r="D123" s="48">
        <v>42</v>
      </c>
      <c r="E123" s="49">
        <v>2</v>
      </c>
      <c r="F123" s="50">
        <f t="shared" si="17"/>
        <v>84</v>
      </c>
      <c r="G123" s="9"/>
      <c r="H123" s="43">
        <f t="shared" si="18"/>
        <v>0</v>
      </c>
      <c r="J123" s="21" t="s">
        <v>107</v>
      </c>
      <c r="K123" s="22" t="s">
        <v>140</v>
      </c>
      <c r="L123" s="22" t="s">
        <v>141</v>
      </c>
      <c r="M123" s="44" t="s">
        <v>118</v>
      </c>
    </row>
    <row r="124" spans="1:13" x14ac:dyDescent="0.25">
      <c r="A124" s="21"/>
      <c r="B124" s="22"/>
      <c r="C124" s="22" t="s">
        <v>119</v>
      </c>
      <c r="D124" s="48">
        <v>42</v>
      </c>
      <c r="E124" s="49">
        <v>2</v>
      </c>
      <c r="F124" s="50">
        <f t="shared" si="17"/>
        <v>84</v>
      </c>
      <c r="G124" s="9"/>
      <c r="H124" s="43">
        <f t="shared" si="18"/>
        <v>0</v>
      </c>
      <c r="J124" s="21" t="s">
        <v>107</v>
      </c>
      <c r="K124" s="22" t="s">
        <v>140</v>
      </c>
      <c r="L124" s="22" t="s">
        <v>141</v>
      </c>
      <c r="M124" s="44" t="s">
        <v>120</v>
      </c>
    </row>
    <row r="125" spans="1:13" x14ac:dyDescent="0.25">
      <c r="A125" s="21"/>
      <c r="B125" s="22"/>
      <c r="C125" s="22" t="s">
        <v>117</v>
      </c>
      <c r="D125" s="48">
        <v>42</v>
      </c>
      <c r="E125" s="49">
        <v>2</v>
      </c>
      <c r="F125" s="50">
        <f t="shared" si="17"/>
        <v>84</v>
      </c>
      <c r="G125" s="9"/>
      <c r="H125" s="43">
        <f t="shared" si="18"/>
        <v>0</v>
      </c>
      <c r="J125" s="21" t="s">
        <v>107</v>
      </c>
      <c r="K125" s="22" t="s">
        <v>142</v>
      </c>
      <c r="L125" s="22" t="s">
        <v>143</v>
      </c>
      <c r="M125" s="44" t="s">
        <v>118</v>
      </c>
    </row>
    <row r="126" spans="1:13" x14ac:dyDescent="0.25">
      <c r="A126" s="21"/>
      <c r="B126" s="22"/>
      <c r="C126" s="22" t="s">
        <v>119</v>
      </c>
      <c r="D126" s="48">
        <v>42</v>
      </c>
      <c r="E126" s="49">
        <v>2</v>
      </c>
      <c r="F126" s="50">
        <f t="shared" si="17"/>
        <v>84</v>
      </c>
      <c r="G126" s="9"/>
      <c r="H126" s="43">
        <f t="shared" si="18"/>
        <v>0</v>
      </c>
      <c r="J126" s="21" t="s">
        <v>107</v>
      </c>
      <c r="K126" s="22" t="s">
        <v>142</v>
      </c>
      <c r="L126" s="22" t="s">
        <v>143</v>
      </c>
      <c r="M126" s="44" t="s">
        <v>120</v>
      </c>
    </row>
    <row r="127" spans="1:13" x14ac:dyDescent="0.25">
      <c r="A127" s="21"/>
      <c r="B127" s="22"/>
      <c r="C127" s="22" t="s">
        <v>117</v>
      </c>
      <c r="D127" s="48">
        <v>58.08</v>
      </c>
      <c r="E127" s="49">
        <v>2</v>
      </c>
      <c r="F127" s="50">
        <f t="shared" si="17"/>
        <v>116.16</v>
      </c>
      <c r="G127" s="9"/>
      <c r="H127" s="43">
        <f t="shared" si="18"/>
        <v>0</v>
      </c>
      <c r="J127" s="21" t="s">
        <v>125</v>
      </c>
      <c r="K127" s="22" t="s">
        <v>144</v>
      </c>
      <c r="L127" s="22" t="s">
        <v>145</v>
      </c>
      <c r="M127" s="44" t="s">
        <v>118</v>
      </c>
    </row>
    <row r="128" spans="1:13" x14ac:dyDescent="0.25">
      <c r="A128" s="21"/>
      <c r="B128" s="22"/>
      <c r="C128" s="22" t="s">
        <v>117</v>
      </c>
      <c r="D128" s="48">
        <v>38.28</v>
      </c>
      <c r="E128" s="49">
        <v>2</v>
      </c>
      <c r="F128" s="50">
        <f t="shared" si="17"/>
        <v>76.56</v>
      </c>
      <c r="G128" s="9"/>
      <c r="H128" s="43">
        <f t="shared" si="18"/>
        <v>0</v>
      </c>
      <c r="J128" s="21" t="s">
        <v>146</v>
      </c>
      <c r="K128" s="22" t="s">
        <v>147</v>
      </c>
      <c r="L128" s="22" t="s">
        <v>145</v>
      </c>
      <c r="M128" s="44" t="s">
        <v>118</v>
      </c>
    </row>
    <row r="129" spans="1:13" x14ac:dyDescent="0.25">
      <c r="A129" s="21"/>
      <c r="B129" s="22"/>
      <c r="C129" s="22" t="s">
        <v>119</v>
      </c>
      <c r="D129" s="48">
        <v>1.54</v>
      </c>
      <c r="E129" s="49">
        <v>2</v>
      </c>
      <c r="F129" s="50">
        <f t="shared" si="17"/>
        <v>3.08</v>
      </c>
      <c r="G129" s="9"/>
      <c r="H129" s="43">
        <f t="shared" si="18"/>
        <v>0</v>
      </c>
      <c r="J129" s="21" t="s">
        <v>146</v>
      </c>
      <c r="K129" s="22" t="s">
        <v>147</v>
      </c>
      <c r="L129" s="22" t="s">
        <v>145</v>
      </c>
      <c r="M129" s="44" t="s">
        <v>120</v>
      </c>
    </row>
    <row r="130" spans="1:13" x14ac:dyDescent="0.25">
      <c r="A130" s="21"/>
      <c r="B130" s="22"/>
      <c r="C130" s="22" t="s">
        <v>117</v>
      </c>
      <c r="D130" s="48">
        <v>38.28</v>
      </c>
      <c r="E130" s="49">
        <v>2</v>
      </c>
      <c r="F130" s="50">
        <f t="shared" si="17"/>
        <v>76.56</v>
      </c>
      <c r="G130" s="9"/>
      <c r="H130" s="43">
        <f t="shared" si="18"/>
        <v>0</v>
      </c>
      <c r="J130" s="21" t="s">
        <v>146</v>
      </c>
      <c r="K130" s="22" t="s">
        <v>148</v>
      </c>
      <c r="L130" s="22" t="s">
        <v>149</v>
      </c>
      <c r="M130" s="44" t="s">
        <v>118</v>
      </c>
    </row>
    <row r="131" spans="1:13" x14ac:dyDescent="0.25">
      <c r="A131" s="21"/>
      <c r="B131" s="22"/>
      <c r="C131" s="22" t="s">
        <v>119</v>
      </c>
      <c r="D131" s="48">
        <v>1.54</v>
      </c>
      <c r="E131" s="49">
        <v>2</v>
      </c>
      <c r="F131" s="50">
        <f t="shared" si="17"/>
        <v>3.08</v>
      </c>
      <c r="G131" s="9"/>
      <c r="H131" s="43">
        <f t="shared" si="18"/>
        <v>0</v>
      </c>
      <c r="J131" s="21" t="s">
        <v>146</v>
      </c>
      <c r="K131" s="22" t="s">
        <v>148</v>
      </c>
      <c r="L131" s="22" t="s">
        <v>149</v>
      </c>
      <c r="M131" s="44" t="s">
        <v>120</v>
      </c>
    </row>
    <row r="132" spans="1:13" x14ac:dyDescent="0.25">
      <c r="A132" s="21"/>
      <c r="B132" s="22"/>
      <c r="C132" s="22" t="s">
        <v>150</v>
      </c>
      <c r="D132" s="48">
        <v>15</v>
      </c>
      <c r="E132" s="49">
        <v>2</v>
      </c>
      <c r="F132" s="50">
        <f t="shared" si="17"/>
        <v>30</v>
      </c>
      <c r="G132" s="9"/>
      <c r="H132" s="43">
        <f t="shared" si="18"/>
        <v>0</v>
      </c>
      <c r="J132" s="21" t="s">
        <v>146</v>
      </c>
      <c r="K132" s="22" t="s">
        <v>148</v>
      </c>
      <c r="L132" s="22" t="s">
        <v>149</v>
      </c>
      <c r="M132" s="44" t="s">
        <v>151</v>
      </c>
    </row>
    <row r="133" spans="1:13" x14ac:dyDescent="0.25">
      <c r="A133" s="21"/>
      <c r="B133" s="22"/>
      <c r="C133" s="22" t="s">
        <v>117</v>
      </c>
      <c r="D133" s="48">
        <v>15.36</v>
      </c>
      <c r="E133" s="49">
        <v>2</v>
      </c>
      <c r="F133" s="50">
        <f t="shared" ref="F133:F164" si="19">D133*E133</f>
        <v>30.72</v>
      </c>
      <c r="G133" s="9"/>
      <c r="H133" s="43">
        <f t="shared" si="18"/>
        <v>0</v>
      </c>
      <c r="J133" s="21" t="s">
        <v>146</v>
      </c>
      <c r="K133" s="22" t="s">
        <v>152</v>
      </c>
      <c r="L133" s="22" t="s">
        <v>153</v>
      </c>
      <c r="M133" s="44" t="s">
        <v>118</v>
      </c>
    </row>
    <row r="134" spans="1:13" x14ac:dyDescent="0.25">
      <c r="A134" s="21"/>
      <c r="B134" s="22"/>
      <c r="C134" s="22" t="s">
        <v>119</v>
      </c>
      <c r="D134" s="48">
        <v>15.36</v>
      </c>
      <c r="E134" s="49">
        <v>6</v>
      </c>
      <c r="F134" s="50">
        <f t="shared" si="19"/>
        <v>92.16</v>
      </c>
      <c r="G134" s="9"/>
      <c r="H134" s="43">
        <f t="shared" si="18"/>
        <v>0</v>
      </c>
      <c r="J134" s="21" t="s">
        <v>146</v>
      </c>
      <c r="K134" s="22" t="s">
        <v>152</v>
      </c>
      <c r="L134" s="22" t="s">
        <v>153</v>
      </c>
      <c r="M134" s="44" t="s">
        <v>120</v>
      </c>
    </row>
    <row r="135" spans="1:13" x14ac:dyDescent="0.25">
      <c r="A135" s="21"/>
      <c r="B135" s="22" t="s">
        <v>154</v>
      </c>
      <c r="C135" s="22" t="s">
        <v>117</v>
      </c>
      <c r="D135" s="48">
        <v>176.4</v>
      </c>
      <c r="E135" s="49">
        <v>6</v>
      </c>
      <c r="F135" s="50">
        <f t="shared" si="19"/>
        <v>1058.4000000000001</v>
      </c>
      <c r="G135" s="9"/>
      <c r="H135" s="43">
        <f t="shared" si="18"/>
        <v>0</v>
      </c>
      <c r="J135" s="21" t="s">
        <v>107</v>
      </c>
      <c r="K135" s="22" t="s">
        <v>155</v>
      </c>
      <c r="L135" s="22" t="s">
        <v>156</v>
      </c>
      <c r="M135" s="44" t="s">
        <v>118</v>
      </c>
    </row>
    <row r="136" spans="1:13" x14ac:dyDescent="0.25">
      <c r="A136" s="21"/>
      <c r="B136" s="22"/>
      <c r="C136" s="22" t="s">
        <v>119</v>
      </c>
      <c r="D136" s="48">
        <v>176.4</v>
      </c>
      <c r="E136" s="49">
        <v>6</v>
      </c>
      <c r="F136" s="50">
        <f t="shared" si="19"/>
        <v>1058.4000000000001</v>
      </c>
      <c r="G136" s="9"/>
      <c r="H136" s="43">
        <f t="shared" si="18"/>
        <v>0</v>
      </c>
      <c r="J136" s="21" t="s">
        <v>107</v>
      </c>
      <c r="K136" s="22" t="s">
        <v>155</v>
      </c>
      <c r="L136" s="22" t="s">
        <v>156</v>
      </c>
      <c r="M136" s="44" t="s">
        <v>120</v>
      </c>
    </row>
    <row r="137" spans="1:13" x14ac:dyDescent="0.25">
      <c r="A137" s="21"/>
      <c r="B137" s="22"/>
      <c r="C137" s="22" t="s">
        <v>157</v>
      </c>
      <c r="D137" s="48">
        <v>39.520000000000003</v>
      </c>
      <c r="E137" s="49">
        <v>2</v>
      </c>
      <c r="F137" s="50">
        <f t="shared" si="19"/>
        <v>79.040000000000006</v>
      </c>
      <c r="G137" s="9"/>
      <c r="H137" s="43">
        <f t="shared" si="18"/>
        <v>0</v>
      </c>
      <c r="J137" s="21" t="s">
        <v>107</v>
      </c>
      <c r="K137" s="22" t="s">
        <v>158</v>
      </c>
      <c r="L137" s="22" t="s">
        <v>156</v>
      </c>
      <c r="M137" s="44" t="s">
        <v>159</v>
      </c>
    </row>
    <row r="138" spans="1:13" x14ac:dyDescent="0.25">
      <c r="A138" s="21"/>
      <c r="B138" s="22"/>
      <c r="C138" s="22" t="s">
        <v>106</v>
      </c>
      <c r="D138" s="48">
        <v>15.6</v>
      </c>
      <c r="E138" s="49">
        <v>2</v>
      </c>
      <c r="F138" s="50">
        <f t="shared" si="19"/>
        <v>31.2</v>
      </c>
      <c r="G138" s="9"/>
      <c r="H138" s="43">
        <f t="shared" si="18"/>
        <v>0</v>
      </c>
      <c r="J138" s="21" t="s">
        <v>107</v>
      </c>
      <c r="K138" s="22" t="s">
        <v>160</v>
      </c>
      <c r="L138" s="22" t="s">
        <v>135</v>
      </c>
      <c r="M138" s="44" t="s">
        <v>161</v>
      </c>
    </row>
    <row r="139" spans="1:13" x14ac:dyDescent="0.25">
      <c r="A139" s="21"/>
      <c r="B139" s="22" t="s">
        <v>162</v>
      </c>
      <c r="C139" s="22" t="s">
        <v>117</v>
      </c>
      <c r="D139" s="48">
        <v>67.63</v>
      </c>
      <c r="E139" s="49">
        <v>2</v>
      </c>
      <c r="F139" s="50">
        <f t="shared" si="19"/>
        <v>135.26</v>
      </c>
      <c r="G139" s="9"/>
      <c r="H139" s="43">
        <f t="shared" si="18"/>
        <v>0</v>
      </c>
      <c r="J139" s="21" t="s">
        <v>107</v>
      </c>
      <c r="K139" s="22" t="s">
        <v>160</v>
      </c>
      <c r="L139" s="22" t="s">
        <v>135</v>
      </c>
      <c r="M139" s="44" t="s">
        <v>118</v>
      </c>
    </row>
    <row r="140" spans="1:13" x14ac:dyDescent="0.25">
      <c r="A140" s="21"/>
      <c r="B140" s="22"/>
      <c r="C140" s="22" t="s">
        <v>119</v>
      </c>
      <c r="D140" s="48">
        <v>67.63</v>
      </c>
      <c r="E140" s="49">
        <v>4</v>
      </c>
      <c r="F140" s="50">
        <f t="shared" si="19"/>
        <v>270.52</v>
      </c>
      <c r="G140" s="9"/>
      <c r="H140" s="43">
        <f t="shared" si="18"/>
        <v>0</v>
      </c>
      <c r="J140" s="21" t="s">
        <v>107</v>
      </c>
      <c r="K140" s="22" t="s">
        <v>160</v>
      </c>
      <c r="L140" s="22" t="s">
        <v>135</v>
      </c>
      <c r="M140" s="44" t="s">
        <v>120</v>
      </c>
    </row>
    <row r="141" spans="1:13" x14ac:dyDescent="0.25">
      <c r="A141" s="21"/>
      <c r="B141" s="22"/>
      <c r="C141" s="22" t="s">
        <v>117</v>
      </c>
      <c r="D141" s="48">
        <v>2.0699999999999998</v>
      </c>
      <c r="E141" s="49">
        <v>4</v>
      </c>
      <c r="F141" s="50">
        <f t="shared" si="19"/>
        <v>8.2799999999999994</v>
      </c>
      <c r="G141" s="9"/>
      <c r="H141" s="43">
        <f t="shared" si="18"/>
        <v>0</v>
      </c>
      <c r="J141" s="21" t="s">
        <v>107</v>
      </c>
      <c r="K141" s="22" t="s">
        <v>163</v>
      </c>
      <c r="L141" s="22" t="s">
        <v>164</v>
      </c>
      <c r="M141" s="44" t="s">
        <v>118</v>
      </c>
    </row>
    <row r="142" spans="1:13" x14ac:dyDescent="0.25">
      <c r="A142" s="21"/>
      <c r="B142" s="22"/>
      <c r="C142" s="22" t="s">
        <v>119</v>
      </c>
      <c r="D142" s="48">
        <v>2.0699999999999998</v>
      </c>
      <c r="E142" s="49">
        <v>4</v>
      </c>
      <c r="F142" s="50">
        <f t="shared" si="19"/>
        <v>8.2799999999999994</v>
      </c>
      <c r="G142" s="9"/>
      <c r="H142" s="43">
        <f t="shared" si="18"/>
        <v>0</v>
      </c>
      <c r="J142" s="21" t="s">
        <v>107</v>
      </c>
      <c r="K142" s="22" t="s">
        <v>163</v>
      </c>
      <c r="L142" s="22" t="s">
        <v>164</v>
      </c>
      <c r="M142" s="44" t="s">
        <v>120</v>
      </c>
    </row>
    <row r="143" spans="1:13" x14ac:dyDescent="0.25">
      <c r="A143" s="21"/>
      <c r="B143" s="22"/>
      <c r="C143" s="22" t="s">
        <v>111</v>
      </c>
      <c r="D143" s="48">
        <v>36.4</v>
      </c>
      <c r="E143" s="49">
        <v>6</v>
      </c>
      <c r="F143" s="50">
        <f t="shared" si="19"/>
        <v>218.39999999999998</v>
      </c>
      <c r="G143" s="9"/>
      <c r="H143" s="43">
        <f t="shared" si="18"/>
        <v>0</v>
      </c>
      <c r="J143" s="21" t="s">
        <v>107</v>
      </c>
      <c r="K143" s="22" t="s">
        <v>165</v>
      </c>
      <c r="L143" s="22" t="s">
        <v>166</v>
      </c>
      <c r="M143" s="44" t="s">
        <v>114</v>
      </c>
    </row>
    <row r="144" spans="1:13" x14ac:dyDescent="0.25">
      <c r="A144" s="21"/>
      <c r="B144" s="22"/>
      <c r="C144" s="22" t="s">
        <v>106</v>
      </c>
      <c r="D144" s="48">
        <v>39.14</v>
      </c>
      <c r="E144" s="49">
        <v>6</v>
      </c>
      <c r="F144" s="50">
        <f t="shared" si="19"/>
        <v>234.84</v>
      </c>
      <c r="G144" s="9"/>
      <c r="H144" s="43">
        <f t="shared" si="18"/>
        <v>0</v>
      </c>
      <c r="J144" s="21" t="s">
        <v>107</v>
      </c>
      <c r="K144" s="22" t="s">
        <v>165</v>
      </c>
      <c r="L144" s="22" t="s">
        <v>166</v>
      </c>
      <c r="M144" s="44" t="s">
        <v>161</v>
      </c>
    </row>
    <row r="145" spans="1:13" x14ac:dyDescent="0.25">
      <c r="A145" s="21"/>
      <c r="B145" s="22"/>
      <c r="C145" s="22" t="s">
        <v>117</v>
      </c>
      <c r="D145" s="48">
        <v>143.65</v>
      </c>
      <c r="E145" s="49">
        <v>4</v>
      </c>
      <c r="F145" s="50">
        <f t="shared" si="19"/>
        <v>574.6</v>
      </c>
      <c r="G145" s="9"/>
      <c r="H145" s="43">
        <f t="shared" si="18"/>
        <v>0</v>
      </c>
      <c r="J145" s="21" t="s">
        <v>107</v>
      </c>
      <c r="K145" s="22" t="s">
        <v>165</v>
      </c>
      <c r="L145" s="22" t="s">
        <v>166</v>
      </c>
      <c r="M145" s="44" t="s">
        <v>118</v>
      </c>
    </row>
    <row r="146" spans="1:13" x14ac:dyDescent="0.25">
      <c r="A146" s="21"/>
      <c r="B146" s="22"/>
      <c r="C146" s="22" t="s">
        <v>119</v>
      </c>
      <c r="D146" s="48">
        <v>143.65</v>
      </c>
      <c r="E146" s="49">
        <v>6</v>
      </c>
      <c r="F146" s="50">
        <f t="shared" si="19"/>
        <v>861.90000000000009</v>
      </c>
      <c r="G146" s="9"/>
      <c r="H146" s="43">
        <f t="shared" si="18"/>
        <v>0</v>
      </c>
      <c r="J146" s="21" t="s">
        <v>107</v>
      </c>
      <c r="K146" s="22" t="s">
        <v>165</v>
      </c>
      <c r="L146" s="22" t="s">
        <v>166</v>
      </c>
      <c r="M146" s="44" t="s">
        <v>120</v>
      </c>
    </row>
    <row r="147" spans="1:13" x14ac:dyDescent="0.25">
      <c r="A147" s="21"/>
      <c r="B147" s="22"/>
      <c r="C147" s="22" t="s">
        <v>167</v>
      </c>
      <c r="D147" s="48">
        <v>9</v>
      </c>
      <c r="E147" s="49">
        <v>2</v>
      </c>
      <c r="F147" s="50">
        <f t="shared" si="19"/>
        <v>18</v>
      </c>
      <c r="G147" s="9"/>
      <c r="H147" s="43">
        <f t="shared" si="18"/>
        <v>0</v>
      </c>
      <c r="J147" s="21" t="s">
        <v>107</v>
      </c>
      <c r="K147" s="22" t="s">
        <v>168</v>
      </c>
      <c r="L147" s="22" t="s">
        <v>156</v>
      </c>
      <c r="M147" s="44" t="s">
        <v>169</v>
      </c>
    </row>
    <row r="148" spans="1:13" x14ac:dyDescent="0.25">
      <c r="A148" s="21"/>
      <c r="B148" s="22"/>
      <c r="C148" s="22" t="s">
        <v>117</v>
      </c>
      <c r="D148" s="48">
        <v>9.1999999999999993</v>
      </c>
      <c r="E148" s="49">
        <v>4</v>
      </c>
      <c r="F148" s="50">
        <f t="shared" si="19"/>
        <v>36.799999999999997</v>
      </c>
      <c r="G148" s="9"/>
      <c r="H148" s="43">
        <f t="shared" si="18"/>
        <v>0</v>
      </c>
      <c r="J148" s="21" t="s">
        <v>107</v>
      </c>
      <c r="K148" s="22" t="s">
        <v>170</v>
      </c>
      <c r="L148" s="22" t="s">
        <v>171</v>
      </c>
      <c r="M148" s="44" t="s">
        <v>118</v>
      </c>
    </row>
    <row r="149" spans="1:13" x14ac:dyDescent="0.25">
      <c r="A149" s="21"/>
      <c r="B149" s="22"/>
      <c r="C149" s="22" t="s">
        <v>119</v>
      </c>
      <c r="D149" s="48">
        <v>9.1999999999999993</v>
      </c>
      <c r="E149" s="49">
        <v>4</v>
      </c>
      <c r="F149" s="50">
        <f t="shared" si="19"/>
        <v>36.799999999999997</v>
      </c>
      <c r="G149" s="9"/>
      <c r="H149" s="43">
        <f t="shared" si="18"/>
        <v>0</v>
      </c>
      <c r="J149" s="21" t="s">
        <v>107</v>
      </c>
      <c r="K149" s="22" t="s">
        <v>170</v>
      </c>
      <c r="L149" s="22" t="s">
        <v>171</v>
      </c>
      <c r="M149" s="44" t="s">
        <v>120</v>
      </c>
    </row>
    <row r="150" spans="1:13" x14ac:dyDescent="0.25">
      <c r="A150" s="21"/>
      <c r="B150" s="22"/>
      <c r="C150" s="22" t="s">
        <v>117</v>
      </c>
      <c r="D150" s="48">
        <v>9.1999999999999993</v>
      </c>
      <c r="E150" s="49">
        <v>4</v>
      </c>
      <c r="F150" s="50">
        <f t="shared" si="19"/>
        <v>36.799999999999997</v>
      </c>
      <c r="G150" s="9"/>
      <c r="H150" s="43">
        <f t="shared" si="18"/>
        <v>0</v>
      </c>
      <c r="J150" s="21" t="s">
        <v>107</v>
      </c>
      <c r="K150" s="22" t="s">
        <v>172</v>
      </c>
      <c r="L150" s="22" t="s">
        <v>173</v>
      </c>
      <c r="M150" s="44" t="s">
        <v>118</v>
      </c>
    </row>
    <row r="151" spans="1:13" x14ac:dyDescent="0.25">
      <c r="A151" s="21"/>
      <c r="B151" s="22"/>
      <c r="C151" s="22" t="s">
        <v>119</v>
      </c>
      <c r="D151" s="48">
        <v>9.1999999999999993</v>
      </c>
      <c r="E151" s="49">
        <v>4</v>
      </c>
      <c r="F151" s="50">
        <f t="shared" si="19"/>
        <v>36.799999999999997</v>
      </c>
      <c r="G151" s="9"/>
      <c r="H151" s="43">
        <f t="shared" si="18"/>
        <v>0</v>
      </c>
      <c r="J151" s="21" t="s">
        <v>107</v>
      </c>
      <c r="K151" s="22" t="s">
        <v>172</v>
      </c>
      <c r="L151" s="22" t="s">
        <v>173</v>
      </c>
      <c r="M151" s="44" t="s">
        <v>120</v>
      </c>
    </row>
    <row r="152" spans="1:13" x14ac:dyDescent="0.25">
      <c r="A152" s="21"/>
      <c r="B152" s="22"/>
      <c r="C152" s="22" t="s">
        <v>167</v>
      </c>
      <c r="D152" s="48">
        <v>14.4</v>
      </c>
      <c r="E152" s="49">
        <v>2</v>
      </c>
      <c r="F152" s="50">
        <f t="shared" si="19"/>
        <v>28.8</v>
      </c>
      <c r="G152" s="9"/>
      <c r="H152" s="43">
        <f t="shared" si="18"/>
        <v>0</v>
      </c>
      <c r="J152" s="21" t="s">
        <v>107</v>
      </c>
      <c r="K152" s="22" t="s">
        <v>172</v>
      </c>
      <c r="L152" s="22" t="s">
        <v>173</v>
      </c>
      <c r="M152" s="44" t="s">
        <v>169</v>
      </c>
    </row>
    <row r="153" spans="1:13" x14ac:dyDescent="0.25">
      <c r="A153" s="21"/>
      <c r="B153" s="22"/>
      <c r="C153" s="22" t="s">
        <v>117</v>
      </c>
      <c r="D153" s="48">
        <v>5.72</v>
      </c>
      <c r="E153" s="49">
        <v>4</v>
      </c>
      <c r="F153" s="50">
        <f t="shared" si="19"/>
        <v>22.88</v>
      </c>
      <c r="G153" s="9"/>
      <c r="H153" s="43">
        <f t="shared" si="18"/>
        <v>0</v>
      </c>
      <c r="J153" s="21" t="s">
        <v>107</v>
      </c>
      <c r="K153" s="22" t="s">
        <v>174</v>
      </c>
      <c r="L153" s="22" t="s">
        <v>175</v>
      </c>
      <c r="M153" s="44" t="s">
        <v>118</v>
      </c>
    </row>
    <row r="154" spans="1:13" x14ac:dyDescent="0.25">
      <c r="A154" s="21"/>
      <c r="B154" s="22"/>
      <c r="C154" s="22" t="s">
        <v>119</v>
      </c>
      <c r="D154" s="48">
        <v>5.72</v>
      </c>
      <c r="E154" s="49">
        <v>4</v>
      </c>
      <c r="F154" s="50">
        <f t="shared" si="19"/>
        <v>22.88</v>
      </c>
      <c r="G154" s="9"/>
      <c r="H154" s="43">
        <f t="shared" si="18"/>
        <v>0</v>
      </c>
      <c r="J154" s="21" t="s">
        <v>107</v>
      </c>
      <c r="K154" s="22" t="s">
        <v>174</v>
      </c>
      <c r="L154" s="22" t="s">
        <v>175</v>
      </c>
      <c r="M154" s="44" t="s">
        <v>120</v>
      </c>
    </row>
    <row r="155" spans="1:13" x14ac:dyDescent="0.25">
      <c r="A155" s="21"/>
      <c r="B155" s="22"/>
      <c r="C155" s="22" t="s">
        <v>111</v>
      </c>
      <c r="D155" s="48">
        <v>11.52</v>
      </c>
      <c r="E155" s="49">
        <v>4</v>
      </c>
      <c r="F155" s="50">
        <f t="shared" si="19"/>
        <v>46.08</v>
      </c>
      <c r="G155" s="9"/>
      <c r="H155" s="43">
        <f t="shared" si="18"/>
        <v>0</v>
      </c>
      <c r="J155" s="21" t="s">
        <v>107</v>
      </c>
      <c r="K155" s="22" t="s">
        <v>176</v>
      </c>
      <c r="L155" s="22" t="s">
        <v>135</v>
      </c>
      <c r="M155" s="44" t="s">
        <v>114</v>
      </c>
    </row>
    <row r="156" spans="1:13" x14ac:dyDescent="0.25">
      <c r="A156" s="21"/>
      <c r="B156" s="22"/>
      <c r="C156" s="22" t="s">
        <v>117</v>
      </c>
      <c r="D156" s="48">
        <v>5.76</v>
      </c>
      <c r="E156" s="49">
        <v>4</v>
      </c>
      <c r="F156" s="50">
        <f t="shared" si="19"/>
        <v>23.04</v>
      </c>
      <c r="G156" s="9"/>
      <c r="H156" s="43">
        <f t="shared" si="18"/>
        <v>0</v>
      </c>
      <c r="J156" s="21" t="s">
        <v>107</v>
      </c>
      <c r="K156" s="22" t="s">
        <v>176</v>
      </c>
      <c r="L156" s="22" t="s">
        <v>135</v>
      </c>
      <c r="M156" s="44" t="s">
        <v>118</v>
      </c>
    </row>
    <row r="157" spans="1:13" x14ac:dyDescent="0.25">
      <c r="A157" s="21"/>
      <c r="B157" s="22"/>
      <c r="C157" s="22" t="s">
        <v>119</v>
      </c>
      <c r="D157" s="48">
        <v>5.76</v>
      </c>
      <c r="E157" s="49">
        <v>4</v>
      </c>
      <c r="F157" s="50">
        <f t="shared" si="19"/>
        <v>23.04</v>
      </c>
      <c r="G157" s="9"/>
      <c r="H157" s="43">
        <f t="shared" si="18"/>
        <v>0</v>
      </c>
      <c r="J157" s="21" t="s">
        <v>107</v>
      </c>
      <c r="K157" s="22" t="s">
        <v>176</v>
      </c>
      <c r="L157" s="22" t="s">
        <v>135</v>
      </c>
      <c r="M157" s="44" t="s">
        <v>120</v>
      </c>
    </row>
    <row r="158" spans="1:13" x14ac:dyDescent="0.25">
      <c r="A158" s="21"/>
      <c r="B158" s="22"/>
      <c r="C158" s="22" t="s">
        <v>111</v>
      </c>
      <c r="D158" s="48">
        <v>4</v>
      </c>
      <c r="E158" s="49">
        <v>4</v>
      </c>
      <c r="F158" s="50">
        <f t="shared" si="19"/>
        <v>16</v>
      </c>
      <c r="G158" s="9"/>
      <c r="H158" s="43">
        <f t="shared" si="18"/>
        <v>0</v>
      </c>
      <c r="J158" s="21" t="s">
        <v>107</v>
      </c>
      <c r="K158" s="22" t="s">
        <v>177</v>
      </c>
      <c r="L158" s="22" t="s">
        <v>156</v>
      </c>
      <c r="M158" s="44" t="s">
        <v>114</v>
      </c>
    </row>
    <row r="159" spans="1:13" x14ac:dyDescent="0.25">
      <c r="A159" s="21"/>
      <c r="B159" s="22"/>
      <c r="C159" s="22" t="s">
        <v>117</v>
      </c>
      <c r="D159" s="48">
        <v>37.799999999999997</v>
      </c>
      <c r="E159" s="49">
        <v>4</v>
      </c>
      <c r="F159" s="50">
        <f t="shared" si="19"/>
        <v>151.19999999999999</v>
      </c>
      <c r="G159" s="9"/>
      <c r="H159" s="43">
        <f t="shared" si="18"/>
        <v>0</v>
      </c>
      <c r="J159" s="21" t="s">
        <v>107</v>
      </c>
      <c r="K159" s="22" t="s">
        <v>177</v>
      </c>
      <c r="L159" s="22" t="s">
        <v>156</v>
      </c>
      <c r="M159" s="44" t="s">
        <v>118</v>
      </c>
    </row>
    <row r="160" spans="1:13" x14ac:dyDescent="0.25">
      <c r="A160" s="21"/>
      <c r="B160" s="22"/>
      <c r="C160" s="22" t="s">
        <v>119</v>
      </c>
      <c r="D160" s="48">
        <v>37.799999999999997</v>
      </c>
      <c r="E160" s="49">
        <v>4</v>
      </c>
      <c r="F160" s="50">
        <f t="shared" si="19"/>
        <v>151.19999999999999</v>
      </c>
      <c r="G160" s="9"/>
      <c r="H160" s="43">
        <f t="shared" si="18"/>
        <v>0</v>
      </c>
      <c r="J160" s="21" t="s">
        <v>107</v>
      </c>
      <c r="K160" s="22" t="s">
        <v>177</v>
      </c>
      <c r="L160" s="22" t="s">
        <v>156</v>
      </c>
      <c r="M160" s="44" t="s">
        <v>120</v>
      </c>
    </row>
    <row r="161" spans="1:13" x14ac:dyDescent="0.25">
      <c r="A161" s="21"/>
      <c r="B161" s="22"/>
      <c r="C161" s="22" t="s">
        <v>111</v>
      </c>
      <c r="D161" s="48">
        <v>20</v>
      </c>
      <c r="E161" s="49">
        <v>4</v>
      </c>
      <c r="F161" s="50">
        <f t="shared" si="19"/>
        <v>80</v>
      </c>
      <c r="G161" s="9"/>
      <c r="H161" s="43">
        <f t="shared" si="18"/>
        <v>0</v>
      </c>
      <c r="J161" s="21" t="s">
        <v>107</v>
      </c>
      <c r="K161" s="22" t="s">
        <v>178</v>
      </c>
      <c r="L161" s="22" t="s">
        <v>179</v>
      </c>
      <c r="M161" s="44" t="s">
        <v>114</v>
      </c>
    </row>
    <row r="162" spans="1:13" x14ac:dyDescent="0.25">
      <c r="A162" s="21"/>
      <c r="B162" s="22"/>
      <c r="C162" s="22" t="s">
        <v>117</v>
      </c>
      <c r="D162" s="48">
        <v>76.739999999999995</v>
      </c>
      <c r="E162" s="49">
        <v>4</v>
      </c>
      <c r="F162" s="50">
        <f t="shared" si="19"/>
        <v>306.95999999999998</v>
      </c>
      <c r="G162" s="9"/>
      <c r="H162" s="43">
        <f t="shared" si="18"/>
        <v>0</v>
      </c>
      <c r="J162" s="21" t="s">
        <v>107</v>
      </c>
      <c r="K162" s="22" t="s">
        <v>178</v>
      </c>
      <c r="L162" s="22" t="s">
        <v>179</v>
      </c>
      <c r="M162" s="44" t="s">
        <v>118</v>
      </c>
    </row>
    <row r="163" spans="1:13" x14ac:dyDescent="0.25">
      <c r="A163" s="21"/>
      <c r="B163" s="22"/>
      <c r="C163" s="22" t="s">
        <v>119</v>
      </c>
      <c r="D163" s="48">
        <v>76.739999999999995</v>
      </c>
      <c r="E163" s="49">
        <v>4</v>
      </c>
      <c r="F163" s="50">
        <f t="shared" si="19"/>
        <v>306.95999999999998</v>
      </c>
      <c r="G163" s="9"/>
      <c r="H163" s="43">
        <f t="shared" si="18"/>
        <v>0</v>
      </c>
      <c r="J163" s="21" t="s">
        <v>107</v>
      </c>
      <c r="K163" s="22" t="s">
        <v>178</v>
      </c>
      <c r="L163" s="22" t="s">
        <v>179</v>
      </c>
      <c r="M163" s="44" t="s">
        <v>120</v>
      </c>
    </row>
    <row r="164" spans="1:13" x14ac:dyDescent="0.25">
      <c r="A164" s="21"/>
      <c r="B164" s="22"/>
      <c r="C164" s="22" t="s">
        <v>180</v>
      </c>
      <c r="D164" s="48">
        <v>9.27</v>
      </c>
      <c r="E164" s="49">
        <v>2</v>
      </c>
      <c r="F164" s="50">
        <f t="shared" si="19"/>
        <v>18.54</v>
      </c>
      <c r="G164" s="9"/>
      <c r="H164" s="43">
        <f t="shared" si="18"/>
        <v>0</v>
      </c>
      <c r="J164" s="21" t="s">
        <v>107</v>
      </c>
      <c r="K164" s="22" t="s">
        <v>178</v>
      </c>
      <c r="L164" s="22" t="s">
        <v>179</v>
      </c>
      <c r="M164" s="44" t="s">
        <v>180</v>
      </c>
    </row>
    <row r="165" spans="1:13" x14ac:dyDescent="0.25">
      <c r="A165" s="21"/>
      <c r="B165" s="22"/>
      <c r="C165" s="22" t="s">
        <v>167</v>
      </c>
      <c r="D165" s="48">
        <v>6.3</v>
      </c>
      <c r="E165" s="49">
        <v>4</v>
      </c>
      <c r="F165" s="50">
        <f t="shared" ref="F165:F174" si="20">D165*E165</f>
        <v>25.2</v>
      </c>
      <c r="G165" s="9"/>
      <c r="H165" s="43">
        <f t="shared" si="18"/>
        <v>0</v>
      </c>
      <c r="J165" s="21" t="s">
        <v>107</v>
      </c>
      <c r="K165" s="22" t="s">
        <v>181</v>
      </c>
      <c r="L165" s="22" t="s">
        <v>182</v>
      </c>
      <c r="M165" s="44" t="s">
        <v>169</v>
      </c>
    </row>
    <row r="166" spans="1:13" x14ac:dyDescent="0.25">
      <c r="A166" s="21"/>
      <c r="B166" s="22"/>
      <c r="C166" s="22" t="s">
        <v>117</v>
      </c>
      <c r="D166" s="48">
        <v>5.46</v>
      </c>
      <c r="E166" s="49">
        <v>4</v>
      </c>
      <c r="F166" s="50">
        <f t="shared" si="20"/>
        <v>21.84</v>
      </c>
      <c r="G166" s="9"/>
      <c r="H166" s="43">
        <f t="shared" ref="H166:H174" si="21">F166*G166</f>
        <v>0</v>
      </c>
      <c r="J166" s="21" t="s">
        <v>125</v>
      </c>
      <c r="K166" s="22" t="s">
        <v>183</v>
      </c>
      <c r="L166" s="22" t="s">
        <v>184</v>
      </c>
      <c r="M166" s="44" t="s">
        <v>118</v>
      </c>
    </row>
    <row r="167" spans="1:13" x14ac:dyDescent="0.25">
      <c r="A167" s="21"/>
      <c r="B167" s="22"/>
      <c r="C167" s="22" t="s">
        <v>119</v>
      </c>
      <c r="D167" s="48">
        <v>5.46</v>
      </c>
      <c r="E167" s="49">
        <v>4</v>
      </c>
      <c r="F167" s="50">
        <f t="shared" si="20"/>
        <v>21.84</v>
      </c>
      <c r="G167" s="9"/>
      <c r="H167" s="43">
        <f t="shared" si="21"/>
        <v>0</v>
      </c>
      <c r="J167" s="21" t="s">
        <v>125</v>
      </c>
      <c r="K167" s="22" t="s">
        <v>183</v>
      </c>
      <c r="L167" s="22" t="s">
        <v>184</v>
      </c>
      <c r="M167" s="44" t="s">
        <v>120</v>
      </c>
    </row>
    <row r="168" spans="1:13" x14ac:dyDescent="0.25">
      <c r="A168" s="21"/>
      <c r="B168" s="22"/>
      <c r="C168" s="22" t="s">
        <v>157</v>
      </c>
      <c r="D168" s="48">
        <v>126.72</v>
      </c>
      <c r="E168" s="49">
        <v>2</v>
      </c>
      <c r="F168" s="50">
        <f t="shared" si="20"/>
        <v>253.44</v>
      </c>
      <c r="G168" s="9"/>
      <c r="H168" s="43">
        <f t="shared" si="21"/>
        <v>0</v>
      </c>
      <c r="J168" s="21" t="s">
        <v>125</v>
      </c>
      <c r="K168" s="22" t="s">
        <v>185</v>
      </c>
      <c r="L168" s="22" t="s">
        <v>186</v>
      </c>
      <c r="M168" s="44" t="s">
        <v>159</v>
      </c>
    </row>
    <row r="169" spans="1:13" x14ac:dyDescent="0.25">
      <c r="A169" s="21"/>
      <c r="B169" s="22"/>
      <c r="C169" s="22" t="s">
        <v>157</v>
      </c>
      <c r="D169" s="48">
        <v>8.9600000000000009</v>
      </c>
      <c r="E169" s="49">
        <v>2</v>
      </c>
      <c r="F169" s="50">
        <f t="shared" si="20"/>
        <v>17.920000000000002</v>
      </c>
      <c r="G169" s="9"/>
      <c r="H169" s="43">
        <f t="shared" si="21"/>
        <v>0</v>
      </c>
      <c r="J169" s="21" t="s">
        <v>125</v>
      </c>
      <c r="K169" s="22" t="s">
        <v>187</v>
      </c>
      <c r="L169" s="22" t="s">
        <v>188</v>
      </c>
      <c r="M169" s="44" t="s">
        <v>159</v>
      </c>
    </row>
    <row r="170" spans="1:13" x14ac:dyDescent="0.25">
      <c r="A170" s="21"/>
      <c r="B170" s="22"/>
      <c r="C170" s="22" t="s">
        <v>106</v>
      </c>
      <c r="D170" s="48">
        <v>2.7</v>
      </c>
      <c r="E170" s="49">
        <v>2</v>
      </c>
      <c r="F170" s="50">
        <f t="shared" si="20"/>
        <v>5.4</v>
      </c>
      <c r="G170" s="9"/>
      <c r="H170" s="43">
        <f t="shared" si="21"/>
        <v>0</v>
      </c>
      <c r="J170" s="21" t="s">
        <v>125</v>
      </c>
      <c r="K170" s="22" t="s">
        <v>189</v>
      </c>
      <c r="L170" s="22" t="s">
        <v>156</v>
      </c>
      <c r="M170" s="44" t="s">
        <v>161</v>
      </c>
    </row>
    <row r="171" spans="1:13" x14ac:dyDescent="0.25">
      <c r="A171" s="21"/>
      <c r="B171" s="22"/>
      <c r="C171" s="22" t="s">
        <v>157</v>
      </c>
      <c r="D171" s="48">
        <v>19.2</v>
      </c>
      <c r="E171" s="49">
        <v>2</v>
      </c>
      <c r="F171" s="50">
        <f t="shared" si="20"/>
        <v>38.4</v>
      </c>
      <c r="G171" s="9"/>
      <c r="H171" s="43">
        <f t="shared" si="21"/>
        <v>0</v>
      </c>
      <c r="J171" s="21" t="s">
        <v>125</v>
      </c>
      <c r="K171" s="22" t="s">
        <v>189</v>
      </c>
      <c r="L171" s="22" t="s">
        <v>156</v>
      </c>
      <c r="M171" s="44" t="s">
        <v>159</v>
      </c>
    </row>
    <row r="172" spans="1:13" x14ac:dyDescent="0.25">
      <c r="A172" s="21"/>
      <c r="B172" s="22"/>
      <c r="C172" s="22" t="s">
        <v>157</v>
      </c>
      <c r="D172" s="48">
        <v>76.88</v>
      </c>
      <c r="E172" s="49">
        <v>2</v>
      </c>
      <c r="F172" s="50">
        <f t="shared" si="20"/>
        <v>153.76</v>
      </c>
      <c r="G172" s="9"/>
      <c r="H172" s="43">
        <f t="shared" si="21"/>
        <v>0</v>
      </c>
      <c r="J172" s="21" t="s">
        <v>125</v>
      </c>
      <c r="K172" s="22" t="s">
        <v>190</v>
      </c>
      <c r="L172" s="22" t="s">
        <v>186</v>
      </c>
      <c r="M172" s="44" t="s">
        <v>159</v>
      </c>
    </row>
    <row r="173" spans="1:13" x14ac:dyDescent="0.25">
      <c r="A173" s="21"/>
      <c r="B173" s="22"/>
      <c r="C173" s="22" t="s">
        <v>111</v>
      </c>
      <c r="D173" s="48">
        <v>20.36</v>
      </c>
      <c r="E173" s="49">
        <v>2</v>
      </c>
      <c r="F173" s="50">
        <f t="shared" si="20"/>
        <v>40.72</v>
      </c>
      <c r="G173" s="9"/>
      <c r="H173" s="43">
        <f t="shared" si="21"/>
        <v>0</v>
      </c>
      <c r="J173" s="21" t="s">
        <v>191</v>
      </c>
      <c r="K173" s="22" t="s">
        <v>192</v>
      </c>
      <c r="L173" s="22" t="s">
        <v>193</v>
      </c>
      <c r="M173" s="44" t="s">
        <v>114</v>
      </c>
    </row>
    <row r="174" spans="1:13" ht="15.75" thickBot="1" x14ac:dyDescent="0.3">
      <c r="A174" s="21"/>
      <c r="B174" s="22"/>
      <c r="C174" s="22" t="s">
        <v>157</v>
      </c>
      <c r="D174" s="48">
        <v>16.48</v>
      </c>
      <c r="E174" s="49">
        <v>2</v>
      </c>
      <c r="F174" s="50">
        <f t="shared" si="20"/>
        <v>32.96</v>
      </c>
      <c r="G174" s="9"/>
      <c r="H174" s="43">
        <f t="shared" si="21"/>
        <v>0</v>
      </c>
      <c r="J174" s="45" t="s">
        <v>191</v>
      </c>
      <c r="K174" s="46" t="s">
        <v>194</v>
      </c>
      <c r="L174" s="46" t="s">
        <v>195</v>
      </c>
      <c r="M174" s="47" t="s">
        <v>159</v>
      </c>
    </row>
    <row r="175" spans="1:13" x14ac:dyDescent="0.25">
      <c r="A175" s="27" t="s">
        <v>41</v>
      </c>
      <c r="B175" s="28"/>
      <c r="C175" s="28"/>
      <c r="D175" s="29">
        <f>SUM(D101:D174)</f>
        <v>2410.8500000000004</v>
      </c>
      <c r="E175" s="28"/>
      <c r="F175" s="30">
        <f>SUM(F101:F174)</f>
        <v>8637.659999999998</v>
      </c>
      <c r="G175" s="28"/>
      <c r="H175" s="31">
        <f>SUM(H101:H174)</f>
        <v>0</v>
      </c>
    </row>
    <row r="176" spans="1:13" x14ac:dyDescent="0.25">
      <c r="A176" s="32" t="s">
        <v>196</v>
      </c>
      <c r="B176" s="33"/>
      <c r="C176" s="33"/>
      <c r="D176" s="33"/>
      <c r="E176" s="33"/>
      <c r="F176" s="34">
        <f>SUM(F17+F21+F26+F36+F45+F49+F54+F58+F63+F70+F80+F87+F95+F99+F175)</f>
        <v>62450.180000000008</v>
      </c>
      <c r="G176" s="35"/>
      <c r="H176" s="36">
        <f t="shared" ref="H176" si="22">SUM(H17+H21+H26+H36+H45+H49+H54+H58+H63+H70+H80+H87+H95+H99+H175)</f>
        <v>0</v>
      </c>
    </row>
    <row r="177" spans="1:8" s="42" customFormat="1" ht="30" x14ac:dyDescent="0.25">
      <c r="A177" s="37" t="s">
        <v>197</v>
      </c>
      <c r="B177" s="38"/>
      <c r="C177" s="39"/>
      <c r="D177" s="40" t="s">
        <v>198</v>
      </c>
      <c r="E177" s="39" t="s">
        <v>199</v>
      </c>
      <c r="F177" s="38"/>
      <c r="G177" s="39" t="s">
        <v>200</v>
      </c>
      <c r="H177" s="41" t="s">
        <v>201</v>
      </c>
    </row>
    <row r="178" spans="1:8" x14ac:dyDescent="0.25">
      <c r="A178" s="21" t="s">
        <v>202</v>
      </c>
      <c r="B178" s="22"/>
      <c r="C178" s="22"/>
      <c r="D178" s="23"/>
      <c r="E178" s="22">
        <v>11</v>
      </c>
      <c r="F178" s="24"/>
      <c r="G178" s="9"/>
      <c r="H178" s="20">
        <f>E178*G178</f>
        <v>0</v>
      </c>
    </row>
    <row r="179" spans="1:8" x14ac:dyDescent="0.25">
      <c r="A179" s="21" t="s">
        <v>203</v>
      </c>
      <c r="B179" s="22"/>
      <c r="C179" s="22"/>
      <c r="D179" s="25"/>
      <c r="E179" s="22">
        <v>11</v>
      </c>
      <c r="F179" s="24"/>
      <c r="G179" s="9"/>
      <c r="H179" s="20">
        <f>E179*G179</f>
        <v>0</v>
      </c>
    </row>
    <row r="180" spans="1:8" x14ac:dyDescent="0.25">
      <c r="A180" s="21" t="s">
        <v>204</v>
      </c>
      <c r="B180" s="22"/>
      <c r="C180" s="22"/>
      <c r="D180" s="26">
        <v>445</v>
      </c>
      <c r="E180" s="24"/>
      <c r="F180" s="24"/>
      <c r="G180" s="9"/>
      <c r="H180" s="20">
        <f>D180*G180</f>
        <v>0</v>
      </c>
    </row>
    <row r="181" spans="1:8" ht="15.75" thickBot="1" x14ac:dyDescent="0.3">
      <c r="A181" s="12" t="s">
        <v>196</v>
      </c>
      <c r="B181" s="13"/>
      <c r="C181" s="13"/>
      <c r="D181" s="14"/>
      <c r="E181" s="13"/>
      <c r="F181" s="13"/>
      <c r="G181" s="13"/>
      <c r="H181" s="15">
        <f>SUM(H178:H180)</f>
        <v>0</v>
      </c>
    </row>
    <row r="182" spans="1:8" ht="15.75" thickBot="1" x14ac:dyDescent="0.3">
      <c r="A182" s="17" t="s">
        <v>196</v>
      </c>
      <c r="B182" s="18"/>
      <c r="C182" s="18"/>
      <c r="D182" s="18"/>
      <c r="E182" s="18"/>
      <c r="F182" s="18"/>
      <c r="G182" s="18"/>
      <c r="H182" s="19">
        <f>H176+H181</f>
        <v>0</v>
      </c>
    </row>
  </sheetData>
  <sheetProtection algorithmName="SHA-512" hashValue="gbwELxm5bzIW5YR3IPoG5Q61N7vYXpAnsGqJT2jryFW/6V5zwmrMbRfKlGkpg3YxpVcPPUodEI0WgRbOeFW6ZQ==" saltValue="+Ejxxi3hxJ0YG68hIPkC7g==" spinCount="100000" sheet="1" objects="1" scenarios="1"/>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FA6ACA98B16404192AB5A183B81C32F" ma:contentTypeVersion="3" ma:contentTypeDescription="Een nieuw document maken." ma:contentTypeScope="" ma:versionID="0d042bc8ef6bf8a959587b2bd24709de">
  <xsd:schema xmlns:xsd="http://www.w3.org/2001/XMLSchema" xmlns:xs="http://www.w3.org/2001/XMLSchema" xmlns:p="http://schemas.microsoft.com/office/2006/metadata/properties" xmlns:ns2="72f440e4-bb14-4d7c-acc5-bfa546975aeb" targetNamespace="http://schemas.microsoft.com/office/2006/metadata/properties" ma:root="true" ma:fieldsID="3747256945461b00c631da613bf8af02" ns2:_="">
    <xsd:import namespace="72f440e4-bb14-4d7c-acc5-bfa546975ae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f440e4-bb14-4d7c-acc5-bfa546975a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3103E9-E826-4B8F-9F38-0AB4382DF901}">
  <ds:schemaRefs>
    <ds:schemaRef ds:uri="http://purl.org/dc/elements/1.1/"/>
    <ds:schemaRef ds:uri="http://www.w3.org/XML/1998/namespace"/>
    <ds:schemaRef ds:uri="http://schemas.openxmlformats.org/package/2006/metadata/core-properties"/>
    <ds:schemaRef ds:uri="http://schemas.microsoft.com/office/2006/documentManagement/types"/>
    <ds:schemaRef ds:uri="http://schemas.microsoft.com/office/infopath/2007/PartnerControls"/>
    <ds:schemaRef ds:uri="http://purl.org/dc/dcmitype/"/>
    <ds:schemaRef ds:uri="72f440e4-bb14-4d7c-acc5-bfa546975aeb"/>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82BAC67C-B534-4057-9587-B470622E62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f440e4-bb14-4d7c-acc5-bfa546975a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8EA943C-5CEC-494C-8D56-411FD51F6D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Prijsblad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Kayleigh Rijnbeek</dc:creator>
  <cp:keywords/>
  <dc:description/>
  <cp:lastModifiedBy>Kayleigh Rijnbeek</cp:lastModifiedBy>
  <cp:revision/>
  <dcterms:created xsi:type="dcterms:W3CDTF">2026-01-20T12:50:25Z</dcterms:created>
  <dcterms:modified xsi:type="dcterms:W3CDTF">2026-03-16T11:47:10Z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0x0101007FA6ACA98B16404192AB5A183B81C32F</vt:lpwstr>
  </property>
</Properties>
</file>