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E4A52E8C-85DB-4118-9EB0-100FAAF14B5D}" xr6:coauthVersionLast="47" xr6:coauthVersionMax="47" xr10:uidLastSave="{00000000-0000-0000-0000-000000000000}"/>
  <bookViews>
    <workbookView xWindow="3504" yWindow="84" windowWidth="17436" windowHeight="11856" xr2:uid="{00000000-000D-0000-FFFF-FFFF00000000}"/>
  </bookViews>
  <sheets>
    <sheet name="Staat van tarieven" sheetId="2" r:id="rId1"/>
  </sheets>
  <definedNames>
    <definedName name="_xlnm.Print_Area" localSheetId="0">'Staat van tarieven'!$A$1:$L$53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C34" i="2"/>
  <c r="B33" i="2"/>
  <c r="B34" i="2"/>
  <c r="A33" i="2"/>
  <c r="A34" i="2"/>
  <c r="L34" i="2"/>
  <c r="L33" i="2"/>
  <c r="L10" i="2"/>
  <c r="F10" i="2" s="1"/>
  <c r="L9" i="2"/>
  <c r="F9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L18" i="2"/>
  <c r="F18" i="2" s="1"/>
  <c r="L16" i="2"/>
  <c r="F16" i="2" s="1"/>
  <c r="L14" i="2"/>
  <c r="F14" i="2" s="1"/>
  <c r="L12" i="2"/>
  <c r="F12" i="2" s="1"/>
  <c r="A32" i="2"/>
  <c r="B42" i="2"/>
  <c r="L42" i="2" s="1"/>
  <c r="C42" i="2"/>
  <c r="B40" i="2"/>
  <c r="L40" i="2" s="1"/>
  <c r="C40" i="2"/>
  <c r="B38" i="2"/>
  <c r="L38" i="2" s="1"/>
  <c r="C38" i="2"/>
  <c r="B36" i="2"/>
  <c r="L36" i="2" s="1"/>
  <c r="C36" i="2"/>
  <c r="L17" i="2"/>
  <c r="F17" i="2" s="1"/>
  <c r="B35" i="2" l="1"/>
  <c r="L35" i="2" s="1"/>
  <c r="B37" i="2"/>
  <c r="L37" i="2" s="1"/>
  <c r="B39" i="2"/>
  <c r="L39" i="2" s="1"/>
  <c r="B41" i="2"/>
  <c r="L41" i="2" s="1"/>
  <c r="B43" i="2"/>
  <c r="L43" i="2" s="1"/>
  <c r="B44" i="2"/>
  <c r="L44" i="2" s="1"/>
  <c r="B45" i="2"/>
  <c r="L45" i="2" s="1"/>
  <c r="C43" i="2"/>
  <c r="C44" i="2"/>
  <c r="L19" i="2"/>
  <c r="F19" i="2" s="1"/>
  <c r="L20" i="2"/>
  <c r="F20" i="2" s="1"/>
  <c r="C35" i="2"/>
  <c r="C37" i="2"/>
  <c r="C39" i="2"/>
  <c r="C41" i="2"/>
  <c r="C45" i="2"/>
  <c r="L11" i="2"/>
  <c r="F11" i="2" s="1"/>
  <c r="L13" i="2"/>
  <c r="F13" i="2" s="1"/>
  <c r="L15" i="2"/>
  <c r="F15" i="2" s="1"/>
  <c r="L21" i="2"/>
  <c r="F21" i="2" s="1"/>
  <c r="L8" i="2"/>
  <c r="F8" i="2" s="1"/>
  <c r="E22" i="2"/>
  <c r="A36" i="2" l="1"/>
  <c r="E23" i="2"/>
  <c r="D23" i="2"/>
  <c r="A35" i="2"/>
  <c r="C32" i="2"/>
  <c r="A38" i="2" l="1"/>
  <c r="A37" i="2"/>
  <c r="B32" i="2"/>
  <c r="L32" i="2" s="1"/>
  <c r="A40" i="2" l="1"/>
  <c r="A39" i="2"/>
  <c r="D22" i="2"/>
  <c r="L22" i="2"/>
  <c r="L25" i="2" s="1"/>
  <c r="A21" i="2" l="1"/>
  <c r="A42" i="2"/>
  <c r="A41" i="2"/>
  <c r="A43" i="2" l="1"/>
  <c r="A44" i="2" l="1"/>
  <c r="A45" i="2" l="1"/>
</calcChain>
</file>

<file path=xl/sharedStrings.xml><?xml version="1.0" encoding="utf-8"?>
<sst xmlns="http://schemas.openxmlformats.org/spreadsheetml/2006/main" count="81" uniqueCount="67">
  <si>
    <t>Totalen</t>
  </si>
  <si>
    <t>Post</t>
  </si>
  <si>
    <t>Totaalprijs</t>
  </si>
  <si>
    <t>Nr.</t>
  </si>
  <si>
    <t>Dienst/product</t>
  </si>
  <si>
    <t>Toelichting:</t>
  </si>
  <si>
    <t>Onderneming:</t>
  </si>
  <si>
    <t>Contactpersoon:</t>
  </si>
  <si>
    <t>Datum:</t>
  </si>
  <si>
    <t>Totale inschrijfprijs</t>
  </si>
  <si>
    <t>Vaste prijs per product</t>
  </si>
  <si>
    <t>KvK nr.</t>
  </si>
  <si>
    <t>STAAT VAN TARIEVEN EN PRIJZEN</t>
  </si>
  <si>
    <t>Functie A (invullen):</t>
  </si>
  <si>
    <t>Functie B (invullen):</t>
  </si>
  <si>
    <t>Functie C (invullen):</t>
  </si>
  <si>
    <t>Functiebenaming en/of korte beschrijving invullen</t>
  </si>
  <si>
    <t>Projectleider</t>
  </si>
  <si>
    <t>Adviseur</t>
  </si>
  <si>
    <t>Junior adviseur</t>
  </si>
  <si>
    <t>€/uur</t>
  </si>
  <si>
    <t>Tarief/uur excl. BTW in de kolom invullen</t>
  </si>
  <si>
    <t>Aantal uren
(A) PL</t>
  </si>
  <si>
    <t>Aantal uren
(B) Adviseur</t>
  </si>
  <si>
    <t>Aantal uren
(C) Junior adviseur</t>
  </si>
  <si>
    <t>Onderdeel/
Werkpakket</t>
  </si>
  <si>
    <t>Extra kosten</t>
  </si>
  <si>
    <t>Totale extra kosten</t>
  </si>
  <si>
    <t>Op-dracht:</t>
  </si>
  <si>
    <t>Zaak-nr:</t>
  </si>
  <si>
    <t>….</t>
  </si>
  <si>
    <t>Voor vaste hoeveelheden geldt een afnamegarantie, voor eventuele variabele niet.</t>
  </si>
  <si>
    <t>..</t>
  </si>
  <si>
    <t>Omschrijving soort kosten</t>
  </si>
  <si>
    <t>De totaalprijs in kolom L betreft de vermenigvuldiging van de bij de hoeveelheid product vermelde uren plus de extra kosten.</t>
  </si>
  <si>
    <t>De kolom met de vaste prijs/product betreft de totale prijs gedeeld op de totale hoeveelheid (vast en variabel) en geldt tevens voor de verrekening van de hoeveelheid product.</t>
  </si>
  <si>
    <t>Bijlage I</t>
  </si>
  <si>
    <t>Hoeveelheid vast</t>
  </si>
  <si>
    <t>Hoeveelheid variabel</t>
  </si>
  <si>
    <t>Specificatie eventueel noodzakelijke extra kosten (2026 t/m 2029)</t>
  </si>
  <si>
    <t>Afvalbenchmark KWD  2026 t/m 2029</t>
  </si>
  <si>
    <t>Projectmanagement</t>
  </si>
  <si>
    <t>Startbijeenkomst</t>
  </si>
  <si>
    <t>Data-analyse</t>
  </si>
  <si>
    <t>Eindbijeenkomst</t>
  </si>
  <si>
    <t>Artikelen</t>
  </si>
  <si>
    <t>Kennissessie of lunchlezing</t>
  </si>
  <si>
    <t>Digitale deelnemersbijeenkomst per sector inclusief organisatie, voorbereiding, begeleiding en verslaglegging, alsmede opvragen kwantitatieve data
(vaste looptijd 3/jr, bij verlenging 3 extra)</t>
  </si>
  <si>
    <t>Verschillenanalyses kwantitatieve data, Vragenlijsten (opstellen inclusief versturen en kwalitatieve data verwerken)
(vaste looptijd 3/jr, bij verlenging 3 extra)</t>
  </si>
  <si>
    <t>Fysieke deelnemersbijeenkomst per sector inclusief organisatie, voorbereiding, begeleiding en verslaglegging
(vaste looptijd 3/jr, bij verlenging 3 extra)</t>
  </si>
  <si>
    <t>Digitaal artikel per sector (opstellen voor communicatie- en publicatiedoeleinden)
(vaste looptijd 3/jr, bij verlenging 3 extra)</t>
  </si>
  <si>
    <t>Definitief digitaal projectdossier (inclusief alle kwantitatieve en kwalitatieve data)
(vaste looptijd 1/jr, bij verlenging 1 extra)</t>
  </si>
  <si>
    <t>-idem</t>
  </si>
  <si>
    <t>Extra kosten, anders dan voor uren betreffende 2030</t>
  </si>
  <si>
    <t>Extra kosten, anders dan voor uren betreffende 2026 t/m 2029</t>
  </si>
  <si>
    <t>Verslag Startbespreking, verslagen (3) voortgangsoverleggen (voor het eerste deel van het jaar)
Hierbij is de Startdocumentatie gereed (Plan van Aanpak, Planning, Risicoregister, Afwijkingenregister en template Afwijkingsrapport)</t>
  </si>
  <si>
    <t>Verslagen (3) voortgangsoverleggen (voor het tweede deel van het jaar) en Eindbespreking
(vaste looptijd 4/jr, bij verlenging 4 extra)</t>
  </si>
  <si>
    <t>inclusief de kosten van eenmaal een eventuele verlenging  voor het jaar 2030</t>
  </si>
  <si>
    <t>Op te leveren producten/diensten 
(uitgaande van vier jaar en een jaar verlenging)</t>
  </si>
  <si>
    <t>Werving</t>
  </si>
  <si>
    <t>Korte rapportage Wervingsactiviteit</t>
  </si>
  <si>
    <t>idem, bij extra sector 4 extra, bij verlenging ook 1</t>
  </si>
  <si>
    <t>Actieve communicatie-bijdrage</t>
  </si>
  <si>
    <t>Vul in de eerste tabel het totaalaantal uren voor de opdracht (incl. die voor de variabele hoeveelheden/posten), alsmede de eventuele extra kosten. Vul in de tweede tabel de vaste tarieven per uur per functie in.</t>
  </si>
  <si>
    <t>Specificeer alleen de eventuele extra vaste en variabele kosten (anders dan voor uren) voor de vaste periode 2026 t/m 2029 ter onderbouwing in de laatste tabel (met hoogstens  twee kostensoorten).</t>
  </si>
  <si>
    <t>Ingevulde bedragen moeten exclusief BTW zijn. Laat postnummers aansluiten op de eventuele producttabel die is opgenomen in de offerte (en Vraagspecificatie).</t>
  </si>
  <si>
    <t>Vul in de tabellen alleen de lichtblauwe cellen in. Het staat u vrij om in de eerste tabel om het even welke kolommen met Aantal uren in te vullen. Geen kolommen, regels, producten of functies toevoegen of wijzigen.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</si>
</sst>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-413]d\ 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7"/>
      <name val="Calibri"/>
      <family val="2"/>
      <scheme val="minor"/>
    </font>
    <font>
      <sz val="6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0" xfId="0" applyBorder="1"/>
    <xf numFmtId="0" fontId="6" fillId="3" borderId="17" xfId="0" applyFont="1" applyFill="1" applyBorder="1" applyAlignment="1">
      <alignment horizontal="right" vertical="center" wrapText="1"/>
    </xf>
    <xf numFmtId="0" fontId="7" fillId="2" borderId="0" xfId="0" applyFont="1" applyFill="1"/>
    <xf numFmtId="0" fontId="7" fillId="0" borderId="0" xfId="0" applyFont="1"/>
    <xf numFmtId="3" fontId="2" fillId="8" borderId="8" xfId="0" applyNumberFormat="1" applyFont="1" applyFill="1" applyBorder="1" applyAlignment="1" applyProtection="1">
      <alignment horizontal="center" vertical="center" shrinkToFit="1" readingOrder="1"/>
      <protection locked="0"/>
    </xf>
    <xf numFmtId="164" fontId="2" fillId="8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wrapText="1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 wrapText="1"/>
    </xf>
    <xf numFmtId="14" fontId="6" fillId="3" borderId="8" xfId="0" applyNumberFormat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44" fontId="6" fillId="2" borderId="0" xfId="1" applyFont="1" applyFill="1" applyBorder="1" applyAlignment="1"/>
    <xf numFmtId="0" fontId="9" fillId="3" borderId="2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vertical="top"/>
    </xf>
    <xf numFmtId="0" fontId="2" fillId="7" borderId="8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6" fillId="5" borderId="9" xfId="0" applyFont="1" applyFill="1" applyBorder="1"/>
    <xf numFmtId="0" fontId="7" fillId="5" borderId="6" xfId="0" applyFont="1" applyFill="1" applyBorder="1"/>
    <xf numFmtId="0" fontId="7" fillId="5" borderId="10" xfId="0" applyFont="1" applyFill="1" applyBorder="1"/>
    <xf numFmtId="0" fontId="7" fillId="5" borderId="0" xfId="0" applyFont="1" applyFill="1"/>
    <xf numFmtId="0" fontId="8" fillId="5" borderId="0" xfId="0" applyFont="1" applyFill="1" applyAlignment="1">
      <alignment horizontal="right" vertical="center"/>
    </xf>
    <xf numFmtId="164" fontId="8" fillId="5" borderId="0" xfId="0" applyNumberFormat="1" applyFont="1" applyFill="1" applyAlignment="1">
      <alignment horizontal="right" vertical="center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6" fillId="6" borderId="6" xfId="0" applyFont="1" applyFill="1" applyBorder="1" applyAlignment="1">
      <alignment horizontal="left" vertical="center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165" fontId="7" fillId="4" borderId="11" xfId="0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wrapText="1"/>
    </xf>
    <xf numFmtId="0" fontId="7" fillId="2" borderId="23" xfId="0" applyFont="1" applyFill="1" applyBorder="1"/>
    <xf numFmtId="0" fontId="6" fillId="3" borderId="24" xfId="0" applyFont="1" applyFill="1" applyBorder="1"/>
    <xf numFmtId="0" fontId="6" fillId="3" borderId="25" xfId="0" applyFont="1" applyFill="1" applyBorder="1" applyAlignment="1">
      <alignment horizontal="center"/>
    </xf>
    <xf numFmtId="0" fontId="6" fillId="3" borderId="25" xfId="0" applyFont="1" applyFill="1" applyBorder="1"/>
    <xf numFmtId="164" fontId="7" fillId="3" borderId="25" xfId="0" applyNumberFormat="1" applyFont="1" applyFill="1" applyBorder="1"/>
    <xf numFmtId="0" fontId="7" fillId="2" borderId="0" xfId="0" applyFont="1" applyFill="1" applyAlignment="1">
      <alignment horizontal="center"/>
    </xf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/>
    </xf>
    <xf numFmtId="3" fontId="8" fillId="7" borderId="8" xfId="0" applyNumberFormat="1" applyFont="1" applyFill="1" applyBorder="1" applyAlignment="1">
      <alignment vertical="center" wrapText="1"/>
    </xf>
    <xf numFmtId="3" fontId="8" fillId="7" borderId="8" xfId="0" applyNumberFormat="1" applyFont="1" applyFill="1" applyBorder="1" applyAlignment="1">
      <alignment horizontal="center" vertical="center"/>
    </xf>
    <xf numFmtId="0" fontId="7" fillId="9" borderId="28" xfId="0" applyFont="1" applyFill="1" applyBorder="1"/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2" borderId="19" xfId="0" applyFont="1" applyFill="1" applyBorder="1"/>
    <xf numFmtId="0" fontId="9" fillId="3" borderId="21" xfId="0" applyFont="1" applyFill="1" applyBorder="1" applyAlignment="1">
      <alignment vertical="center" wrapText="1"/>
    </xf>
    <xf numFmtId="0" fontId="7" fillId="5" borderId="5" xfId="0" applyFont="1" applyFill="1" applyBorder="1"/>
    <xf numFmtId="0" fontId="7" fillId="5" borderId="7" xfId="0" applyFont="1" applyFill="1" applyBorder="1"/>
    <xf numFmtId="0" fontId="6" fillId="5" borderId="10" xfId="0" applyFont="1" applyFill="1" applyBorder="1"/>
    <xf numFmtId="3" fontId="8" fillId="7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 shrinkToFit="1"/>
      <protection locked="0"/>
    </xf>
    <xf numFmtId="0" fontId="5" fillId="2" borderId="32" xfId="0" applyFont="1" applyFill="1" applyBorder="1"/>
    <xf numFmtId="0" fontId="7" fillId="2" borderId="33" xfId="0" applyFont="1" applyFill="1" applyBorder="1"/>
    <xf numFmtId="0" fontId="7" fillId="2" borderId="34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4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4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165" fontId="7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>
      <alignment horizontal="center" vertical="center" shrinkToFit="1"/>
    </xf>
    <xf numFmtId="164" fontId="3" fillId="4" borderId="8" xfId="0" applyNumberFormat="1" applyFont="1" applyFill="1" applyBorder="1" applyAlignment="1" applyProtection="1">
      <alignment horizontal="center" vertical="center" shrinkToFit="1"/>
      <protection locked="0"/>
    </xf>
    <xf numFmtId="164" fontId="3" fillId="4" borderId="1" xfId="0" applyNumberFormat="1" applyFont="1" applyFill="1" applyBorder="1" applyAlignment="1" applyProtection="1">
      <alignment horizontal="center" vertical="center" shrinkToFit="1"/>
      <protection locked="0"/>
    </xf>
    <xf numFmtId="164" fontId="3" fillId="2" borderId="21" xfId="0" applyNumberFormat="1" applyFont="1" applyFill="1" applyBorder="1" applyAlignment="1">
      <alignment horizontal="center" vertical="center" shrinkToFit="1"/>
    </xf>
    <xf numFmtId="164" fontId="6" fillId="3" borderId="26" xfId="0" applyNumberFormat="1" applyFont="1" applyFill="1" applyBorder="1" applyAlignment="1">
      <alignment horizontal="center" vertical="center" shrinkToFit="1"/>
    </xf>
    <xf numFmtId="164" fontId="6" fillId="9" borderId="29" xfId="0" applyNumberFormat="1" applyFont="1" applyFill="1" applyBorder="1" applyAlignment="1">
      <alignment horizontal="center" vertical="center" shrinkToFit="1"/>
    </xf>
    <xf numFmtId="164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/>
    <xf numFmtId="0" fontId="8" fillId="5" borderId="3" xfId="0" applyFont="1" applyFill="1" applyBorder="1" applyAlignment="1">
      <alignment horizontal="right" vertical="center"/>
    </xf>
    <xf numFmtId="164" fontId="8" fillId="5" borderId="3" xfId="0" applyNumberFormat="1" applyFont="1" applyFill="1" applyBorder="1" applyAlignment="1">
      <alignment horizontal="right" vertical="center"/>
    </xf>
    <xf numFmtId="0" fontId="7" fillId="5" borderId="3" xfId="0" applyFont="1" applyFill="1" applyBorder="1"/>
    <xf numFmtId="0" fontId="7" fillId="5" borderId="36" xfId="0" applyFont="1" applyFill="1" applyBorder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164" fontId="7" fillId="0" borderId="0" xfId="0" applyNumberFormat="1" applyFont="1"/>
    <xf numFmtId="0" fontId="3" fillId="2" borderId="8" xfId="0" quotePrefix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center" vertical="center"/>
    </xf>
    <xf numFmtId="164" fontId="6" fillId="2" borderId="37" xfId="0" applyNumberFormat="1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topLeftCell="A39" zoomScaleNormal="100" workbookViewId="0">
      <selection activeCell="A48" sqref="A48"/>
    </sheetView>
  </sheetViews>
  <sheetFormatPr defaultRowHeight="14.4" x14ac:dyDescent="0.3"/>
  <cols>
    <col min="1" max="1" width="5.6640625" style="6" customWidth="1"/>
    <col min="2" max="2" width="15.109375" customWidth="1"/>
    <col min="3" max="3" width="32.109375" customWidth="1"/>
    <col min="4" max="4" width="9.6640625" customWidth="1"/>
    <col min="5" max="5" width="10.109375" customWidth="1"/>
    <col min="6" max="6" width="8.6640625" customWidth="1"/>
    <col min="7" max="7" width="7" customWidth="1"/>
    <col min="8" max="8" width="9.6640625" customWidth="1"/>
    <col min="9" max="9" width="7.109375" customWidth="1"/>
    <col min="10" max="10" width="11.109375" customWidth="1"/>
    <col min="11" max="11" width="11.44140625" customWidth="1"/>
    <col min="12" max="12" width="10.6640625" bestFit="1" customWidth="1"/>
    <col min="13" max="13" width="11.5546875" customWidth="1"/>
    <col min="14" max="14" width="12.44140625" customWidth="1"/>
    <col min="15" max="15" width="10.44140625" customWidth="1"/>
    <col min="16" max="16" width="23.33203125" customWidth="1"/>
    <col min="17" max="17" width="13" customWidth="1"/>
    <col min="18" max="18" width="9.109375" customWidth="1"/>
    <col min="19" max="19" width="13" customWidth="1"/>
    <col min="20" max="20" width="16.5546875" customWidth="1"/>
  </cols>
  <sheetData>
    <row r="1" spans="1:28" x14ac:dyDescent="0.3">
      <c r="A1" s="35" t="s">
        <v>36</v>
      </c>
      <c r="B1" s="36"/>
      <c r="C1" s="37" t="s">
        <v>12</v>
      </c>
      <c r="D1" s="14"/>
      <c r="E1" s="14"/>
      <c r="F1" s="14"/>
      <c r="G1" s="14"/>
      <c r="H1" s="14"/>
      <c r="I1" s="14"/>
      <c r="J1" s="14"/>
      <c r="K1" s="14"/>
      <c r="L1" s="6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6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3">
      <c r="A3" s="8" t="s">
        <v>29</v>
      </c>
      <c r="B3" s="17">
        <v>31216926</v>
      </c>
      <c r="C3" s="17"/>
      <c r="D3" s="113" t="s">
        <v>6</v>
      </c>
      <c r="E3" s="114"/>
      <c r="F3" s="114"/>
      <c r="G3" s="38" t="s">
        <v>32</v>
      </c>
      <c r="H3" s="39"/>
      <c r="I3" s="39"/>
      <c r="J3" s="40" t="s">
        <v>11</v>
      </c>
      <c r="K3" s="39" t="s">
        <v>30</v>
      </c>
      <c r="L3" s="6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0.399999999999999" x14ac:dyDescent="0.3">
      <c r="A4" s="47" t="s">
        <v>28</v>
      </c>
      <c r="B4" s="18"/>
      <c r="C4" s="46" t="s">
        <v>40</v>
      </c>
      <c r="D4" s="115" t="s">
        <v>7</v>
      </c>
      <c r="E4" s="116"/>
      <c r="F4" s="116"/>
      <c r="G4" s="41" t="s">
        <v>32</v>
      </c>
      <c r="H4" s="42"/>
      <c r="I4" s="42"/>
      <c r="J4" s="42"/>
      <c r="K4" s="42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0.399999999999999" x14ac:dyDescent="0.3">
      <c r="A5" s="48" t="s">
        <v>8</v>
      </c>
      <c r="B5" s="19">
        <v>46069</v>
      </c>
      <c r="C5" s="45" t="s">
        <v>57</v>
      </c>
      <c r="D5" s="117" t="s">
        <v>8</v>
      </c>
      <c r="E5" s="118"/>
      <c r="F5" s="118"/>
      <c r="G5" s="43"/>
      <c r="H5" s="44"/>
      <c r="I5" s="44"/>
      <c r="J5" s="44"/>
      <c r="K5" s="44"/>
      <c r="L5" s="86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1" customFormat="1" x14ac:dyDescent="0.3">
      <c r="A6" s="20"/>
      <c r="B6" s="21"/>
      <c r="C6" s="21"/>
      <c r="D6" s="22"/>
      <c r="E6" s="22"/>
      <c r="F6" s="9"/>
      <c r="G6" s="9"/>
      <c r="H6" s="9"/>
      <c r="I6" s="9"/>
      <c r="J6" s="9"/>
      <c r="K6" s="9"/>
      <c r="L6" s="64"/>
    </row>
    <row r="7" spans="1:28" ht="51" x14ac:dyDescent="0.3">
      <c r="A7" s="23" t="s">
        <v>1</v>
      </c>
      <c r="B7" s="24" t="s">
        <v>25</v>
      </c>
      <c r="C7" s="24" t="s">
        <v>58</v>
      </c>
      <c r="D7" s="24" t="s">
        <v>37</v>
      </c>
      <c r="E7" s="24" t="s">
        <v>38</v>
      </c>
      <c r="F7" s="24" t="s">
        <v>10</v>
      </c>
      <c r="G7" s="25" t="s">
        <v>22</v>
      </c>
      <c r="H7" s="25" t="s">
        <v>23</v>
      </c>
      <c r="I7" s="25" t="s">
        <v>24</v>
      </c>
      <c r="J7" s="24" t="s">
        <v>54</v>
      </c>
      <c r="K7" s="24" t="s">
        <v>53</v>
      </c>
      <c r="L7" s="65" t="s">
        <v>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8" ht="63.6" customHeight="1" x14ac:dyDescent="0.3">
      <c r="A8" s="23">
        <v>1</v>
      </c>
      <c r="B8" s="3" t="s">
        <v>41</v>
      </c>
      <c r="C8" s="3" t="s">
        <v>55</v>
      </c>
      <c r="D8" s="4">
        <v>16</v>
      </c>
      <c r="E8" s="4">
        <v>4</v>
      </c>
      <c r="F8" s="87">
        <f>L8/(D8+E8)</f>
        <v>0</v>
      </c>
      <c r="G8" s="5"/>
      <c r="H8" s="5"/>
      <c r="I8" s="5"/>
      <c r="J8" s="88"/>
      <c r="K8" s="89"/>
      <c r="L8" s="90">
        <f t="shared" ref="L8:L21" si="0">G8*$D$26+H8*$D$27+I8*$D$28+J8+K8</f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8" ht="18.600000000000001" customHeight="1" x14ac:dyDescent="0.3">
      <c r="A9" s="23">
        <f>A8+1</f>
        <v>2</v>
      </c>
      <c r="B9" s="3" t="s">
        <v>59</v>
      </c>
      <c r="C9" s="3" t="s">
        <v>60</v>
      </c>
      <c r="D9" s="4">
        <v>12</v>
      </c>
      <c r="E9" s="4">
        <v>3</v>
      </c>
      <c r="F9" s="87">
        <f>L9/(D9+E9)</f>
        <v>0</v>
      </c>
      <c r="G9" s="5"/>
      <c r="H9" s="5"/>
      <c r="I9" s="5"/>
      <c r="J9" s="88"/>
      <c r="K9" s="89"/>
      <c r="L9" s="90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8" ht="18.600000000000001" customHeight="1" x14ac:dyDescent="0.3">
      <c r="A10" s="23">
        <f t="shared" ref="A10:A20" si="1">A9+1</f>
        <v>3</v>
      </c>
      <c r="B10" s="102" t="s">
        <v>52</v>
      </c>
      <c r="C10" s="3" t="s">
        <v>61</v>
      </c>
      <c r="D10" s="4"/>
      <c r="E10" s="4">
        <v>5</v>
      </c>
      <c r="F10" s="87">
        <f>L10/(D10+E10)</f>
        <v>0</v>
      </c>
      <c r="G10" s="5"/>
      <c r="H10" s="5"/>
      <c r="I10" s="5"/>
      <c r="J10" s="88"/>
      <c r="K10" s="89"/>
      <c r="L10" s="90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8" ht="51.6" customHeight="1" x14ac:dyDescent="0.3">
      <c r="A11" s="23">
        <f t="shared" si="1"/>
        <v>4</v>
      </c>
      <c r="B11" s="3" t="s">
        <v>42</v>
      </c>
      <c r="C11" s="3" t="s">
        <v>47</v>
      </c>
      <c r="D11" s="4">
        <v>12</v>
      </c>
      <c r="E11" s="4">
        <v>3</v>
      </c>
      <c r="F11" s="87">
        <f>L11/(D11+E11)</f>
        <v>0</v>
      </c>
      <c r="G11" s="5"/>
      <c r="H11" s="5"/>
      <c r="I11" s="5"/>
      <c r="J11" s="88"/>
      <c r="K11" s="89"/>
      <c r="L11" s="90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8" ht="20.399999999999999" customHeight="1" x14ac:dyDescent="0.3">
      <c r="A12" s="23">
        <f t="shared" si="1"/>
        <v>5</v>
      </c>
      <c r="B12" s="102" t="s">
        <v>52</v>
      </c>
      <c r="C12" s="3" t="s">
        <v>61</v>
      </c>
      <c r="D12" s="4"/>
      <c r="E12" s="4">
        <v>5</v>
      </c>
      <c r="F12" s="87">
        <f>L12/(D12+E12)</f>
        <v>0</v>
      </c>
      <c r="G12" s="5"/>
      <c r="H12" s="5"/>
      <c r="I12" s="5"/>
      <c r="J12" s="88"/>
      <c r="K12" s="89"/>
      <c r="L12" s="90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8" ht="40.799999999999997" x14ac:dyDescent="0.3">
      <c r="A13" s="23">
        <f t="shared" si="1"/>
        <v>6</v>
      </c>
      <c r="B13" s="3" t="s">
        <v>43</v>
      </c>
      <c r="C13" s="3" t="s">
        <v>48</v>
      </c>
      <c r="D13" s="4">
        <v>12</v>
      </c>
      <c r="E13" s="4">
        <v>3</v>
      </c>
      <c r="F13" s="87">
        <f t="shared" ref="F13:F21" si="2">L13/(D13+E13)</f>
        <v>0</v>
      </c>
      <c r="G13" s="5"/>
      <c r="H13" s="5"/>
      <c r="I13" s="5"/>
      <c r="J13" s="88"/>
      <c r="K13" s="89"/>
      <c r="L13" s="90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x14ac:dyDescent="0.3">
      <c r="A14" s="23">
        <f t="shared" si="1"/>
        <v>7</v>
      </c>
      <c r="B14" s="102" t="s">
        <v>52</v>
      </c>
      <c r="C14" s="3" t="s">
        <v>61</v>
      </c>
      <c r="D14" s="4"/>
      <c r="E14" s="4">
        <v>5</v>
      </c>
      <c r="F14" s="87">
        <f t="shared" si="2"/>
        <v>0</v>
      </c>
      <c r="G14" s="5"/>
      <c r="H14" s="5"/>
      <c r="I14" s="5"/>
      <c r="J14" s="88"/>
      <c r="K14" s="89"/>
      <c r="L14" s="90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8" ht="40.799999999999997" x14ac:dyDescent="0.3">
      <c r="A15" s="23">
        <f t="shared" si="1"/>
        <v>8</v>
      </c>
      <c r="B15" s="2" t="s">
        <v>44</v>
      </c>
      <c r="C15" s="3" t="s">
        <v>49</v>
      </c>
      <c r="D15" s="4">
        <v>12</v>
      </c>
      <c r="E15" s="4">
        <v>3</v>
      </c>
      <c r="F15" s="87">
        <f t="shared" si="2"/>
        <v>0</v>
      </c>
      <c r="G15" s="5"/>
      <c r="H15" s="5"/>
      <c r="I15" s="5"/>
      <c r="J15" s="88"/>
      <c r="K15" s="89"/>
      <c r="L15" s="90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8" x14ac:dyDescent="0.3">
      <c r="A16" s="23">
        <f t="shared" si="1"/>
        <v>9</v>
      </c>
      <c r="B16" s="102" t="s">
        <v>52</v>
      </c>
      <c r="C16" s="3" t="s">
        <v>61</v>
      </c>
      <c r="D16" s="4"/>
      <c r="E16" s="4">
        <v>5</v>
      </c>
      <c r="F16" s="87">
        <f t="shared" si="2"/>
        <v>0</v>
      </c>
      <c r="G16" s="5"/>
      <c r="H16" s="5"/>
      <c r="I16" s="5"/>
      <c r="J16" s="88"/>
      <c r="K16" s="89"/>
      <c r="L16" s="90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30" ht="30.6" x14ac:dyDescent="0.3">
      <c r="A17" s="23">
        <f t="shared" si="1"/>
        <v>10</v>
      </c>
      <c r="B17" s="2" t="s">
        <v>45</v>
      </c>
      <c r="C17" s="3" t="s">
        <v>50</v>
      </c>
      <c r="D17" s="4">
        <v>12</v>
      </c>
      <c r="E17" s="4">
        <v>3</v>
      </c>
      <c r="F17" s="87">
        <f t="shared" si="2"/>
        <v>0</v>
      </c>
      <c r="G17" s="5"/>
      <c r="H17" s="5"/>
      <c r="I17" s="5"/>
      <c r="J17" s="88"/>
      <c r="K17" s="89"/>
      <c r="L17" s="90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30" x14ac:dyDescent="0.3">
      <c r="A18" s="23">
        <f t="shared" si="1"/>
        <v>11</v>
      </c>
      <c r="B18" s="102" t="s">
        <v>52</v>
      </c>
      <c r="C18" s="3" t="s">
        <v>61</v>
      </c>
      <c r="D18" s="4"/>
      <c r="E18" s="4">
        <v>5</v>
      </c>
      <c r="F18" s="87">
        <f t="shared" si="2"/>
        <v>0</v>
      </c>
      <c r="G18" s="5"/>
      <c r="H18" s="5"/>
      <c r="I18" s="5"/>
      <c r="J18" s="88"/>
      <c r="K18" s="89"/>
      <c r="L18" s="90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30" ht="30.6" x14ac:dyDescent="0.3">
      <c r="A19" s="23">
        <f t="shared" si="1"/>
        <v>12</v>
      </c>
      <c r="B19" s="2" t="s">
        <v>41</v>
      </c>
      <c r="C19" s="3" t="s">
        <v>56</v>
      </c>
      <c r="D19" s="4">
        <v>16</v>
      </c>
      <c r="E19" s="4">
        <v>4</v>
      </c>
      <c r="F19" s="87">
        <f t="shared" ref="F19:F20" si="3">L19/(D19+E19)</f>
        <v>0</v>
      </c>
      <c r="G19" s="5"/>
      <c r="H19" s="5"/>
      <c r="I19" s="5"/>
      <c r="J19" s="88"/>
      <c r="K19" s="89"/>
      <c r="L19" s="90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30" ht="30.6" x14ac:dyDescent="0.3">
      <c r="A20" s="23">
        <f t="shared" si="1"/>
        <v>13</v>
      </c>
      <c r="B20" s="102" t="s">
        <v>52</v>
      </c>
      <c r="C20" s="3" t="s">
        <v>51</v>
      </c>
      <c r="D20" s="4">
        <v>4</v>
      </c>
      <c r="E20" s="4">
        <v>1</v>
      </c>
      <c r="F20" s="87">
        <f t="shared" si="3"/>
        <v>0</v>
      </c>
      <c r="G20" s="5"/>
      <c r="H20" s="5"/>
      <c r="I20" s="5"/>
      <c r="J20" s="88"/>
      <c r="K20" s="89"/>
      <c r="L20" s="90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30" ht="30.6" customHeight="1" x14ac:dyDescent="0.3">
      <c r="A21" s="23">
        <f t="shared" ref="A21" si="4">A20+1</f>
        <v>14</v>
      </c>
      <c r="B21" s="2" t="s">
        <v>62</v>
      </c>
      <c r="C21" s="3" t="s">
        <v>46</v>
      </c>
      <c r="D21" s="4">
        <v>2</v>
      </c>
      <c r="E21" s="4">
        <v>1</v>
      </c>
      <c r="F21" s="87">
        <f t="shared" si="2"/>
        <v>0</v>
      </c>
      <c r="G21" s="5"/>
      <c r="H21" s="5"/>
      <c r="I21" s="5"/>
      <c r="J21" s="88"/>
      <c r="K21" s="89"/>
      <c r="L21" s="90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0" s="10" customFormat="1" ht="16.2" customHeight="1" thickBot="1" x14ac:dyDescent="0.25">
      <c r="A22" s="49"/>
      <c r="B22" s="50"/>
      <c r="C22" s="51" t="s">
        <v>0</v>
      </c>
      <c r="D22" s="119">
        <f>SUM(D8:D21)</f>
        <v>98</v>
      </c>
      <c r="E22" s="119">
        <f>SUM(E8:E21)</f>
        <v>50</v>
      </c>
      <c r="F22" s="53"/>
      <c r="G22" s="52"/>
      <c r="H22" s="52"/>
      <c r="I22" s="52"/>
      <c r="J22" s="54"/>
      <c r="K22" s="54"/>
      <c r="L22" s="91">
        <f>SUM(L8:L21)</f>
        <v>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30" s="10" customFormat="1" ht="14.4" customHeight="1" thickBot="1" x14ac:dyDescent="0.25">
      <c r="A23" s="13"/>
      <c r="B23" s="9"/>
      <c r="C23" s="9"/>
      <c r="D23" s="120">
        <f>SUMPRODUCT(D8:D21,F8:F21)</f>
        <v>0</v>
      </c>
      <c r="E23" s="120">
        <f>SUMPRODUCT(E8:E21,F8:F21)</f>
        <v>0</v>
      </c>
      <c r="F23" s="9"/>
      <c r="G23" s="9"/>
      <c r="H23" s="9"/>
      <c r="I23" s="9"/>
      <c r="J23" s="9"/>
      <c r="K23" s="9"/>
      <c r="L23" s="10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30" s="10" customFormat="1" ht="10.8" thickBot="1" x14ac:dyDescent="0.25">
      <c r="A24" s="13"/>
      <c r="B24" s="9"/>
      <c r="C24" s="9"/>
      <c r="D24" s="99"/>
      <c r="E24" s="99"/>
      <c r="F24" s="9"/>
      <c r="G24" s="9"/>
      <c r="H24" s="9"/>
      <c r="I24" s="9"/>
      <c r="J24" s="9"/>
      <c r="K24" s="9"/>
      <c r="L24" s="5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30" s="10" customFormat="1" ht="15.6" customHeight="1" thickBot="1" x14ac:dyDescent="0.25">
      <c r="A25" s="56"/>
      <c r="B25" s="57"/>
      <c r="C25" s="58" t="s">
        <v>16</v>
      </c>
      <c r="D25" s="59" t="s">
        <v>20</v>
      </c>
      <c r="E25" s="69"/>
      <c r="F25" s="9"/>
      <c r="G25" s="111" t="s">
        <v>9</v>
      </c>
      <c r="H25" s="112"/>
      <c r="I25" s="60"/>
      <c r="J25" s="60"/>
      <c r="K25" s="60"/>
      <c r="L25" s="92">
        <f>L22</f>
        <v>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30" x14ac:dyDescent="0.3">
      <c r="A26" s="26" t="s">
        <v>13</v>
      </c>
      <c r="B26" s="27"/>
      <c r="C26" s="11" t="s">
        <v>17</v>
      </c>
      <c r="D26" s="12"/>
      <c r="E26" s="70"/>
      <c r="F26" s="9"/>
      <c r="G26" s="9"/>
      <c r="H26" s="9"/>
      <c r="I26" s="9"/>
      <c r="J26" s="9"/>
      <c r="K26" s="9"/>
      <c r="L26" s="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0" x14ac:dyDescent="0.3">
      <c r="A27" s="26" t="s">
        <v>14</v>
      </c>
      <c r="B27" s="27"/>
      <c r="C27" s="11" t="s">
        <v>18</v>
      </c>
      <c r="D27" s="12"/>
      <c r="E27" s="70"/>
      <c r="F27" s="9"/>
      <c r="G27" s="9"/>
      <c r="H27" s="9"/>
      <c r="I27" s="9"/>
      <c r="J27" s="9"/>
      <c r="K27" s="9"/>
      <c r="L27" s="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0" x14ac:dyDescent="0.3">
      <c r="A28" s="26" t="s">
        <v>15</v>
      </c>
      <c r="B28" s="27"/>
      <c r="C28" s="11" t="s">
        <v>19</v>
      </c>
      <c r="D28" s="12"/>
      <c r="E28" s="28" t="s">
        <v>21</v>
      </c>
      <c r="G28" s="9"/>
      <c r="H28" s="9"/>
      <c r="I28" s="9"/>
      <c r="J28" s="9"/>
      <c r="K28" s="9"/>
      <c r="L28" s="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0" ht="15" thickBot="1" x14ac:dyDescent="0.35">
      <c r="A29" s="1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0" ht="15" thickTop="1" x14ac:dyDescent="0.3">
      <c r="A30" s="13"/>
      <c r="B30" s="9"/>
      <c r="C30" s="9"/>
      <c r="D30" s="71" t="s">
        <v>39</v>
      </c>
      <c r="E30" s="72"/>
      <c r="F30" s="72"/>
      <c r="G30" s="72"/>
      <c r="H30" s="72"/>
      <c r="I30" s="72"/>
      <c r="J30" s="72"/>
      <c r="K30" s="72"/>
      <c r="L30" s="7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0" s="10" customFormat="1" ht="45" customHeight="1" x14ac:dyDescent="0.2">
      <c r="A31" s="74" t="s">
        <v>3</v>
      </c>
      <c r="B31" s="75" t="s">
        <v>27</v>
      </c>
      <c r="C31" s="76" t="s">
        <v>4</v>
      </c>
      <c r="D31" s="74" t="s">
        <v>26</v>
      </c>
      <c r="E31" s="103" t="s">
        <v>33</v>
      </c>
      <c r="F31" s="104"/>
      <c r="G31" s="105"/>
      <c r="H31" s="74" t="s">
        <v>26</v>
      </c>
      <c r="I31" s="103" t="s">
        <v>33</v>
      </c>
      <c r="J31" s="104"/>
      <c r="K31" s="105"/>
      <c r="L31" s="121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67.2" customHeight="1" x14ac:dyDescent="0.3">
      <c r="A32" s="77">
        <f>A8</f>
        <v>1</v>
      </c>
      <c r="B32" s="78">
        <f>J8</f>
        <v>0</v>
      </c>
      <c r="C32" s="79" t="str">
        <f>C8</f>
        <v>Verslag Startbespreking, verslagen (3) voortgangsoverleggen (voor het eerste deel van het jaar)
Hierbij is de Startdocumentatie gereed (Plan van Aanpak, Planning, Risicoregister, Afwijkingenregister en template Afwijkingsrapport)</v>
      </c>
      <c r="D32" s="93"/>
      <c r="E32" s="106"/>
      <c r="F32" s="107"/>
      <c r="G32" s="108"/>
      <c r="H32" s="84"/>
      <c r="I32" s="106"/>
      <c r="J32" s="107"/>
      <c r="K32" s="108"/>
      <c r="L32" s="122" t="str">
        <f>IF(SUM(D32+H32)&lt;&gt;B32,"Klopt niet met Totale extra kosten","Klopt met Totale extra kosten")</f>
        <v>Klopt met Totale extra kosten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1.6" customHeight="1" x14ac:dyDescent="0.3">
      <c r="A33" s="77">
        <f t="shared" ref="A33:A34" si="5">A9</f>
        <v>2</v>
      </c>
      <c r="B33" s="78">
        <f t="shared" ref="B33:B34" si="6">J9</f>
        <v>0</v>
      </c>
      <c r="C33" s="79" t="str">
        <f t="shared" ref="C33:C34" si="7">C9</f>
        <v>Korte rapportage Wervingsactiviteit</v>
      </c>
      <c r="D33" s="93"/>
      <c r="E33" s="106"/>
      <c r="F33" s="109"/>
      <c r="G33" s="110"/>
      <c r="H33" s="84"/>
      <c r="I33" s="106"/>
      <c r="J33" s="109"/>
      <c r="K33" s="110"/>
      <c r="L33" s="122" t="str">
        <f t="shared" ref="L33:L34" si="8">IF(SUM(D33+H33)&lt;&gt;B33,"Klopt niet met Totale extra kosten","Klopt met Totale extra kosten")</f>
        <v>Klopt met Totale extra kosten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1.6" customHeight="1" x14ac:dyDescent="0.3">
      <c r="A34" s="77">
        <f t="shared" si="5"/>
        <v>3</v>
      </c>
      <c r="B34" s="78">
        <f t="shared" si="6"/>
        <v>0</v>
      </c>
      <c r="C34" s="79" t="str">
        <f t="shared" si="7"/>
        <v>idem, bij extra sector 4 extra, bij verlenging ook 1</v>
      </c>
      <c r="D34" s="93"/>
      <c r="E34" s="106"/>
      <c r="F34" s="109"/>
      <c r="G34" s="110"/>
      <c r="H34" s="84"/>
      <c r="I34" s="106"/>
      <c r="J34" s="109"/>
      <c r="K34" s="110"/>
      <c r="L34" s="123" t="str">
        <f t="shared" si="8"/>
        <v>Klopt met Totale extra kosten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51" x14ac:dyDescent="0.3">
      <c r="A35" s="80">
        <f>A11</f>
        <v>4</v>
      </c>
      <c r="B35" s="78">
        <f>J11</f>
        <v>0</v>
      </c>
      <c r="C35" s="79" t="str">
        <f>C11</f>
        <v>Digitale deelnemersbijeenkomst per sector inclusief organisatie, voorbereiding, begeleiding en verslaglegging, alsmede opvragen kwantitatieve data
(vaste looptijd 3/jr, bij verlenging 3 extra)</v>
      </c>
      <c r="D35" s="93"/>
      <c r="E35" s="106"/>
      <c r="F35" s="107"/>
      <c r="G35" s="108"/>
      <c r="H35" s="83"/>
      <c r="I35" s="106"/>
      <c r="J35" s="107"/>
      <c r="K35" s="108"/>
      <c r="L35" s="124" t="str">
        <f>IF(SUM(D35+H35)&lt;&gt;B35,"Klopt niet met Totale extra kosten","Klopt met Totale extra kosten")</f>
        <v>Klopt met Totale extra kosten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31.2" customHeight="1" x14ac:dyDescent="0.3">
      <c r="A36" s="80">
        <f>A12</f>
        <v>5</v>
      </c>
      <c r="B36" s="78">
        <f>J12</f>
        <v>0</v>
      </c>
      <c r="C36" s="79" t="str">
        <f>C12</f>
        <v>idem, bij extra sector 4 extra, bij verlenging ook 1</v>
      </c>
      <c r="D36" s="93"/>
      <c r="E36" s="106"/>
      <c r="F36" s="109"/>
      <c r="G36" s="110"/>
      <c r="H36" s="83"/>
      <c r="I36" s="106"/>
      <c r="J36" s="109"/>
      <c r="K36" s="110"/>
      <c r="L36" s="124" t="str">
        <f t="shared" ref="L36:L45" si="9">IF(SUM(D36+H36)&lt;&gt;B36,"Klopt niet met Totale extra kosten","Klopt met Totale extra kosten")</f>
        <v>Klopt met Totale extra kosten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40.799999999999997" x14ac:dyDescent="0.3">
      <c r="A37" s="80">
        <f>A13</f>
        <v>6</v>
      </c>
      <c r="B37" s="78">
        <f>J13</f>
        <v>0</v>
      </c>
      <c r="C37" s="79" t="str">
        <f>C13</f>
        <v>Verschillenanalyses kwantitatieve data, Vragenlijsten (opstellen inclusief versturen en kwalitatieve data verwerken)
(vaste looptijd 3/jr, bij verlenging 3 extra)</v>
      </c>
      <c r="D37" s="93"/>
      <c r="E37" s="106"/>
      <c r="F37" s="107"/>
      <c r="G37" s="108"/>
      <c r="H37" s="83"/>
      <c r="I37" s="106"/>
      <c r="J37" s="107"/>
      <c r="K37" s="108"/>
      <c r="L37" s="124" t="str">
        <f t="shared" si="9"/>
        <v>Klopt met Totale extra kosten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3">
      <c r="A38" s="80">
        <f>A14</f>
        <v>7</v>
      </c>
      <c r="B38" s="78">
        <f>J14</f>
        <v>0</v>
      </c>
      <c r="C38" s="79" t="str">
        <f>C14</f>
        <v>idem, bij extra sector 4 extra, bij verlenging ook 1</v>
      </c>
      <c r="D38" s="93"/>
      <c r="E38" s="106"/>
      <c r="F38" s="109"/>
      <c r="G38" s="110"/>
      <c r="H38" s="81"/>
      <c r="I38" s="106"/>
      <c r="J38" s="109"/>
      <c r="K38" s="110"/>
      <c r="L38" s="124" t="str">
        <f t="shared" si="9"/>
        <v>Klopt met Totale extra kosten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9.1" customHeight="1" x14ac:dyDescent="0.3">
      <c r="A39" s="80">
        <f>A15</f>
        <v>8</v>
      </c>
      <c r="B39" s="78">
        <f>J15</f>
        <v>0</v>
      </c>
      <c r="C39" s="79" t="str">
        <f>C15</f>
        <v>Fysieke deelnemersbijeenkomst per sector inclusief organisatie, voorbereiding, begeleiding en verslaglegging
(vaste looptijd 3/jr, bij verlenging 3 extra)</v>
      </c>
      <c r="D39" s="93"/>
      <c r="E39" s="106"/>
      <c r="F39" s="107"/>
      <c r="G39" s="108"/>
      <c r="H39" s="83"/>
      <c r="I39" s="106"/>
      <c r="J39" s="107"/>
      <c r="K39" s="108"/>
      <c r="L39" s="124" t="str">
        <f t="shared" si="9"/>
        <v>Klopt met Totale extra kosten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9.1" customHeight="1" x14ac:dyDescent="0.3">
      <c r="A40" s="80">
        <f>A16</f>
        <v>9</v>
      </c>
      <c r="B40" s="78">
        <f>J16</f>
        <v>0</v>
      </c>
      <c r="C40" s="79" t="str">
        <f>C16</f>
        <v>idem, bij extra sector 4 extra, bij verlenging ook 1</v>
      </c>
      <c r="D40" s="93"/>
      <c r="E40" s="106"/>
      <c r="F40" s="109"/>
      <c r="G40" s="110"/>
      <c r="H40" s="83"/>
      <c r="I40" s="106"/>
      <c r="J40" s="109"/>
      <c r="K40" s="110"/>
      <c r="L40" s="124" t="str">
        <f t="shared" si="9"/>
        <v>Klopt met Totale extra kosten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30.6" x14ac:dyDescent="0.3">
      <c r="A41" s="80">
        <f>A17</f>
        <v>10</v>
      </c>
      <c r="B41" s="78">
        <f>J17</f>
        <v>0</v>
      </c>
      <c r="C41" s="79" t="str">
        <f>C17</f>
        <v>Digitaal artikel per sector (opstellen voor communicatie- en publicatiedoeleinden)
(vaste looptijd 3/jr, bij verlenging 3 extra)</v>
      </c>
      <c r="D41" s="93"/>
      <c r="E41" s="106"/>
      <c r="F41" s="107"/>
      <c r="G41" s="108"/>
      <c r="H41" s="82"/>
      <c r="I41" s="106"/>
      <c r="J41" s="107"/>
      <c r="K41" s="108"/>
      <c r="L41" s="124" t="str">
        <f t="shared" si="9"/>
        <v>Klopt met Totale extra kosten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3">
      <c r="A42" s="80">
        <f>A18</f>
        <v>11</v>
      </c>
      <c r="B42" s="78">
        <f>J18</f>
        <v>0</v>
      </c>
      <c r="C42" s="79" t="str">
        <f>C18</f>
        <v>idem, bij extra sector 4 extra, bij verlenging ook 1</v>
      </c>
      <c r="D42" s="93"/>
      <c r="E42" s="106"/>
      <c r="F42" s="109"/>
      <c r="G42" s="110"/>
      <c r="H42" s="83"/>
      <c r="I42" s="106"/>
      <c r="J42" s="109"/>
      <c r="K42" s="110"/>
      <c r="L42" s="124" t="str">
        <f t="shared" si="9"/>
        <v>Klopt met Totale extra kosten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30.6" x14ac:dyDescent="0.3">
      <c r="A43" s="80">
        <f>A19</f>
        <v>12</v>
      </c>
      <c r="B43" s="78">
        <f>J19</f>
        <v>0</v>
      </c>
      <c r="C43" s="79" t="str">
        <f>C19</f>
        <v>Verslagen (3) voortgangsoverleggen (voor het tweede deel van het jaar) en Eindbespreking
(vaste looptijd 4/jr, bij verlenging 4 extra)</v>
      </c>
      <c r="D43" s="93"/>
      <c r="E43" s="106"/>
      <c r="F43" s="107"/>
      <c r="G43" s="108"/>
      <c r="H43" s="83"/>
      <c r="I43" s="106"/>
      <c r="J43" s="107"/>
      <c r="K43" s="108"/>
      <c r="L43" s="124" t="str">
        <f t="shared" si="9"/>
        <v>Klopt met Totale extra kosten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30.6" x14ac:dyDescent="0.3">
      <c r="A44" s="80">
        <f>A20</f>
        <v>13</v>
      </c>
      <c r="B44" s="78">
        <f>J20</f>
        <v>0</v>
      </c>
      <c r="C44" s="79" t="str">
        <f>C20</f>
        <v>Definitief digitaal projectdossier (inclusief alle kwantitatieve en kwalitatieve data)
(vaste looptijd 1/jr, bij verlenging 1 extra)</v>
      </c>
      <c r="D44" s="93"/>
      <c r="E44" s="106"/>
      <c r="F44" s="107"/>
      <c r="G44" s="108"/>
      <c r="H44" s="83"/>
      <c r="I44" s="106"/>
      <c r="J44" s="107"/>
      <c r="K44" s="108"/>
      <c r="L44" s="124" t="str">
        <f t="shared" si="9"/>
        <v>Klopt met Totale extra kosten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21" customHeight="1" x14ac:dyDescent="0.3">
      <c r="A45" s="80">
        <f>A21</f>
        <v>14</v>
      </c>
      <c r="B45" s="78">
        <f>J21</f>
        <v>0</v>
      </c>
      <c r="C45" s="79" t="str">
        <f>C21</f>
        <v>Kennissessie of lunchlezing</v>
      </c>
      <c r="D45" s="93"/>
      <c r="E45" s="106"/>
      <c r="F45" s="107"/>
      <c r="G45" s="108"/>
      <c r="H45" s="83"/>
      <c r="I45" s="106"/>
      <c r="J45" s="107"/>
      <c r="K45" s="108"/>
      <c r="L45" s="124" t="str">
        <f t="shared" si="9"/>
        <v>Klopt met Totale extra kosten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3">
      <c r="A46" s="29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66"/>
      <c r="M46" s="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3">
      <c r="A47" s="31" t="s">
        <v>66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67"/>
      <c r="M47" s="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3">
      <c r="A48" s="31" t="s">
        <v>63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67"/>
      <c r="M48" s="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3">
      <c r="A49" s="68" t="s">
        <v>64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67"/>
      <c r="M49" s="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3">
      <c r="A50" s="31" t="s">
        <v>65</v>
      </c>
      <c r="B50" s="33"/>
      <c r="C50" s="33"/>
      <c r="D50" s="34"/>
      <c r="E50" s="34"/>
      <c r="F50" s="32"/>
      <c r="G50" s="32"/>
      <c r="H50" s="32"/>
      <c r="I50" s="32"/>
      <c r="J50" s="32"/>
      <c r="K50" s="32"/>
      <c r="L50" s="67"/>
      <c r="M50" s="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3">
      <c r="A51" s="31" t="s">
        <v>31</v>
      </c>
      <c r="B51" s="33"/>
      <c r="C51" s="33"/>
      <c r="D51" s="34"/>
      <c r="E51" s="34"/>
      <c r="F51" s="32"/>
      <c r="G51" s="32"/>
      <c r="H51" s="32"/>
      <c r="I51" s="32"/>
      <c r="J51" s="32"/>
      <c r="K51" s="32"/>
      <c r="L51" s="67"/>
      <c r="M51" s="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3">
      <c r="A52" s="31" t="s">
        <v>34</v>
      </c>
      <c r="B52" s="33"/>
      <c r="C52" s="33"/>
      <c r="D52" s="34"/>
      <c r="E52" s="34"/>
      <c r="F52" s="32"/>
      <c r="G52" s="32"/>
      <c r="H52" s="32"/>
      <c r="I52" s="32"/>
      <c r="J52" s="32"/>
      <c r="K52" s="32"/>
      <c r="L52" s="67"/>
      <c r="M52" s="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3">
      <c r="A53" s="94" t="s">
        <v>35</v>
      </c>
      <c r="B53" s="95"/>
      <c r="C53" s="95"/>
      <c r="D53" s="96"/>
      <c r="E53" s="96"/>
      <c r="F53" s="97"/>
      <c r="G53" s="97"/>
      <c r="H53" s="97"/>
      <c r="I53" s="97"/>
      <c r="J53" s="97"/>
      <c r="K53" s="97"/>
      <c r="L53" s="98"/>
      <c r="M53" s="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3">
      <c r="D54" s="101"/>
      <c r="H54" s="101"/>
    </row>
  </sheetData>
  <sheetProtection algorithmName="SHA-512" hashValue="e+jQTCADO6QSiF+ULl9FN6H1uX3xFAS3Fb03tbnYPaiye3IXNpkDtpYWGtLQGXHpHmYwauCmdMowi2ur93UDKw==" saltValue="Fn//5gtQhC2VPKzc5AWUiQ==" spinCount="100000" sheet="1" objects="1" scenarios="1"/>
  <mergeCells count="34">
    <mergeCell ref="G25:H25"/>
    <mergeCell ref="D3:F3"/>
    <mergeCell ref="D4:F4"/>
    <mergeCell ref="D5:F5"/>
    <mergeCell ref="E32:G32"/>
    <mergeCell ref="E31:G31"/>
    <mergeCell ref="I42:K42"/>
    <mergeCell ref="E35:G35"/>
    <mergeCell ref="E42:G42"/>
    <mergeCell ref="I32:K32"/>
    <mergeCell ref="I35:K35"/>
    <mergeCell ref="I37:K37"/>
    <mergeCell ref="I39:K39"/>
    <mergeCell ref="I41:K41"/>
    <mergeCell ref="E33:G33"/>
    <mergeCell ref="E34:G34"/>
    <mergeCell ref="I33:K33"/>
    <mergeCell ref="I34:K34"/>
    <mergeCell ref="I31:K31"/>
    <mergeCell ref="E37:G37"/>
    <mergeCell ref="E39:G39"/>
    <mergeCell ref="E41:G41"/>
    <mergeCell ref="E45:G45"/>
    <mergeCell ref="E38:G38"/>
    <mergeCell ref="I43:K43"/>
    <mergeCell ref="I44:K44"/>
    <mergeCell ref="E43:G43"/>
    <mergeCell ref="E44:G44"/>
    <mergeCell ref="E36:G36"/>
    <mergeCell ref="I36:K36"/>
    <mergeCell ref="E40:G40"/>
    <mergeCell ref="I40:K40"/>
    <mergeCell ref="I45:K45"/>
    <mergeCell ref="I38:K38"/>
  </mergeCells>
  <phoneticPr fontId="2" type="noConversion"/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koopformat" ma:contentTypeID="0x0101007D98DB8BEED6924EAA1058F3FD98DAB60200B8F3117A51A6A747A278C8E6A2E7C900" ma:contentTypeVersion="15" ma:contentTypeDescription="" ma:contentTypeScope="" ma:versionID="90f588ea33a2c9d1c22ba1a7276f385d">
  <xsd:schema xmlns:xsd="http://www.w3.org/2001/XMLSchema" xmlns:xs="http://www.w3.org/2001/XMLSchema" xmlns:p="http://schemas.microsoft.com/office/2006/metadata/properties" xmlns:ns2="http://schemas.microsoft.com/sharepoint/v3/fields" xmlns:ns3="8e1045ac-0b82-40fe-920e-cc29b5d64b72" xmlns:ns4="36523163-0667-4c05-aaa3-4a315cb03168" targetNamespace="http://schemas.microsoft.com/office/2006/metadata/properties" ma:root="true" ma:fieldsID="55989f8dd6aa4b0b9829c020fa90b24a" ns2:_="" ns3:_="" ns4:_="">
    <xsd:import namespace="http://schemas.microsoft.com/sharepoint/v3/fields"/>
    <xsd:import namespace="8e1045ac-0b82-40fe-920e-cc29b5d64b72"/>
    <xsd:import namespace="36523163-0667-4c05-aaa3-4a315cb03168"/>
    <xsd:element name="properties">
      <xsd:complexType>
        <xsd:sequence>
          <xsd:element name="documentManagement">
            <xsd:complexType>
              <xsd:all>
                <xsd:element ref="ns2:_Publisher" minOccurs="0"/>
                <xsd:element ref="ns3:Publicatie_x0020_datum" minOccurs="0"/>
                <xsd:element ref="ns3:Samenvatting"/>
                <xsd:element ref="ns3:Document_x0020_status12"/>
                <xsd:element ref="ns4:Type_x0020_Inkoop" minOccurs="0"/>
                <xsd:element ref="ns4:Documentbeheerder_x0020__x002b__x0020_vervanger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Publisher" ma:index="3" nillable="true" ma:displayName="Uitgever" ma:description="De persoon, organisatie of service die deze bron heeft gepubliceerd" ma:internalName="_Publish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45ac-0b82-40fe-920e-cc29b5d64b72" elementFormDefault="qualified">
    <xsd:import namespace="http://schemas.microsoft.com/office/2006/documentManagement/types"/>
    <xsd:import namespace="http://schemas.microsoft.com/office/infopath/2007/PartnerControls"/>
    <xsd:element name="Publicatie_x0020_datum" ma:index="4" nillable="true" ma:displayName="Publicatie datum" ma:default="[today]" ma:description="Datum van vandaag, indien anders aanpassen" ma:format="DateOnly" ma:internalName="Publicatie_x0020_datum" ma:readOnly="false">
      <xsd:simpleType>
        <xsd:restriction base="dms:DateTime"/>
      </xsd:simpleType>
    </xsd:element>
    <xsd:element name="Samenvatting" ma:index="5" ma:displayName="Samenvatting" ma:description="Geef hier een korte omschrijving van de inhoud op" ma:internalName="Samenvatting" ma:readOnly="false">
      <xsd:simpleType>
        <xsd:restriction base="dms:Note">
          <xsd:maxLength value="255"/>
        </xsd:restriction>
      </xsd:simpleType>
    </xsd:element>
    <xsd:element name="Document_x0020_status12" ma:index="7" ma:displayName="Document status" ma:default="Definitief" ma:format="Dropdown" ma:internalName="Document_x0020_status12" ma:readOnly="false">
      <xsd:simpleType>
        <xsd:restriction base="dms:Choice">
          <xsd:enumeration value="Concept"/>
          <xsd:enumeration value="Definitief"/>
        </xsd:restriction>
      </xsd:simpleType>
    </xsd:element>
    <xsd:element name="_dlc_DocId" ma:index="1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Id blijven behouden" ma:description="Id behouden tijdens toevoegen." ma:hidden="true" ma:internalName="_dlc_DocIdPersistId" ma:readOnly="fals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23163-0667-4c05-aaa3-4a315cb03168" elementFormDefault="qualified">
    <xsd:import namespace="http://schemas.microsoft.com/office/2006/documentManagement/types"/>
    <xsd:import namespace="http://schemas.microsoft.com/office/infopath/2007/PartnerControls"/>
    <xsd:element name="Type_x0020_Inkoop" ma:index="9" nillable="true" ma:displayName="Type Inkoop (werkproces)" ma:internalName="Type_x0020_Inkoop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IGHT"/>
                    <xsd:enumeration value="ARVODI evo"/>
                    <xsd:enumeration value="ARVODI mvo"/>
                    <xsd:enumeration value="ARVODI GUH"/>
                    <xsd:enumeration value="ARVODI EU aanbestedingen"/>
                    <xsd:enumeration value="ARIV/ARBIT"/>
                    <xsd:enumeration value="ROK Communicatie/Evenementen"/>
                    <xsd:enumeration value="SOK Ingenieursdiensten"/>
                    <xsd:enumeration value="KI Research instituten Wageningen"/>
                    <xsd:enumeration value="KI Deltares"/>
                    <xsd:enumeration value="KI InfraQuest"/>
                    <xsd:enumeration value="KI TNO"/>
                    <xsd:enumeration value="KI MARIN"/>
                    <xsd:enumeration value="KI Universiteiten"/>
                    <xsd:enumeration value="Bijdragen en subsidies"/>
                    <xsd:enumeration value="Overige contracten"/>
                  </xsd:restriction>
                </xsd:simpleType>
              </xsd:element>
            </xsd:sequence>
          </xsd:extension>
        </xsd:complexContent>
      </xsd:complexType>
    </xsd:element>
    <xsd:element name="Documentbeheerder_x0020__x002b__x0020_vervanger" ma:index="10" ma:displayName="Documentbeheerder + vervanger" ma:description="Documentbeheerder of vervanger zorgt voor actualiteit van het document" ma:list="UserInfo" ma:SharePointGroup="8" ma:internalName="Documentbeheerder_x0020__x002b__x0020_vervang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axOccurs="1" ma:index="2" ma:displayName="Auteur"/>
        <xsd:element ref="dcterms:created" minOccurs="0" maxOccurs="1"/>
        <xsd:element ref="dc:identifier" minOccurs="0" maxOccurs="1"/>
        <xsd:element name="contentType" minOccurs="0" maxOccurs="1" type="xsd:string" ma:index="8" ma:displayName="Inhoudstype" ma:readOnly="true"/>
        <xsd:element ref="dc:title" maxOccurs="1" ma:index="1" ma:displayName="Titel"/>
        <xsd:element ref="dc:subject" minOccurs="0" maxOccurs="1"/>
        <xsd:element ref="dc:description" minOccurs="0" maxOccurs="1"/>
        <xsd:element name="keywords" minOccurs="0" maxOccurs="1" type="xsd:string" ma:index="6" ma:displayName="Trefwoorden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e1045ac-0b82-40fe-920e-cc29b5d64b72">SW00-1515930402-221</_dlc_DocId>
    <_dlc_DocIdUrl xmlns="8e1045ac-0b82-40fe-920e-cc29b5d64b72">
      <Url>https://samenwerken.sp01.intranet.rws.nl/sites/vpr0001183/_layouts/15/DocIdRedir.aspx?ID=SW00-1515930402-221</Url>
      <Description>SW00-1515930402-221</Description>
    </_dlc_DocIdUrl>
    <_Publisher xmlns="http://schemas.microsoft.com/sharepoint/v3/fields" xsi:nil="true"/>
    <Publicatie_x0020_datum xmlns="8e1045ac-0b82-40fe-920e-cc29b5d64b72">2022-10-03T22:00:00+00:00</Publicatie_x0020_datum>
    <Documentbeheerder_x0020__x002b__x0020_vervanger xmlns="36523163-0667-4c05-aaa3-4a315cb03168">
      <UserInfo>
        <DisplayName>i:05.t|adfs provider|allard.hiddink@rws.nl,#i:05.t|adfs provider|allard.hiddink@rws.nl,#allard.hiddink@rws.nl,#,#Hiddink, Allard (RWS WVL),#,#,#Dhr.</DisplayName>
        <AccountId>15</AccountId>
        <AccountType/>
      </UserInfo>
    </Documentbeheerder_x0020__x002b__x0020_vervanger>
    <Samenvatting xmlns="8e1045ac-0b82-40fe-920e-cc29b5d64b72">Staat van tarieven (vereenvoudigd)</Samenvatting>
    <Document_x0020_status12 xmlns="8e1045ac-0b82-40fe-920e-cc29b5d64b72">Definitief</Document_x0020_status12>
    <Type_x0020_Inkoop xmlns="36523163-0667-4c05-aaa3-4a315cb03168">
      <Value>LIGHT</Value>
      <Value>ARVODI evo</Value>
    </Type_x0020_Inkoop>
    <_dlc_DocIdPersistId xmlns="8e1045ac-0b82-40fe-920e-cc29b5d64b72" xsi:nil="true"/>
  </documentManagement>
</p:properties>
</file>

<file path=customXml/itemProps1.xml><?xml version="1.0" encoding="utf-8"?>
<ds:datastoreItem xmlns:ds="http://schemas.openxmlformats.org/officeDocument/2006/customXml" ds:itemID="{7E51A41C-0277-4FF2-B563-18E9C8C599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99FB7-8373-4EFC-853F-913918699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8e1045ac-0b82-40fe-920e-cc29b5d64b72"/>
    <ds:schemaRef ds:uri="36523163-0667-4c05-aaa3-4a315cb03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57C04-2BE0-4339-94EC-2EF8D3B07FF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DEC18F-B2AC-499B-9A34-F9C70C30372C}">
  <ds:schemaRefs>
    <ds:schemaRef ds:uri="http://purl.org/dc/elements/1.1/"/>
    <ds:schemaRef ds:uri="http://schemas.microsoft.com/sharepoint/v3/field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8e1045ac-0b82-40fe-920e-cc29b5d64b72"/>
    <ds:schemaRef ds:uri="36523163-0667-4c05-aaa3-4a315cb03168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Staat van tarieven</vt:lpstr>
      <vt:lpstr>'Staat van tarieven'!Afdrukbereik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Staat van tarieven (vereenvoudigd)</dc:title>
  <dc:creator/>
  <cp:keywords/>
  <cp:lastModifiedBy/>
  <dcterms:created xsi:type="dcterms:W3CDTF">2015-06-05T18:19:34Z</dcterms:created>
  <dcterms:modified xsi:type="dcterms:W3CDTF">2026-02-26T07:19:36Z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0x0101007D98DB8BEED6924EAA1058F3FD98DAB60200B8F3117A51A6A747A278C8E6A2E7C900</vt:lpwstr>
  </property>
  <property fmtid="{D5CDD505-2E9C-101B-9397-08002B2CF9AE}" pid="3" name="_dlc_DocIdItemGuid">
    <vt:lpwstr>3181b8ca-c3b4-48c4-8901-305c4fe5d8bb</vt:lpwstr>
  </property>
</Properties>
</file>