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j100\VEN\167\2_Werk\Onderzoek\Archeologie\Venray BO 2026\Aanbesteding De Amfoor 2026\begroting_inschrijfstaat Kragten 2026\"/>
    </mc:Choice>
  </mc:AlternateContent>
  <xr:revisionPtr revIDLastSave="0" documentId="8_{C83E20B3-5798-45B5-9C02-39D63906FFF9}" xr6:coauthVersionLast="47" xr6:coauthVersionMax="47" xr10:uidLastSave="{00000000-0000-0000-0000-000000000000}"/>
  <bookViews>
    <workbookView xWindow="3990" yWindow="2325" windowWidth="14805" windowHeight="15285" xr2:uid="{00000000-000D-0000-FFFF-FFFF00000000}"/>
  </bookViews>
  <sheets>
    <sheet name="Bijlage 3a Venray - De Amfoor" sheetId="3" r:id="rId1"/>
  </sheets>
  <definedNames>
    <definedName name="_xlnm.Print_Area" localSheetId="0">'Bijlage 3a Venray - De Amfoor'!$A$1:$H$131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3" l="1"/>
  <c r="G30" i="3" l="1"/>
  <c r="G102" i="3"/>
  <c r="G12" i="3"/>
  <c r="G13" i="3"/>
  <c r="G14" i="3"/>
  <c r="G15" i="3"/>
  <c r="G27" i="3" l="1"/>
  <c r="G29" i="3"/>
  <c r="G28" i="3"/>
  <c r="G108" i="3"/>
  <c r="G84" i="3"/>
  <c r="G85" i="3"/>
  <c r="G86" i="3"/>
  <c r="G78" i="3"/>
  <c r="G79" i="3"/>
  <c r="G80" i="3"/>
  <c r="G81" i="3"/>
  <c r="G69" i="3"/>
  <c r="G65" i="3"/>
  <c r="G62" i="3"/>
  <c r="G61" i="3"/>
  <c r="G60" i="3"/>
  <c r="G59" i="3"/>
  <c r="G56" i="3"/>
  <c r="G55" i="3"/>
  <c r="G54" i="3"/>
  <c r="G53" i="3"/>
  <c r="G50" i="3"/>
  <c r="G49" i="3"/>
  <c r="G48" i="3"/>
  <c r="G45" i="3"/>
  <c r="G44" i="3"/>
  <c r="G43" i="3"/>
  <c r="G66" i="3"/>
  <c r="G70" i="3"/>
  <c r="G73" i="3"/>
  <c r="G74" i="3"/>
  <c r="G75" i="3"/>
  <c r="G106" i="3"/>
  <c r="G104" i="3"/>
  <c r="G22" i="3"/>
  <c r="G90" i="3"/>
  <c r="H89" i="3" s="1"/>
  <c r="G98" i="3"/>
  <c r="G97" i="3"/>
  <c r="G94" i="3"/>
  <c r="G93" i="3"/>
  <c r="G40" i="3"/>
  <c r="G34" i="3"/>
  <c r="G33" i="3"/>
  <c r="G32" i="3"/>
  <c r="G26" i="3"/>
  <c r="G23" i="3"/>
  <c r="G21" i="3"/>
  <c r="H96" i="3" l="1"/>
  <c r="H68" i="3"/>
  <c r="G111" i="3"/>
  <c r="G113" i="3" s="1"/>
  <c r="H64" i="3"/>
  <c r="H39" i="3"/>
  <c r="H92" i="3"/>
  <c r="H72" i="3"/>
  <c r="H42" i="3"/>
  <c r="H20" i="3"/>
  <c r="H100" i="3"/>
  <c r="H77" i="3"/>
  <c r="H47" i="3"/>
  <c r="H58" i="3"/>
  <c r="H83" i="3"/>
  <c r="H11" i="3"/>
  <c r="H52" i="3"/>
  <c r="H25" i="3"/>
  <c r="H9" i="3" l="1"/>
  <c r="H37" i="3"/>
</calcChain>
</file>

<file path=xl/sharedStrings.xml><?xml version="1.0" encoding="utf-8"?>
<sst xmlns="http://schemas.openxmlformats.org/spreadsheetml/2006/main" count="272" uniqueCount="156">
  <si>
    <t xml:space="preserve">Omschrijving </t>
  </si>
  <si>
    <t>Eenheid</t>
  </si>
  <si>
    <t>Hoeveelheid</t>
  </si>
  <si>
    <t>Verrekenbaar</t>
  </si>
  <si>
    <t>Eenheidsprijs</t>
  </si>
  <si>
    <t>Bedrag</t>
  </si>
  <si>
    <t>subtotalen</t>
  </si>
  <si>
    <t/>
  </si>
  <si>
    <t>100</t>
  </si>
  <si>
    <t>110</t>
  </si>
  <si>
    <t>KLIC-melding en controle</t>
  </si>
  <si>
    <t>stuk</t>
  </si>
  <si>
    <t>N</t>
  </si>
  <si>
    <t>120</t>
  </si>
  <si>
    <t>130</t>
  </si>
  <si>
    <t>140</t>
  </si>
  <si>
    <t>Coördinatie en overleg</t>
  </si>
  <si>
    <t>200</t>
  </si>
  <si>
    <t>Landmeting</t>
  </si>
  <si>
    <t>210</t>
  </si>
  <si>
    <t>300</t>
  </si>
  <si>
    <t>310</t>
  </si>
  <si>
    <t>Aan- en afvoer materieel opgravingsterrein</t>
  </si>
  <si>
    <t>320</t>
  </si>
  <si>
    <t>400</t>
  </si>
  <si>
    <t>410</t>
  </si>
  <si>
    <t>m²</t>
  </si>
  <si>
    <t>V</t>
  </si>
  <si>
    <t>420</t>
  </si>
  <si>
    <t>500</t>
  </si>
  <si>
    <t>510</t>
  </si>
  <si>
    <t>520</t>
  </si>
  <si>
    <t xml:space="preserve">Tekening aardewerk </t>
  </si>
  <si>
    <t xml:space="preserve">Foto aardewerk </t>
  </si>
  <si>
    <t>530</t>
  </si>
  <si>
    <t>Tekening metaal</t>
  </si>
  <si>
    <t>Foto metaal</t>
  </si>
  <si>
    <t>540</t>
  </si>
  <si>
    <t>550</t>
  </si>
  <si>
    <t>560</t>
  </si>
  <si>
    <t>600</t>
  </si>
  <si>
    <t>Rapportage</t>
  </si>
  <si>
    <t>700</t>
  </si>
  <si>
    <t>800</t>
  </si>
  <si>
    <t>Deponeren van vondsten,documentatie en gegevens</t>
  </si>
  <si>
    <t>Invoeren van gegevens in ARCHIS</t>
  </si>
  <si>
    <t xml:space="preserve">Radiometrisch- en dendrochronologisch onderzoek </t>
  </si>
  <si>
    <t>440</t>
  </si>
  <si>
    <t xml:space="preserve">Bestekspost             </t>
  </si>
  <si>
    <t>C14-ouderdomsbepaling (AMS)</t>
  </si>
  <si>
    <t>515</t>
  </si>
  <si>
    <t>450</t>
  </si>
  <si>
    <t>545</t>
  </si>
  <si>
    <t>555</t>
  </si>
  <si>
    <t>570</t>
  </si>
  <si>
    <t>900</t>
  </si>
  <si>
    <t>meter</t>
  </si>
  <si>
    <t>Analyseren van botanische macroresten (droog/verkoold), inclusief deelverslag per stuk</t>
  </si>
  <si>
    <t>Analyseren van botanische macroresten (nat/(on)verkoold), inclusief deelverslag per stuk</t>
  </si>
  <si>
    <t>Analyse (bewerkt) botmateriaal, inclusief deelverslag per stuk</t>
  </si>
  <si>
    <t>Analyse glas , inclusief deelverslag per stuk</t>
  </si>
  <si>
    <r>
      <t xml:space="preserve">Analyse natuursteen (brokken tefriet en slakken </t>
    </r>
    <r>
      <rPr>
        <i/>
        <sz val="8"/>
        <rFont val="Arial"/>
        <family val="2"/>
      </rPr>
      <t>per vondstnr</t>
    </r>
    <r>
      <rPr>
        <sz val="8"/>
        <rFont val="Arial"/>
        <family val="2"/>
      </rPr>
      <t>), inclusief deelverslag per stuk</t>
    </r>
  </si>
  <si>
    <t>Analyse metaal, inclusief deelverslag per stuk</t>
  </si>
  <si>
    <t>Handtekening tekenbevoegde:</t>
  </si>
  <si>
    <t>Mobilisatie en demobilisatie</t>
  </si>
  <si>
    <t xml:space="preserve">Voorbereiding veldwerk </t>
  </si>
  <si>
    <t>Archivering en Deponering</t>
  </si>
  <si>
    <t>330</t>
  </si>
  <si>
    <t>Redactie en productie (definitief standaardrapport)</t>
  </si>
  <si>
    <t>Demobilisatie en remobilisatie per keer (bij tussentijdse stop)</t>
  </si>
  <si>
    <t>Totaal exclusief 21 % BTW</t>
  </si>
  <si>
    <t xml:space="preserve">stuk </t>
  </si>
  <si>
    <t>stel</t>
  </si>
  <si>
    <t>920</t>
  </si>
  <si>
    <t>Analyse vuursteen artefacten, inclusief deelverslag per stuk</t>
  </si>
  <si>
    <t>OSL</t>
  </si>
  <si>
    <r>
      <rPr>
        <i/>
        <u/>
        <sz val="8"/>
        <rFont val="Arial"/>
        <family val="2"/>
      </rPr>
      <t>alle</t>
    </r>
    <r>
      <rPr>
        <i/>
        <sz val="8"/>
        <rFont val="Arial"/>
        <family val="2"/>
      </rPr>
      <t xml:space="preserve"> gele vakken invullen</t>
    </r>
  </si>
  <si>
    <t>Ondertekening</t>
  </si>
  <si>
    <t xml:space="preserve">  -</t>
  </si>
  <si>
    <t>De geoffreerde tarieven zijn verrekenbaar. Enkel werkelijk uitgevoerde werkzaamheden kunnen worden gefactureerd.</t>
  </si>
  <si>
    <t>De bedragen bevatten alle kosten die nodig zijn voor het uitvoeren van de werkzaamheden, inclusief overhead, uitvoeringskosten, reiskosten, algemene kosten, winst en risico, afschrijvingskosten en dergelijke.</t>
  </si>
  <si>
    <t>Datum:</t>
  </si>
  <si>
    <t>Bedrijfsnaam inschrijver:</t>
  </si>
  <si>
    <t>Naam en Functie tekenbevoegde:</t>
  </si>
  <si>
    <t>Fysisch-antropologisch onderzoek crematiegraven en inhumatiegraven</t>
  </si>
  <si>
    <t>910</t>
  </si>
  <si>
    <t>930</t>
  </si>
  <si>
    <t>uur</t>
  </si>
  <si>
    <t>week</t>
  </si>
  <si>
    <t>Foto natuursteen / slak / vuursteen</t>
  </si>
  <si>
    <t>Tekening natuursteen / slak / vuursteen</t>
  </si>
  <si>
    <t>Samenstellen draaiboek /  Plan van aanpak</t>
  </si>
  <si>
    <t>Glas  (zie reservering post 990)</t>
  </si>
  <si>
    <t>Metaal (ferro, non ferro, inclusief munten) (zie reservering post 990)</t>
  </si>
  <si>
    <t xml:space="preserve">  - </t>
  </si>
  <si>
    <t>Aardewerk en ceramisch bouwmateriaal (zie reservering stelpost 990)</t>
  </si>
  <si>
    <t>Natuursteen, metaalslakken (incl. artefacten vuursteen) (zie reservering stelpost 990)</t>
  </si>
  <si>
    <t>Zoöarcheologie (ook verbrand bot) (zie reservering stelpost 990)</t>
  </si>
  <si>
    <t>Archeobotanie (zie reservering stelpost 990)</t>
  </si>
  <si>
    <t>Palynologie (zie reservering stelpost 990)</t>
  </si>
  <si>
    <t xml:space="preserve">De '900' stelposten kunnen worden verrekend op basis van separate prijsopgraven van de betreffende specialisten, na akkoord van de opdrachtgever </t>
  </si>
  <si>
    <t>430</t>
  </si>
  <si>
    <t>Uitwerking, rapportage, redactie, productie, archivering, deponering (totale kosten)</t>
  </si>
  <si>
    <t>Uitvoeren veldwerk: grondwerk en documentatie (totale kosten)</t>
  </si>
  <si>
    <t>Voorbereiding, landmeten, mobilisatie, inrichting opgravingsbasis (totale kosten)</t>
  </si>
  <si>
    <t xml:space="preserve">(stel)posten overig  (totaal stelposten) </t>
  </si>
  <si>
    <t>Onderzoeksmelding Ew art. 5.11</t>
  </si>
  <si>
    <t>999</t>
  </si>
  <si>
    <t>prijs per vierkante meter opgraven (excl. BTW;  inclusief 900 posten)</t>
  </si>
  <si>
    <t>100-300</t>
  </si>
  <si>
    <t>Tekening en foto glas</t>
  </si>
  <si>
    <r>
      <t xml:space="preserve">Definitief rapport </t>
    </r>
    <r>
      <rPr>
        <u/>
        <sz val="8"/>
        <rFont val="Arial"/>
        <family val="2"/>
      </rPr>
      <t>digitaal en 15 x analoog</t>
    </r>
  </si>
  <si>
    <t>Directievoerend veldoverleg (wekelijks à ca. 2 u per keer) totale looptijd project</t>
  </si>
  <si>
    <t>Onvoorzien</t>
  </si>
  <si>
    <t>Berging/zeven crematieresten</t>
  </si>
  <si>
    <t>Analyse crematieresten, inclusief deelverslag per stuk</t>
  </si>
  <si>
    <t>Archeobotanische waardering / scan droge monsters (zand), 5 L , inclusief deelverslag per stuk</t>
  </si>
  <si>
    <t>Archeobotanische waardering / scan natte monsters, 5 L , inclusief deelverslag per stuk</t>
  </si>
  <si>
    <t>Monsterbehandeling (per preparaat)</t>
  </si>
  <si>
    <t>Synthese onderzoek</t>
  </si>
  <si>
    <t>Inrichting en handhaving opgravingsterrein en -basis</t>
  </si>
  <si>
    <t>Aanleggen, documenteren, interpreteren doorlopende profielen (fys. geografie, bodem)</t>
  </si>
  <si>
    <t>Evaluatieverslag, opleveringsverslag, technische rapportage en overleg</t>
  </si>
  <si>
    <t>Determinatie, analyse, interpretatie, inclusief deelverslag per stuk</t>
  </si>
  <si>
    <t>Röntgenonderzoek metaal</t>
  </si>
  <si>
    <t>Conservering en beschrijving hout, metaal, leer, bot etc</t>
  </si>
  <si>
    <t>422</t>
  </si>
  <si>
    <t>412</t>
  </si>
  <si>
    <t>*aantal op te graven m² bij benadering. Te verrekenen op basis van nacalculatie</t>
  </si>
  <si>
    <t>Venray - archeologisch onderzoek De Amfoor</t>
  </si>
  <si>
    <t>Uitzetten (hoofd)meetsysteem / NAP-punten (uitgangspunt = DGPS) NVT</t>
  </si>
  <si>
    <t>Dendrochronologische datering inclusief contextscan</t>
  </si>
  <si>
    <t>Documentatie, analyse en eventueel berging dierbegraving  incl. verslaglegging</t>
  </si>
  <si>
    <t>Inventarisatie (1 preparaat), inclusief deelverslag</t>
  </si>
  <si>
    <t>Kwantitatieve analyse/pollendiagram (1 preparaat), inclusief deelverslag per stuk</t>
  </si>
  <si>
    <t xml:space="preserve">Redactie tekst en afbeeldingen </t>
  </si>
  <si>
    <t xml:space="preserve">Sporen en structuren: reguliere sporen (crem.graven, paalsporen, waterputten, greppels, ed) </t>
  </si>
  <si>
    <t>Uitwerking, analyse en catalogus  sporen en structuren</t>
  </si>
  <si>
    <t>Opgraven, documenteren en berging inhumatiegraf Rom / Merov tijd incl blokbergingen</t>
  </si>
  <si>
    <t xml:space="preserve">Concept- en eindrapport met afbeeldingen en catalogi </t>
  </si>
  <si>
    <t>Ondergetekende verklaart zich door ondertekening van dit biljet bereid tot het leveren van de gevraagde diensten ten behoeve van het project ‘Venray - De Amfoor’ voor de bovenstaande tarieven, gebaseerd op realistische eenheidsprijzen.</t>
  </si>
  <si>
    <t>De inschrijver verklaart dat: deze aanbieding wordt gedaan overeenkomstig de bepalingen van het aanbestedingsdocument 'Archeologisch onderzoek  ‘Venray - De Amfoor’ en met inachtneming van de bepalingen en gegevens zoals deze zijn omschreven in genoemd aanbestedingsdocument en de eventuele nota van inlichtingen.</t>
  </si>
  <si>
    <t>nvt</t>
  </si>
  <si>
    <t>© Kragten-ArchAeO 2026</t>
  </si>
  <si>
    <r>
      <rPr>
        <b/>
        <sz val="8"/>
        <rFont val="Arial"/>
        <family val="2"/>
      </rPr>
      <t>Opgraving transecten fase 1:</t>
    </r>
    <r>
      <rPr>
        <sz val="8"/>
        <rFont val="Arial"/>
        <family val="2"/>
      </rPr>
      <t xml:space="preserve"> aanleg vlak (rupskraan), couperen sporen, velddocumentatie, profielen en profielkolommen, vondstverwerking, dichten *</t>
    </r>
  </si>
  <si>
    <r>
      <t xml:space="preserve">Opgraving transecten fase 2: </t>
    </r>
    <r>
      <rPr>
        <sz val="8"/>
        <rFont val="Arial"/>
        <family val="2"/>
      </rPr>
      <t>aanleg vlak (Rupskraan), couperen sporen, velddocumentatie, profielen en profiel kolommen, vondstverwerking, dichten</t>
    </r>
    <r>
      <rPr>
        <b/>
        <sz val="8"/>
        <rFont val="Arial"/>
        <family val="2"/>
      </rPr>
      <t xml:space="preserve"> *</t>
    </r>
  </si>
  <si>
    <r>
      <t xml:space="preserve">Opgraving transecten fase 1: </t>
    </r>
    <r>
      <rPr>
        <sz val="8"/>
        <rFont val="Arial"/>
        <family val="2"/>
      </rPr>
      <t>digitaliseren veldtekeningen en primaire dataverwerking</t>
    </r>
    <r>
      <rPr>
        <b/>
        <sz val="8"/>
        <rFont val="Arial"/>
        <family val="2"/>
      </rPr>
      <t>*</t>
    </r>
  </si>
  <si>
    <r>
      <rPr>
        <b/>
        <sz val="8"/>
        <rFont val="Arial"/>
        <family val="2"/>
      </rPr>
      <t>Opgraving transecten fase 2:</t>
    </r>
    <r>
      <rPr>
        <sz val="8"/>
        <rFont val="Arial"/>
        <family val="2"/>
      </rPr>
      <t xml:space="preserve"> digitaliseren veldtekeningen en primaire dataverwerking * </t>
    </r>
  </si>
  <si>
    <t>Niet geëxpliciteerd onderzoek  (specialisten overig en posten 510 t/m 570)</t>
  </si>
  <si>
    <t>424</t>
  </si>
  <si>
    <t>426</t>
  </si>
  <si>
    <r>
      <t xml:space="preserve">Opgraving oostelijke deel: </t>
    </r>
    <r>
      <rPr>
        <sz val="8"/>
        <rFont val="Arial"/>
        <family val="2"/>
      </rPr>
      <t>digitaliseren veldtekeningen en primaire dataverwerking</t>
    </r>
    <r>
      <rPr>
        <b/>
        <sz val="8"/>
        <rFont val="Arial"/>
        <family val="2"/>
      </rPr>
      <t>*</t>
    </r>
  </si>
  <si>
    <r>
      <rPr>
        <b/>
        <sz val="8"/>
        <rFont val="Arial"/>
        <family val="2"/>
      </rPr>
      <t>Opgraving oostelijke deel buiten monument</t>
    </r>
    <r>
      <rPr>
        <sz val="8"/>
        <rFont val="Arial"/>
        <family val="2"/>
      </rPr>
      <t>: aanleg vlak (Rupskraan), couperen sporen, velddocumentatie, profielen en profiel kolommen, vondstverwerking, dichten *</t>
    </r>
  </si>
  <si>
    <t>Bijlage B3a INSCHRIJFSTAAT</t>
  </si>
  <si>
    <t>Publiciteit / open dag / projectbord / publieksvriendelijke samenvatting eindrapport</t>
  </si>
  <si>
    <t>versie 130226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</si>
</sst>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_-"/>
    <numFmt numFmtId="165" formatCode="[$€-2]\ #,##0.00_-"/>
    <numFmt numFmtId="166" formatCode="&quot;€&quot;\ #,##0_-"/>
    <numFmt numFmtId="167" formatCode="[$€-413]\ #,##0_-"/>
  </numFmts>
  <fonts count="22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.0500000000000007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i/>
      <u/>
      <sz val="8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1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49" fontId="2" fillId="0" borderId="0" xfId="0" applyNumberFormat="1" applyFont="1" applyAlignment="1">
      <alignment horizontal="center" textRotation="60"/>
    </xf>
    <xf numFmtId="0" fontId="5" fillId="0" borderId="0" xfId="0" applyFont="1" applyAlignment="1">
      <alignment horizontal="center" textRotation="60"/>
    </xf>
    <xf numFmtId="164" fontId="5" fillId="0" borderId="0" xfId="0" applyNumberFormat="1" applyFont="1" applyAlignment="1">
      <alignment horizontal="center" textRotation="60"/>
    </xf>
    <xf numFmtId="165" fontId="5" fillId="0" borderId="0" xfId="0" applyNumberFormat="1" applyFont="1" applyAlignment="1">
      <alignment horizontal="center" textRotation="60"/>
    </xf>
    <xf numFmtId="0" fontId="2" fillId="0" borderId="0" xfId="0" applyFont="1" applyAlignment="1">
      <alignment textRotation="60"/>
    </xf>
    <xf numFmtId="0" fontId="4" fillId="0" borderId="0" xfId="0" applyFont="1" applyAlignment="1">
      <alignment textRotation="60"/>
    </xf>
    <xf numFmtId="49" fontId="6" fillId="0" borderId="1" xfId="0" applyNumberFormat="1" applyFont="1" applyBorder="1" applyAlignment="1">
      <alignment horizontal="center" textRotation="48"/>
    </xf>
    <xf numFmtId="0" fontId="5" fillId="0" borderId="2" xfId="0" applyFont="1" applyBorder="1" applyAlignment="1">
      <alignment horizontal="center" textRotation="48"/>
    </xf>
    <xf numFmtId="164" fontId="5" fillId="0" borderId="2" xfId="0" applyNumberFormat="1" applyFont="1" applyBorder="1" applyAlignment="1">
      <alignment horizontal="center" textRotation="48"/>
    </xf>
    <xf numFmtId="165" fontId="5" fillId="0" borderId="2" xfId="0" applyNumberFormat="1" applyFont="1" applyBorder="1" applyAlignment="1">
      <alignment horizontal="center" textRotation="48"/>
    </xf>
    <xf numFmtId="0" fontId="4" fillId="0" borderId="3" xfId="0" applyFont="1" applyBorder="1"/>
    <xf numFmtId="49" fontId="6" fillId="0" borderId="4" xfId="0" applyNumberFormat="1" applyFont="1" applyBorder="1" applyAlignment="1">
      <alignment horizontal="left"/>
    </xf>
    <xf numFmtId="0" fontId="5" fillId="0" borderId="5" xfId="0" applyFont="1" applyBorder="1"/>
    <xf numFmtId="0" fontId="4" fillId="0" borderId="5" xfId="0" applyFont="1" applyBorder="1"/>
    <xf numFmtId="0" fontId="5" fillId="0" borderId="5" xfId="0" applyFont="1" applyBorder="1" applyAlignment="1">
      <alignment horizontal="center"/>
    </xf>
    <xf numFmtId="164" fontId="4" fillId="0" borderId="5" xfId="0" applyNumberFormat="1" applyFont="1" applyBorder="1"/>
    <xf numFmtId="165" fontId="4" fillId="0" borderId="5" xfId="0" applyNumberFormat="1" applyFont="1" applyBorder="1"/>
    <xf numFmtId="0" fontId="4" fillId="0" borderId="6" xfId="0" applyFont="1" applyBorder="1"/>
    <xf numFmtId="49" fontId="6" fillId="0" borderId="4" xfId="0" applyNumberFormat="1" applyFont="1" applyBorder="1"/>
    <xf numFmtId="0" fontId="7" fillId="0" borderId="5" xfId="0" applyFont="1" applyBorder="1"/>
    <xf numFmtId="165" fontId="2" fillId="0" borderId="6" xfId="0" applyNumberFormat="1" applyFont="1" applyBorder="1"/>
    <xf numFmtId="49" fontId="3" fillId="0" borderId="4" xfId="0" applyNumberFormat="1" applyFont="1" applyBorder="1"/>
    <xf numFmtId="0" fontId="8" fillId="0" borderId="5" xfId="0" applyFont="1" applyBorder="1"/>
    <xf numFmtId="0" fontId="7" fillId="0" borderId="5" xfId="0" applyFont="1" applyBorder="1" applyAlignment="1">
      <alignment horizontal="center"/>
    </xf>
    <xf numFmtId="164" fontId="8" fillId="0" borderId="5" xfId="0" applyNumberFormat="1" applyFont="1" applyBorder="1"/>
    <xf numFmtId="0" fontId="3" fillId="0" borderId="5" xfId="0" applyFont="1" applyBorder="1"/>
    <xf numFmtId="0" fontId="9" fillId="0" borderId="5" xfId="0" applyFont="1" applyBorder="1"/>
    <xf numFmtId="3" fontId="4" fillId="0" borderId="5" xfId="0" applyNumberFormat="1" applyFont="1" applyBorder="1"/>
    <xf numFmtId="49" fontId="3" fillId="0" borderId="7" xfId="0" applyNumberFormat="1" applyFont="1" applyBorder="1"/>
    <xf numFmtId="0" fontId="4" fillId="0" borderId="8" xfId="0" applyFont="1" applyBorder="1"/>
    <xf numFmtId="0" fontId="5" fillId="0" borderId="8" xfId="0" applyFont="1" applyBorder="1" applyAlignment="1">
      <alignment horizontal="center"/>
    </xf>
    <xf numFmtId="164" fontId="4" fillId="0" borderId="8" xfId="0" applyNumberFormat="1" applyFont="1" applyBorder="1"/>
    <xf numFmtId="165" fontId="4" fillId="0" borderId="8" xfId="0" applyNumberFormat="1" applyFont="1" applyBorder="1"/>
    <xf numFmtId="0" fontId="4" fillId="0" borderId="9" xfId="0" applyFont="1" applyBorder="1"/>
    <xf numFmtId="0" fontId="9" fillId="0" borderId="8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6" fontId="10" fillId="0" borderId="0" xfId="0" applyNumberFormat="1" applyFont="1"/>
    <xf numFmtId="0" fontId="11" fillId="0" borderId="0" xfId="0" applyFont="1" applyAlignment="1">
      <alignment vertical="center"/>
    </xf>
    <xf numFmtId="0" fontId="12" fillId="0" borderId="0" xfId="0" applyFont="1"/>
    <xf numFmtId="167" fontId="12" fillId="0" borderId="0" xfId="0" applyNumberFormat="1" applyFont="1"/>
    <xf numFmtId="164" fontId="12" fillId="0" borderId="0" xfId="0" applyNumberFormat="1" applyFont="1"/>
    <xf numFmtId="166" fontId="12" fillId="0" borderId="0" xfId="0" applyNumberFormat="1" applyFont="1"/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3" fillId="0" borderId="8" xfId="0" applyFont="1" applyBorder="1"/>
    <xf numFmtId="165" fontId="3" fillId="0" borderId="8" xfId="0" applyNumberFormat="1" applyFont="1" applyBorder="1"/>
    <xf numFmtId="49" fontId="3" fillId="0" borderId="4" xfId="0" applyNumberFormat="1" applyFont="1" applyBorder="1" applyAlignment="1">
      <alignment horizontal="left"/>
    </xf>
    <xf numFmtId="49" fontId="3" fillId="0" borderId="10" xfId="0" applyNumberFormat="1" applyFont="1" applyBorder="1"/>
    <xf numFmtId="0" fontId="4" fillId="0" borderId="11" xfId="0" applyFont="1" applyBorder="1"/>
    <xf numFmtId="0" fontId="5" fillId="0" borderId="11" xfId="0" applyFont="1" applyBorder="1" applyAlignment="1">
      <alignment horizontal="center"/>
    </xf>
    <xf numFmtId="164" fontId="4" fillId="0" borderId="12" xfId="0" applyNumberFormat="1" applyFont="1" applyBorder="1"/>
    <xf numFmtId="0" fontId="4" fillId="0" borderId="13" xfId="0" applyFont="1" applyBorder="1"/>
    <xf numFmtId="49" fontId="3" fillId="0" borderId="14" xfId="0" applyNumberFormat="1" applyFont="1" applyBorder="1"/>
    <xf numFmtId="0" fontId="4" fillId="0" borderId="15" xfId="0" applyFont="1" applyBorder="1"/>
    <xf numFmtId="165" fontId="2" fillId="0" borderId="16" xfId="0" applyNumberFormat="1" applyFont="1" applyBorder="1"/>
    <xf numFmtId="3" fontId="5" fillId="0" borderId="0" xfId="0" applyNumberFormat="1" applyFont="1" applyAlignment="1">
      <alignment horizontal="center" textRotation="60"/>
    </xf>
    <xf numFmtId="3" fontId="5" fillId="0" borderId="2" xfId="0" applyNumberFormat="1" applyFont="1" applyBorder="1" applyAlignment="1">
      <alignment horizontal="center" textRotation="48"/>
    </xf>
    <xf numFmtId="3" fontId="5" fillId="0" borderId="5" xfId="0" applyNumberFormat="1" applyFont="1" applyBorder="1"/>
    <xf numFmtId="3" fontId="8" fillId="0" borderId="5" xfId="0" applyNumberFormat="1" applyFont="1" applyBorder="1"/>
    <xf numFmtId="3" fontId="3" fillId="0" borderId="5" xfId="0" applyNumberFormat="1" applyFont="1" applyBorder="1"/>
    <xf numFmtId="3" fontId="4" fillId="0" borderId="8" xfId="0" applyNumberFormat="1" applyFont="1" applyBorder="1"/>
    <xf numFmtId="3" fontId="4" fillId="0" borderId="11" xfId="0" applyNumberFormat="1" applyFont="1" applyBorder="1"/>
    <xf numFmtId="3" fontId="12" fillId="0" borderId="0" xfId="0" applyNumberFormat="1" applyFont="1"/>
    <xf numFmtId="3" fontId="4" fillId="0" borderId="0" xfId="0" applyNumberFormat="1" applyFont="1"/>
    <xf numFmtId="164" fontId="4" fillId="2" borderId="5" xfId="0" applyNumberFormat="1" applyFont="1" applyFill="1" applyBorder="1"/>
    <xf numFmtId="165" fontId="4" fillId="0" borderId="17" xfId="0" applyNumberFormat="1" applyFont="1" applyBorder="1"/>
    <xf numFmtId="164" fontId="4" fillId="0" borderId="18" xfId="0" applyNumberFormat="1" applyFont="1" applyBorder="1"/>
    <xf numFmtId="164" fontId="4" fillId="0" borderId="19" xfId="0" applyNumberFormat="1" applyFont="1" applyBorder="1"/>
    <xf numFmtId="164" fontId="3" fillId="0" borderId="8" xfId="0" applyNumberFormat="1" applyFont="1" applyBorder="1"/>
    <xf numFmtId="164" fontId="4" fillId="0" borderId="20" xfId="0" applyNumberFormat="1" applyFont="1" applyBorder="1"/>
    <xf numFmtId="0" fontId="6" fillId="0" borderId="8" xfId="0" applyFont="1" applyBorder="1"/>
    <xf numFmtId="165" fontId="4" fillId="0" borderId="0" xfId="0" applyNumberFormat="1" applyFont="1"/>
    <xf numFmtId="49" fontId="6" fillId="0" borderId="14" xfId="0" applyNumberFormat="1" applyFont="1" applyBorder="1"/>
    <xf numFmtId="0" fontId="2" fillId="0" borderId="8" xfId="0" applyFont="1" applyBorder="1"/>
    <xf numFmtId="3" fontId="2" fillId="0" borderId="8" xfId="0" applyNumberFormat="1" applyFont="1" applyBorder="1"/>
    <xf numFmtId="0" fontId="2" fillId="0" borderId="21" xfId="0" applyFont="1" applyBorder="1"/>
    <xf numFmtId="164" fontId="2" fillId="0" borderId="22" xfId="0" applyNumberFormat="1" applyFont="1" applyBorder="1"/>
    <xf numFmtId="165" fontId="6" fillId="0" borderId="16" xfId="0" applyNumberFormat="1" applyFont="1" applyBorder="1"/>
    <xf numFmtId="0" fontId="4" fillId="0" borderId="23" xfId="0" applyFont="1" applyBorder="1"/>
    <xf numFmtId="0" fontId="17" fillId="0" borderId="24" xfId="0" applyFont="1" applyBorder="1" applyAlignment="1">
      <alignment horizontal="left" indent="2"/>
    </xf>
    <xf numFmtId="0" fontId="0" fillId="0" borderId="25" xfId="0" applyBorder="1"/>
    <xf numFmtId="3" fontId="12" fillId="0" borderId="25" xfId="0" applyNumberFormat="1" applyFont="1" applyBorder="1"/>
    <xf numFmtId="0" fontId="12" fillId="0" borderId="25" xfId="0" applyFont="1" applyBorder="1"/>
    <xf numFmtId="164" fontId="12" fillId="0" borderId="26" xfId="0" applyNumberFormat="1" applyFont="1" applyBorder="1"/>
    <xf numFmtId="0" fontId="4" fillId="0" borderId="28" xfId="0" applyFont="1" applyBorder="1"/>
    <xf numFmtId="3" fontId="4" fillId="0" borderId="28" xfId="0" applyNumberFormat="1" applyFont="1" applyBorder="1"/>
    <xf numFmtId="164" fontId="4" fillId="0" borderId="28" xfId="0" applyNumberFormat="1" applyFont="1" applyBorder="1"/>
    <xf numFmtId="0" fontId="6" fillId="0" borderId="5" xfId="0" applyFont="1" applyBorder="1"/>
    <xf numFmtId="164" fontId="3" fillId="0" borderId="5" xfId="0" applyNumberFormat="1" applyFont="1" applyBorder="1"/>
    <xf numFmtId="0" fontId="0" fillId="0" borderId="29" xfId="0" applyBorder="1"/>
    <xf numFmtId="164" fontId="2" fillId="0" borderId="5" xfId="0" applyNumberFormat="1" applyFont="1" applyBorder="1"/>
    <xf numFmtId="0" fontId="0" fillId="0" borderId="30" xfId="0" applyBorder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64" fontId="6" fillId="0" borderId="5" xfId="2" applyNumberFormat="1" applyFont="1" applyBorder="1"/>
    <xf numFmtId="0" fontId="4" fillId="0" borderId="31" xfId="0" applyFont="1" applyBorder="1"/>
    <xf numFmtId="0" fontId="3" fillId="0" borderId="8" xfId="2" applyFont="1" applyBorder="1"/>
    <xf numFmtId="0" fontId="3" fillId="0" borderId="8" xfId="2" applyFont="1" applyBorder="1" applyAlignment="1">
      <alignment horizontal="center"/>
    </xf>
    <xf numFmtId="3" fontId="3" fillId="0" borderId="8" xfId="2" applyNumberFormat="1" applyFont="1" applyBorder="1"/>
    <xf numFmtId="0" fontId="6" fillId="0" borderId="8" xfId="2" applyFont="1" applyBorder="1" applyAlignment="1">
      <alignment horizontal="center"/>
    </xf>
    <xf numFmtId="164" fontId="3" fillId="0" borderId="8" xfId="2" applyNumberFormat="1" applyFont="1" applyBorder="1"/>
    <xf numFmtId="0" fontId="2" fillId="0" borderId="8" xfId="0" applyFont="1" applyBorder="1" applyAlignment="1">
      <alignment horizontal="center"/>
    </xf>
    <xf numFmtId="0" fontId="4" fillId="0" borderId="32" xfId="0" applyFont="1" applyBorder="1"/>
    <xf numFmtId="3" fontId="12" fillId="0" borderId="23" xfId="0" applyNumberFormat="1" applyFont="1" applyBorder="1"/>
    <xf numFmtId="0" fontId="12" fillId="0" borderId="23" xfId="0" applyFont="1" applyBorder="1"/>
    <xf numFmtId="164" fontId="12" fillId="0" borderId="33" xfId="0" applyNumberFormat="1" applyFont="1" applyBorder="1"/>
    <xf numFmtId="165" fontId="6" fillId="0" borderId="11" xfId="0" applyNumberFormat="1" applyFont="1" applyBorder="1"/>
    <xf numFmtId="0" fontId="14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4" fillId="0" borderId="0" xfId="0" applyFont="1"/>
    <xf numFmtId="0" fontId="2" fillId="0" borderId="11" xfId="0" applyFont="1" applyBorder="1"/>
    <xf numFmtId="165" fontId="2" fillId="0" borderId="9" xfId="0" applyNumberFormat="1" applyFont="1" applyBorder="1"/>
    <xf numFmtId="49" fontId="6" fillId="3" borderId="1" xfId="0" applyNumberFormat="1" applyFont="1" applyFill="1" applyBorder="1"/>
    <xf numFmtId="0" fontId="2" fillId="3" borderId="2" xfId="0" applyFont="1" applyFill="1" applyBorder="1"/>
    <xf numFmtId="0" fontId="4" fillId="3" borderId="2" xfId="0" applyFont="1" applyFill="1" applyBorder="1"/>
    <xf numFmtId="3" fontId="4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/>
    <xf numFmtId="165" fontId="4" fillId="3" borderId="2" xfId="0" applyNumberFormat="1" applyFont="1" applyFill="1" applyBorder="1"/>
    <xf numFmtId="164" fontId="2" fillId="3" borderId="3" xfId="0" applyNumberFormat="1" applyFont="1" applyFill="1" applyBorder="1"/>
    <xf numFmtId="49" fontId="6" fillId="3" borderId="4" xfId="0" applyNumberFormat="1" applyFont="1" applyFill="1" applyBorder="1"/>
    <xf numFmtId="0" fontId="2" fillId="3" borderId="5" xfId="0" applyFont="1" applyFill="1" applyBorder="1" applyAlignment="1">
      <alignment horizontal="left"/>
    </xf>
    <xf numFmtId="0" fontId="4" fillId="3" borderId="5" xfId="0" applyFont="1" applyFill="1" applyBorder="1"/>
    <xf numFmtId="3" fontId="4" fillId="3" borderId="5" xfId="0" applyNumberFormat="1" applyFont="1" applyFill="1" applyBorder="1"/>
    <xf numFmtId="0" fontId="5" fillId="3" borderId="5" xfId="0" applyFont="1" applyFill="1" applyBorder="1" applyAlignment="1">
      <alignment horizontal="center"/>
    </xf>
    <xf numFmtId="164" fontId="4" fillId="3" borderId="5" xfId="0" applyNumberFormat="1" applyFont="1" applyFill="1" applyBorder="1"/>
    <xf numFmtId="165" fontId="4" fillId="3" borderId="5" xfId="0" applyNumberFormat="1" applyFont="1" applyFill="1" applyBorder="1"/>
    <xf numFmtId="165" fontId="2" fillId="3" borderId="6" xfId="0" applyNumberFormat="1" applyFont="1" applyFill="1" applyBorder="1"/>
    <xf numFmtId="0" fontId="2" fillId="3" borderId="5" xfId="0" applyFont="1" applyFill="1" applyBorder="1"/>
    <xf numFmtId="0" fontId="5" fillId="3" borderId="5" xfId="0" applyFont="1" applyFill="1" applyBorder="1"/>
    <xf numFmtId="3" fontId="5" fillId="3" borderId="5" xfId="0" applyNumberFormat="1" applyFont="1" applyFill="1" applyBorder="1"/>
    <xf numFmtId="0" fontId="4" fillId="0" borderId="30" xfId="0" applyFont="1" applyBorder="1"/>
    <xf numFmtId="0" fontId="16" fillId="0" borderId="0" xfId="0" applyFont="1"/>
    <xf numFmtId="164" fontId="12" fillId="0" borderId="29" xfId="0" applyNumberFormat="1" applyFont="1" applyBorder="1"/>
    <xf numFmtId="0" fontId="4" fillId="0" borderId="3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1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29" xfId="0" applyFont="1" applyBorder="1" applyAlignment="1">
      <alignment wrapText="1"/>
    </xf>
    <xf numFmtId="0" fontId="3" fillId="0" borderId="30" xfId="0" applyFont="1" applyBorder="1"/>
    <xf numFmtId="0" fontId="4" fillId="0" borderId="30" xfId="0" applyFont="1" applyBorder="1" applyAlignment="1">
      <alignment vertical="center" wrapText="1"/>
    </xf>
    <xf numFmtId="166" fontId="12" fillId="0" borderId="0" xfId="0" applyNumberFormat="1" applyFont="1" applyAlignment="1">
      <alignment wrapText="1"/>
    </xf>
    <xf numFmtId="167" fontId="12" fillId="0" borderId="0" xfId="0" applyNumberFormat="1" applyFont="1" applyAlignment="1">
      <alignment wrapText="1"/>
    </xf>
    <xf numFmtId="49" fontId="3" fillId="0" borderId="7" xfId="2" applyNumberFormat="1" applyFont="1" applyBorder="1" applyAlignment="1">
      <alignment horizontal="left"/>
    </xf>
    <xf numFmtId="49" fontId="3" fillId="0" borderId="4" xfId="2" applyNumberFormat="1" applyFont="1" applyBorder="1" applyAlignment="1">
      <alignment horizontal="left"/>
    </xf>
    <xf numFmtId="49" fontId="3" fillId="0" borderId="35" xfId="0" applyNumberFormat="1" applyFont="1" applyBorder="1"/>
    <xf numFmtId="49" fontId="6" fillId="0" borderId="36" xfId="0" applyNumberFormat="1" applyFont="1" applyBorder="1" applyAlignment="1">
      <alignment horizontal="center" textRotation="48"/>
    </xf>
    <xf numFmtId="0" fontId="5" fillId="0" borderId="18" xfId="0" applyFont="1" applyBorder="1" applyAlignment="1">
      <alignment horizontal="center" textRotation="48"/>
    </xf>
    <xf numFmtId="3" fontId="5" fillId="0" borderId="18" xfId="0" applyNumberFormat="1" applyFont="1" applyBorder="1" applyAlignment="1">
      <alignment horizontal="center" textRotation="48"/>
    </xf>
    <xf numFmtId="164" fontId="5" fillId="0" borderId="18" xfId="0" applyNumberFormat="1" applyFont="1" applyBorder="1" applyAlignment="1">
      <alignment horizontal="center" textRotation="48"/>
    </xf>
    <xf numFmtId="165" fontId="5" fillId="0" borderId="18" xfId="0" applyNumberFormat="1" applyFont="1" applyBorder="1" applyAlignment="1">
      <alignment horizontal="center" textRotation="48"/>
    </xf>
    <xf numFmtId="0" fontId="4" fillId="0" borderId="37" xfId="0" applyFont="1" applyBorder="1"/>
    <xf numFmtId="49" fontId="6" fillId="4" borderId="4" xfId="0" applyNumberFormat="1" applyFont="1" applyFill="1" applyBorder="1"/>
    <xf numFmtId="0" fontId="6" fillId="4" borderId="5" xfId="0" applyFont="1" applyFill="1" applyBorder="1"/>
    <xf numFmtId="0" fontId="4" fillId="4" borderId="5" xfId="0" applyFont="1" applyFill="1" applyBorder="1"/>
    <xf numFmtId="3" fontId="4" fillId="4" borderId="5" xfId="0" applyNumberFormat="1" applyFont="1" applyFill="1" applyBorder="1"/>
    <xf numFmtId="0" fontId="5" fillId="4" borderId="5" xfId="0" applyFont="1" applyFill="1" applyBorder="1" applyAlignment="1">
      <alignment horizontal="center"/>
    </xf>
    <xf numFmtId="164" fontId="4" fillId="4" borderId="5" xfId="0" applyNumberFormat="1" applyFont="1" applyFill="1" applyBorder="1"/>
    <xf numFmtId="165" fontId="4" fillId="4" borderId="5" xfId="0" applyNumberFormat="1" applyFont="1" applyFill="1" applyBorder="1"/>
    <xf numFmtId="165" fontId="2" fillId="4" borderId="6" xfId="0" applyNumberFormat="1" applyFont="1" applyFill="1" applyBorder="1"/>
    <xf numFmtId="49" fontId="6" fillId="3" borderId="4" xfId="0" applyNumberFormat="1" applyFont="1" applyFill="1" applyBorder="1" applyAlignment="1">
      <alignment horizontal="left"/>
    </xf>
    <xf numFmtId="0" fontId="21" fillId="0" borderId="0" xfId="0" applyFont="1" applyAlignment="1">
      <alignment horizontal="left"/>
    </xf>
    <xf numFmtId="14" fontId="2" fillId="0" borderId="38" xfId="0" applyNumberFormat="1" applyFont="1" applyBorder="1"/>
    <xf numFmtId="0" fontId="14" fillId="0" borderId="39" xfId="0" applyFont="1" applyBorder="1" applyAlignment="1">
      <alignment horizontal="left"/>
    </xf>
    <xf numFmtId="0" fontId="16" fillId="0" borderId="39" xfId="0" applyFont="1" applyBorder="1" applyAlignment="1">
      <alignment horizontal="left"/>
    </xf>
    <xf numFmtId="0" fontId="20" fillId="0" borderId="39" xfId="0" applyFont="1" applyBorder="1" applyAlignment="1">
      <alignment horizontal="left"/>
    </xf>
    <xf numFmtId="4" fontId="4" fillId="0" borderId="5" xfId="0" applyNumberFormat="1" applyFont="1" applyBorder="1"/>
    <xf numFmtId="0" fontId="3" fillId="6" borderId="28" xfId="0" applyFont="1" applyFill="1" applyBorder="1"/>
    <xf numFmtId="0" fontId="4" fillId="6" borderId="28" xfId="0" applyFont="1" applyFill="1" applyBorder="1"/>
    <xf numFmtId="0" fontId="4" fillId="0" borderId="5" xfId="0" applyFont="1" applyBorder="1" applyAlignment="1">
      <alignment wrapText="1"/>
    </xf>
    <xf numFmtId="0" fontId="4" fillId="0" borderId="27" xfId="0" applyFont="1" applyBorder="1" applyAlignment="1">
      <alignment horizontal="right"/>
    </xf>
    <xf numFmtId="14" fontId="4" fillId="0" borderId="34" xfId="0" applyNumberFormat="1" applyFont="1" applyBorder="1" applyAlignment="1">
      <alignment horizontal="right"/>
    </xf>
    <xf numFmtId="0" fontId="15" fillId="0" borderId="19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2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164" fontId="9" fillId="0" borderId="5" xfId="0" applyNumberFormat="1" applyFont="1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14" fontId="14" fillId="5" borderId="40" xfId="0" applyNumberFormat="1" applyFont="1" applyFill="1" applyBorder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5" fillId="0" borderId="43" xfId="0" applyFont="1" applyBorder="1" applyAlignment="1">
      <alignment horizontal="left"/>
    </xf>
    <xf numFmtId="0" fontId="14" fillId="0" borderId="28" xfId="0" applyFont="1" applyBorder="1" applyAlignment="1">
      <alignment horizontal="left"/>
    </xf>
  </cellXfs>
  <cellStyles count="3">
    <cellStyle name="Standaard" xfId="0" builtinId="0"/>
    <cellStyle name="Standaard 2" xfId="1" xr:uid="{00000000-0005-0000-0000-000001000000}"/>
    <cellStyle name="Standaard_Bijlage J en N bij NvI 260207 aangepas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9"/>
  <sheetViews>
    <sheetView tabSelected="1" zoomScaleNormal="100" workbookViewId="0">
      <selection activeCell="B103" sqref="B103"/>
    </sheetView>
  </sheetViews>
  <sheetFormatPr defaultColWidth="9.140625" defaultRowHeight="11.25" x14ac:dyDescent="0.2"/>
  <cols>
    <col min="1" max="1" width="6.42578125" style="2" customWidth="1"/>
    <col min="2" max="2" width="66.28515625" style="3" customWidth="1"/>
    <col min="3" max="3" width="5.7109375" style="3" customWidth="1"/>
    <col min="4" max="4" width="6.7109375" style="72" customWidth="1"/>
    <col min="5" max="5" width="5.7109375" style="3" customWidth="1"/>
    <col min="6" max="6" width="10.85546875" style="4" customWidth="1"/>
    <col min="7" max="7" width="13.85546875" style="3" customWidth="1"/>
    <col min="8" max="8" width="13.7109375" style="3" customWidth="1"/>
    <col min="9" max="9" width="15.7109375" style="3" customWidth="1"/>
    <col min="10" max="16384" width="9.140625" style="3"/>
  </cols>
  <sheetData>
    <row r="2" spans="1:8" ht="15.75" x14ac:dyDescent="0.25">
      <c r="A2" s="196" t="s">
        <v>129</v>
      </c>
      <c r="B2" s="197"/>
      <c r="C2" s="197"/>
      <c r="D2" s="197"/>
      <c r="E2" s="197"/>
      <c r="F2" s="197"/>
      <c r="G2" s="197"/>
      <c r="H2" s="180"/>
    </row>
    <row r="3" spans="1:8" ht="15.75" x14ac:dyDescent="0.25">
      <c r="A3" s="182" t="s">
        <v>153</v>
      </c>
      <c r="B3" s="183"/>
      <c r="C3" s="116"/>
      <c r="D3" s="116"/>
      <c r="E3" s="116"/>
      <c r="F3" s="117"/>
      <c r="G3" s="171"/>
      <c r="H3" s="172" t="s">
        <v>155</v>
      </c>
    </row>
    <row r="4" spans="1:8" s="118" customFormat="1" ht="12.75" x14ac:dyDescent="0.2">
      <c r="A4" s="173"/>
      <c r="B4" s="174"/>
      <c r="C4" s="173"/>
      <c r="D4" s="173"/>
      <c r="E4" s="173"/>
      <c r="F4" s="175"/>
      <c r="G4" s="175"/>
      <c r="H4" s="181" t="s">
        <v>143</v>
      </c>
    </row>
    <row r="5" spans="1:8" x14ac:dyDescent="0.2">
      <c r="A5" s="177" t="s">
        <v>76</v>
      </c>
      <c r="B5" s="178"/>
      <c r="C5" s="93"/>
      <c r="D5" s="94"/>
      <c r="E5" s="93"/>
      <c r="F5" s="95"/>
      <c r="G5" s="93"/>
      <c r="H5" s="93"/>
    </row>
    <row r="6" spans="1:8" s="10" customFormat="1" ht="75" customHeight="1" x14ac:dyDescent="0.2">
      <c r="A6" s="5" t="s">
        <v>48</v>
      </c>
      <c r="B6" s="6" t="s">
        <v>0</v>
      </c>
      <c r="C6" s="6" t="s">
        <v>1</v>
      </c>
      <c r="D6" s="64" t="s">
        <v>2</v>
      </c>
      <c r="E6" s="6" t="s">
        <v>3</v>
      </c>
      <c r="F6" s="7" t="s">
        <v>4</v>
      </c>
      <c r="G6" s="8" t="s">
        <v>5</v>
      </c>
      <c r="H6" s="9" t="s">
        <v>6</v>
      </c>
    </row>
    <row r="7" spans="1:8" x14ac:dyDescent="0.2">
      <c r="A7" s="11"/>
      <c r="B7" s="12"/>
      <c r="C7" s="12"/>
      <c r="D7" s="65"/>
      <c r="E7" s="12"/>
      <c r="F7" s="13"/>
      <c r="G7" s="14"/>
      <c r="H7" s="15"/>
    </row>
    <row r="8" spans="1:8" x14ac:dyDescent="0.2">
      <c r="A8" s="156"/>
      <c r="B8" s="157"/>
      <c r="C8" s="157"/>
      <c r="D8" s="158"/>
      <c r="E8" s="157"/>
      <c r="F8" s="159"/>
      <c r="G8" s="160"/>
      <c r="H8" s="161"/>
    </row>
    <row r="9" spans="1:8" x14ac:dyDescent="0.2">
      <c r="A9" s="170" t="s">
        <v>109</v>
      </c>
      <c r="B9" s="137" t="s">
        <v>104</v>
      </c>
      <c r="C9" s="131" t="s">
        <v>7</v>
      </c>
      <c r="D9" s="132"/>
      <c r="E9" s="133"/>
      <c r="F9" s="134"/>
      <c r="G9" s="135"/>
      <c r="H9" s="136">
        <f>SUM(H11:H23)</f>
        <v>0</v>
      </c>
    </row>
    <row r="10" spans="1:8" x14ac:dyDescent="0.2">
      <c r="A10" s="16"/>
      <c r="B10" s="17"/>
      <c r="C10" s="18"/>
      <c r="D10" s="32"/>
      <c r="E10" s="19"/>
      <c r="F10" s="20"/>
      <c r="G10" s="21"/>
      <c r="H10" s="22"/>
    </row>
    <row r="11" spans="1:8" x14ac:dyDescent="0.2">
      <c r="A11" s="162" t="s">
        <v>8</v>
      </c>
      <c r="B11" s="163" t="s">
        <v>65</v>
      </c>
      <c r="C11" s="164" t="s">
        <v>7</v>
      </c>
      <c r="D11" s="165"/>
      <c r="E11" s="166"/>
      <c r="F11" s="167"/>
      <c r="G11" s="168"/>
      <c r="H11" s="169">
        <f>SUM(G12:G15)</f>
        <v>0</v>
      </c>
    </row>
    <row r="12" spans="1:8" x14ac:dyDescent="0.2">
      <c r="A12" s="26" t="s">
        <v>9</v>
      </c>
      <c r="B12" s="18" t="s">
        <v>10</v>
      </c>
      <c r="C12" s="18" t="s">
        <v>11</v>
      </c>
      <c r="D12" s="32">
        <v>1</v>
      </c>
      <c r="E12" s="19" t="s">
        <v>12</v>
      </c>
      <c r="F12" s="73"/>
      <c r="G12" s="21">
        <f>D12*F12</f>
        <v>0</v>
      </c>
      <c r="H12" s="22"/>
    </row>
    <row r="13" spans="1:8" x14ac:dyDescent="0.2">
      <c r="A13" s="26" t="s">
        <v>13</v>
      </c>
      <c r="B13" s="18" t="s">
        <v>91</v>
      </c>
      <c r="C13" s="18" t="s">
        <v>87</v>
      </c>
      <c r="D13" s="32">
        <v>10</v>
      </c>
      <c r="E13" s="41" t="s">
        <v>27</v>
      </c>
      <c r="F13" s="73"/>
      <c r="G13" s="21">
        <f>D13*F13</f>
        <v>0</v>
      </c>
      <c r="H13" s="22"/>
    </row>
    <row r="14" spans="1:8" x14ac:dyDescent="0.2">
      <c r="A14" s="26" t="s">
        <v>14</v>
      </c>
      <c r="B14" s="18" t="s">
        <v>106</v>
      </c>
      <c r="C14" s="18" t="s">
        <v>11</v>
      </c>
      <c r="D14" s="32">
        <v>1</v>
      </c>
      <c r="E14" s="19" t="s">
        <v>12</v>
      </c>
      <c r="F14" s="73"/>
      <c r="G14" s="21">
        <f>D14*F14</f>
        <v>0</v>
      </c>
      <c r="H14" s="22"/>
    </row>
    <row r="15" spans="1:8" x14ac:dyDescent="0.2">
      <c r="A15" s="26" t="s">
        <v>15</v>
      </c>
      <c r="B15" s="18" t="s">
        <v>16</v>
      </c>
      <c r="C15" s="18" t="s">
        <v>87</v>
      </c>
      <c r="D15" s="32">
        <v>10</v>
      </c>
      <c r="E15" s="41" t="s">
        <v>27</v>
      </c>
      <c r="F15" s="73"/>
      <c r="G15" s="21">
        <f>D15*F15</f>
        <v>0</v>
      </c>
      <c r="H15" s="22"/>
    </row>
    <row r="16" spans="1:8" x14ac:dyDescent="0.2">
      <c r="A16" s="26"/>
      <c r="B16" s="18"/>
      <c r="C16" s="18"/>
      <c r="D16" s="32"/>
      <c r="E16" s="19"/>
      <c r="F16" s="20"/>
      <c r="G16" s="21"/>
      <c r="H16" s="22"/>
    </row>
    <row r="17" spans="1:8" x14ac:dyDescent="0.2">
      <c r="A17" s="23" t="s">
        <v>17</v>
      </c>
      <c r="B17" s="24" t="s">
        <v>18</v>
      </c>
      <c r="C17" s="18" t="s">
        <v>7</v>
      </c>
      <c r="D17" s="32"/>
      <c r="E17" s="19"/>
      <c r="F17" s="20"/>
      <c r="G17" s="21"/>
      <c r="H17" s="22"/>
    </row>
    <row r="18" spans="1:8" x14ac:dyDescent="0.2">
      <c r="A18" s="26" t="s">
        <v>19</v>
      </c>
      <c r="B18" s="18" t="s">
        <v>130</v>
      </c>
      <c r="C18" s="18" t="s">
        <v>142</v>
      </c>
      <c r="D18" s="32"/>
      <c r="E18" s="41"/>
      <c r="F18" s="20"/>
      <c r="G18" s="21"/>
      <c r="H18" s="25"/>
    </row>
    <row r="19" spans="1:8" x14ac:dyDescent="0.2">
      <c r="A19" s="26"/>
      <c r="B19" s="18"/>
      <c r="C19" s="18"/>
      <c r="D19" s="32"/>
      <c r="E19" s="19"/>
      <c r="F19" s="20"/>
      <c r="G19" s="21"/>
      <c r="H19" s="22"/>
    </row>
    <row r="20" spans="1:8" x14ac:dyDescent="0.2">
      <c r="A20" s="23" t="s">
        <v>20</v>
      </c>
      <c r="B20" s="96" t="s">
        <v>64</v>
      </c>
      <c r="C20" s="18" t="s">
        <v>7</v>
      </c>
      <c r="D20" s="32"/>
      <c r="E20" s="19"/>
      <c r="F20" s="20"/>
      <c r="G20" s="21"/>
      <c r="H20" s="25">
        <f>SUM(G21:G23)</f>
        <v>0</v>
      </c>
    </row>
    <row r="21" spans="1:8" x14ac:dyDescent="0.2">
      <c r="A21" s="26" t="s">
        <v>21</v>
      </c>
      <c r="B21" s="18" t="s">
        <v>22</v>
      </c>
      <c r="C21" s="18" t="s">
        <v>11</v>
      </c>
      <c r="D21" s="32">
        <v>1</v>
      </c>
      <c r="E21" s="19" t="s">
        <v>12</v>
      </c>
      <c r="F21" s="73"/>
      <c r="G21" s="21">
        <f>D21*F21</f>
        <v>0</v>
      </c>
      <c r="H21" s="22"/>
    </row>
    <row r="22" spans="1:8" x14ac:dyDescent="0.2">
      <c r="A22" s="26" t="s">
        <v>23</v>
      </c>
      <c r="B22" s="18" t="s">
        <v>69</v>
      </c>
      <c r="C22" s="18" t="s">
        <v>71</v>
      </c>
      <c r="D22" s="32">
        <v>1</v>
      </c>
      <c r="E22" s="41" t="s">
        <v>27</v>
      </c>
      <c r="F22" s="73"/>
      <c r="G22" s="21">
        <f>D22*F22</f>
        <v>0</v>
      </c>
      <c r="H22" s="22"/>
    </row>
    <row r="23" spans="1:8" x14ac:dyDescent="0.2">
      <c r="A23" s="26" t="s">
        <v>67</v>
      </c>
      <c r="B23" s="18" t="s">
        <v>120</v>
      </c>
      <c r="C23" s="18" t="s">
        <v>88</v>
      </c>
      <c r="D23" s="32">
        <v>8</v>
      </c>
      <c r="E23" s="41" t="s">
        <v>27</v>
      </c>
      <c r="F23" s="73"/>
      <c r="G23" s="21">
        <f>D23*F23</f>
        <v>0</v>
      </c>
      <c r="H23" s="22"/>
    </row>
    <row r="24" spans="1:8" x14ac:dyDescent="0.2">
      <c r="A24" s="26"/>
      <c r="B24" s="18"/>
      <c r="C24" s="18"/>
      <c r="D24" s="32"/>
      <c r="E24" s="19"/>
      <c r="F24" s="20"/>
      <c r="G24" s="21"/>
      <c r="H24" s="22"/>
    </row>
    <row r="25" spans="1:8" x14ac:dyDescent="0.2">
      <c r="A25" s="129" t="s">
        <v>24</v>
      </c>
      <c r="B25" s="137" t="s">
        <v>103</v>
      </c>
      <c r="C25" s="138" t="s">
        <v>7</v>
      </c>
      <c r="D25" s="139"/>
      <c r="E25" s="133"/>
      <c r="F25" s="134"/>
      <c r="G25" s="135"/>
      <c r="H25" s="136">
        <f>SUM(G26:G34)</f>
        <v>5000</v>
      </c>
    </row>
    <row r="26" spans="1:8" ht="24" customHeight="1" x14ac:dyDescent="0.2">
      <c r="A26" s="26" t="s">
        <v>25</v>
      </c>
      <c r="B26" s="179" t="s">
        <v>144</v>
      </c>
      <c r="C26" s="18" t="s">
        <v>26</v>
      </c>
      <c r="D26" s="32">
        <v>4500</v>
      </c>
      <c r="E26" s="19" t="s">
        <v>27</v>
      </c>
      <c r="F26" s="73"/>
      <c r="G26" s="21">
        <f t="shared" ref="G26:G34" si="0">D26*F26</f>
        <v>0</v>
      </c>
      <c r="H26" s="22"/>
    </row>
    <row r="27" spans="1:8" ht="13.5" customHeight="1" x14ac:dyDescent="0.2">
      <c r="A27" s="26" t="s">
        <v>127</v>
      </c>
      <c r="B27" s="184" t="s">
        <v>146</v>
      </c>
      <c r="C27" s="18" t="s">
        <v>26</v>
      </c>
      <c r="D27" s="32">
        <v>4500</v>
      </c>
      <c r="E27" s="19" t="s">
        <v>27</v>
      </c>
      <c r="F27" s="73"/>
      <c r="G27" s="21">
        <f t="shared" ref="G27" si="1">D27*F27</f>
        <v>0</v>
      </c>
      <c r="H27" s="22"/>
    </row>
    <row r="28" spans="1:8" ht="24" customHeight="1" x14ac:dyDescent="0.2">
      <c r="A28" s="26" t="s">
        <v>28</v>
      </c>
      <c r="B28" s="184" t="s">
        <v>145</v>
      </c>
      <c r="C28" s="18" t="s">
        <v>26</v>
      </c>
      <c r="D28" s="32">
        <v>4500</v>
      </c>
      <c r="E28" s="19" t="s">
        <v>27</v>
      </c>
      <c r="F28" s="73"/>
      <c r="G28" s="21">
        <f t="shared" ref="G28" si="2">D28*F28</f>
        <v>0</v>
      </c>
      <c r="H28" s="22"/>
    </row>
    <row r="29" spans="1:8" ht="13.5" customHeight="1" x14ac:dyDescent="0.2">
      <c r="A29" s="26" t="s">
        <v>126</v>
      </c>
      <c r="B29" s="179" t="s">
        <v>147</v>
      </c>
      <c r="C29" s="18" t="s">
        <v>26</v>
      </c>
      <c r="D29" s="32">
        <v>4500</v>
      </c>
      <c r="E29" s="19" t="s">
        <v>27</v>
      </c>
      <c r="F29" s="73"/>
      <c r="G29" s="21">
        <f>D29*F29</f>
        <v>0</v>
      </c>
      <c r="H29" s="22"/>
    </row>
    <row r="30" spans="1:8" ht="22.5" customHeight="1" x14ac:dyDescent="0.2">
      <c r="A30" s="26" t="s">
        <v>149</v>
      </c>
      <c r="B30" s="147" t="s">
        <v>152</v>
      </c>
      <c r="C30" s="18" t="s">
        <v>26</v>
      </c>
      <c r="D30" s="32">
        <v>1000</v>
      </c>
      <c r="E30" s="19" t="s">
        <v>27</v>
      </c>
      <c r="F30" s="73"/>
      <c r="G30" s="21">
        <f>D30*F30</f>
        <v>0</v>
      </c>
      <c r="H30" s="22"/>
    </row>
    <row r="31" spans="1:8" ht="13.5" customHeight="1" x14ac:dyDescent="0.2">
      <c r="A31" s="26" t="s">
        <v>150</v>
      </c>
      <c r="B31" s="184" t="s">
        <v>151</v>
      </c>
      <c r="C31" s="18" t="s">
        <v>26</v>
      </c>
      <c r="D31" s="32">
        <v>1000</v>
      </c>
      <c r="E31" s="19" t="s">
        <v>27</v>
      </c>
      <c r="F31" s="73"/>
      <c r="G31" s="21">
        <f>D31*F31</f>
        <v>0</v>
      </c>
      <c r="H31" s="22"/>
    </row>
    <row r="32" spans="1:8" ht="13.5" customHeight="1" x14ac:dyDescent="0.2">
      <c r="A32" s="26" t="s">
        <v>101</v>
      </c>
      <c r="B32" s="3" t="s">
        <v>112</v>
      </c>
      <c r="C32" s="18" t="s">
        <v>11</v>
      </c>
      <c r="D32" s="32">
        <v>1</v>
      </c>
      <c r="E32" s="41" t="s">
        <v>12</v>
      </c>
      <c r="F32" s="73"/>
      <c r="G32" s="21">
        <f>D32*F32</f>
        <v>0</v>
      </c>
      <c r="H32" s="22"/>
    </row>
    <row r="33" spans="1:9" ht="13.5" customHeight="1" x14ac:dyDescent="0.2">
      <c r="A33" s="26" t="s">
        <v>47</v>
      </c>
      <c r="B33" s="179" t="s">
        <v>121</v>
      </c>
      <c r="C33" s="18" t="s">
        <v>56</v>
      </c>
      <c r="D33" s="32">
        <v>250</v>
      </c>
      <c r="E33" s="19" t="s">
        <v>27</v>
      </c>
      <c r="F33" s="73"/>
      <c r="G33" s="21">
        <f>D33*F33</f>
        <v>0</v>
      </c>
      <c r="H33" s="22"/>
    </row>
    <row r="34" spans="1:9" ht="13.5" customHeight="1" x14ac:dyDescent="0.2">
      <c r="A34" s="26" t="s">
        <v>51</v>
      </c>
      <c r="B34" s="179" t="s">
        <v>122</v>
      </c>
      <c r="C34" s="18" t="s">
        <v>72</v>
      </c>
      <c r="D34" s="176">
        <v>1</v>
      </c>
      <c r="E34" s="41" t="s">
        <v>27</v>
      </c>
      <c r="F34" s="20">
        <v>5000</v>
      </c>
      <c r="G34" s="21">
        <f t="shared" si="0"/>
        <v>5000</v>
      </c>
      <c r="H34" s="22"/>
    </row>
    <row r="35" spans="1:9" ht="13.5" customHeight="1" x14ac:dyDescent="0.2">
      <c r="A35" s="26"/>
      <c r="B35" s="185" t="s">
        <v>128</v>
      </c>
      <c r="C35" s="18"/>
      <c r="D35" s="32"/>
      <c r="E35" s="19"/>
      <c r="F35" s="20"/>
      <c r="G35" s="21"/>
      <c r="H35" s="22"/>
    </row>
    <row r="36" spans="1:9" x14ac:dyDescent="0.2">
      <c r="A36" s="26"/>
      <c r="B36" s="185"/>
      <c r="C36" s="18"/>
      <c r="D36" s="32"/>
      <c r="E36" s="19"/>
      <c r="F36" s="20"/>
      <c r="G36" s="21"/>
      <c r="H36" s="22"/>
    </row>
    <row r="37" spans="1:9" x14ac:dyDescent="0.2">
      <c r="A37" s="129" t="s">
        <v>29</v>
      </c>
      <c r="B37" s="130" t="s">
        <v>102</v>
      </c>
      <c r="C37" s="131" t="s">
        <v>7</v>
      </c>
      <c r="D37" s="132"/>
      <c r="E37" s="133"/>
      <c r="F37" s="134"/>
      <c r="G37" s="135"/>
      <c r="H37" s="136">
        <f>SUM(H39:H96)</f>
        <v>15000</v>
      </c>
    </row>
    <row r="38" spans="1:9" x14ac:dyDescent="0.2">
      <c r="A38" s="26"/>
      <c r="B38" s="27"/>
      <c r="C38" s="27" t="s">
        <v>7</v>
      </c>
      <c r="D38" s="67"/>
      <c r="E38" s="28"/>
      <c r="F38" s="29"/>
      <c r="G38" s="21"/>
      <c r="H38" s="22"/>
    </row>
    <row r="39" spans="1:9" x14ac:dyDescent="0.2">
      <c r="A39" s="26" t="s">
        <v>30</v>
      </c>
      <c r="B39" s="30" t="s">
        <v>136</v>
      </c>
      <c r="C39" s="27"/>
      <c r="D39" s="67"/>
      <c r="E39" s="28"/>
      <c r="F39" s="29"/>
      <c r="G39" s="21"/>
      <c r="H39" s="25">
        <f>SUM(G40:G40)</f>
        <v>15000</v>
      </c>
    </row>
    <row r="40" spans="1:9" x14ac:dyDescent="0.2">
      <c r="A40" s="26"/>
      <c r="B40" s="3" t="s">
        <v>137</v>
      </c>
      <c r="C40" s="18" t="s">
        <v>72</v>
      </c>
      <c r="D40" s="176">
        <v>1</v>
      </c>
      <c r="E40" s="41" t="s">
        <v>27</v>
      </c>
      <c r="F40" s="186">
        <v>15000</v>
      </c>
      <c r="G40" s="21">
        <f>D40*F40</f>
        <v>15000</v>
      </c>
      <c r="H40" s="22"/>
    </row>
    <row r="41" spans="1:9" x14ac:dyDescent="0.2">
      <c r="A41" s="26"/>
      <c r="B41" s="31"/>
      <c r="C41" s="27"/>
      <c r="D41" s="67"/>
      <c r="E41" s="28"/>
      <c r="F41" s="29"/>
      <c r="G41" s="21"/>
      <c r="H41" s="22"/>
    </row>
    <row r="42" spans="1:9" x14ac:dyDescent="0.2">
      <c r="A42" s="55" t="s">
        <v>50</v>
      </c>
      <c r="B42" s="27" t="s">
        <v>46</v>
      </c>
      <c r="C42" s="27" t="s">
        <v>7</v>
      </c>
      <c r="D42" s="67"/>
      <c r="E42" s="28"/>
      <c r="F42" s="29"/>
      <c r="G42" s="21"/>
      <c r="H42" s="25">
        <f>SUM(G43:G45)</f>
        <v>0</v>
      </c>
    </row>
    <row r="43" spans="1:9" x14ac:dyDescent="0.2">
      <c r="A43" s="26"/>
      <c r="B43" s="18" t="s">
        <v>49</v>
      </c>
      <c r="C43" s="18" t="s">
        <v>11</v>
      </c>
      <c r="D43" s="32">
        <v>20</v>
      </c>
      <c r="E43" s="41" t="s">
        <v>27</v>
      </c>
      <c r="F43" s="73"/>
      <c r="G43" s="21">
        <f>D43*F43</f>
        <v>0</v>
      </c>
      <c r="H43" s="22"/>
    </row>
    <row r="44" spans="1:9" x14ac:dyDescent="0.2">
      <c r="A44" s="26"/>
      <c r="B44" s="18" t="s">
        <v>75</v>
      </c>
      <c r="C44" s="18" t="s">
        <v>11</v>
      </c>
      <c r="D44" s="32">
        <v>1</v>
      </c>
      <c r="E44" s="41" t="s">
        <v>27</v>
      </c>
      <c r="F44" s="73"/>
      <c r="G44" s="21">
        <f>D44*F44</f>
        <v>0</v>
      </c>
      <c r="H44" s="22"/>
    </row>
    <row r="45" spans="1:9" x14ac:dyDescent="0.2">
      <c r="A45" s="26"/>
      <c r="B45" s="18" t="s">
        <v>131</v>
      </c>
      <c r="C45" s="18" t="s">
        <v>11</v>
      </c>
      <c r="D45" s="32">
        <v>3</v>
      </c>
      <c r="E45" s="41" t="s">
        <v>27</v>
      </c>
      <c r="F45" s="73"/>
      <c r="G45" s="21">
        <f>D45*F45</f>
        <v>0</v>
      </c>
      <c r="H45" s="22"/>
    </row>
    <row r="46" spans="1:9" x14ac:dyDescent="0.2">
      <c r="A46" s="26"/>
      <c r="B46" s="31"/>
      <c r="C46" s="30"/>
      <c r="D46" s="68"/>
      <c r="E46" s="42"/>
      <c r="F46" s="97"/>
      <c r="G46" s="21"/>
      <c r="H46" s="22"/>
    </row>
    <row r="47" spans="1:9" x14ac:dyDescent="0.2">
      <c r="A47" s="26" t="s">
        <v>31</v>
      </c>
      <c r="B47" s="30" t="s">
        <v>95</v>
      </c>
      <c r="C47" s="30" t="s">
        <v>7</v>
      </c>
      <c r="D47" s="68"/>
      <c r="E47" s="42"/>
      <c r="F47" s="97"/>
      <c r="G47" s="21"/>
      <c r="H47" s="25">
        <f>SUM(G48:G50)</f>
        <v>0</v>
      </c>
    </row>
    <row r="48" spans="1:9" x14ac:dyDescent="0.2">
      <c r="A48" s="26"/>
      <c r="B48" s="18" t="s">
        <v>123</v>
      </c>
      <c r="C48" s="18" t="s">
        <v>11</v>
      </c>
      <c r="D48" s="32">
        <v>1000</v>
      </c>
      <c r="E48" s="41" t="s">
        <v>27</v>
      </c>
      <c r="F48" s="73"/>
      <c r="G48" s="21">
        <f>D48*F48</f>
        <v>0</v>
      </c>
      <c r="H48" s="22"/>
      <c r="I48" s="76"/>
    </row>
    <row r="49" spans="1:8" x14ac:dyDescent="0.2">
      <c r="A49" s="26"/>
      <c r="B49" s="18" t="s">
        <v>32</v>
      </c>
      <c r="C49" s="18" t="s">
        <v>11</v>
      </c>
      <c r="D49" s="32">
        <v>50</v>
      </c>
      <c r="E49" s="41" t="s">
        <v>27</v>
      </c>
      <c r="F49" s="73"/>
      <c r="G49" s="21">
        <f>D49*F49</f>
        <v>0</v>
      </c>
      <c r="H49" s="22"/>
    </row>
    <row r="50" spans="1:8" x14ac:dyDescent="0.2">
      <c r="A50" s="26"/>
      <c r="B50" s="18" t="s">
        <v>33</v>
      </c>
      <c r="C50" s="18" t="s">
        <v>11</v>
      </c>
      <c r="D50" s="32">
        <v>100</v>
      </c>
      <c r="E50" s="41" t="s">
        <v>27</v>
      </c>
      <c r="F50" s="73"/>
      <c r="G50" s="21">
        <f>D50*F50</f>
        <v>0</v>
      </c>
      <c r="H50" s="22"/>
    </row>
    <row r="51" spans="1:8" x14ac:dyDescent="0.2">
      <c r="A51" s="26"/>
      <c r="B51" s="27"/>
      <c r="C51" s="30"/>
      <c r="D51" s="68"/>
      <c r="E51" s="42"/>
      <c r="F51" s="97"/>
      <c r="G51" s="21"/>
      <c r="H51" s="22"/>
    </row>
    <row r="52" spans="1:8" x14ac:dyDescent="0.2">
      <c r="A52" s="26" t="s">
        <v>34</v>
      </c>
      <c r="B52" s="30" t="s">
        <v>93</v>
      </c>
      <c r="C52" s="18" t="s">
        <v>7</v>
      </c>
      <c r="D52" s="32"/>
      <c r="E52" s="41"/>
      <c r="F52" s="20"/>
      <c r="G52" s="21"/>
      <c r="H52" s="25">
        <f>SUM(G53:G56)</f>
        <v>0</v>
      </c>
    </row>
    <row r="53" spans="1:8" x14ac:dyDescent="0.2">
      <c r="A53" s="26"/>
      <c r="B53" s="18" t="s">
        <v>62</v>
      </c>
      <c r="C53" s="18" t="s">
        <v>11</v>
      </c>
      <c r="D53" s="32">
        <v>100</v>
      </c>
      <c r="E53" s="41" t="s">
        <v>27</v>
      </c>
      <c r="F53" s="73"/>
      <c r="G53" s="21">
        <f>D53*F53</f>
        <v>0</v>
      </c>
      <c r="H53" s="22"/>
    </row>
    <row r="54" spans="1:8" x14ac:dyDescent="0.2">
      <c r="A54" s="26"/>
      <c r="B54" s="18" t="s">
        <v>35</v>
      </c>
      <c r="C54" s="18" t="s">
        <v>11</v>
      </c>
      <c r="D54" s="32">
        <v>50</v>
      </c>
      <c r="E54" s="41" t="s">
        <v>27</v>
      </c>
      <c r="F54" s="73"/>
      <c r="G54" s="21">
        <f>D54*F54</f>
        <v>0</v>
      </c>
      <c r="H54" s="22"/>
    </row>
    <row r="55" spans="1:8" x14ac:dyDescent="0.2">
      <c r="A55" s="26"/>
      <c r="B55" s="18" t="s">
        <v>36</v>
      </c>
      <c r="C55" s="18" t="s">
        <v>11</v>
      </c>
      <c r="D55" s="32">
        <v>50</v>
      </c>
      <c r="E55" s="41" t="s">
        <v>27</v>
      </c>
      <c r="F55" s="73"/>
      <c r="G55" s="21">
        <f>D55*F55</f>
        <v>0</v>
      </c>
      <c r="H55" s="22"/>
    </row>
    <row r="56" spans="1:8" x14ac:dyDescent="0.2">
      <c r="A56" s="26"/>
      <c r="B56" s="18" t="s">
        <v>124</v>
      </c>
      <c r="C56" s="18" t="s">
        <v>11</v>
      </c>
      <c r="D56" s="32">
        <v>50</v>
      </c>
      <c r="E56" s="41" t="s">
        <v>27</v>
      </c>
      <c r="F56" s="73"/>
      <c r="G56" s="21">
        <f>D56*F56</f>
        <v>0</v>
      </c>
      <c r="H56" s="22"/>
    </row>
    <row r="57" spans="1:8" x14ac:dyDescent="0.2">
      <c r="A57" s="26"/>
      <c r="B57" s="18"/>
      <c r="C57" s="18"/>
      <c r="D57" s="32"/>
      <c r="E57" s="41"/>
      <c r="F57" s="20"/>
      <c r="G57" s="21"/>
      <c r="H57" s="22"/>
    </row>
    <row r="58" spans="1:8" x14ac:dyDescent="0.2">
      <c r="A58" s="26" t="s">
        <v>37</v>
      </c>
      <c r="B58" s="30" t="s">
        <v>96</v>
      </c>
      <c r="C58" s="30" t="s">
        <v>7</v>
      </c>
      <c r="D58" s="68"/>
      <c r="E58" s="42"/>
      <c r="F58" s="97"/>
      <c r="G58" s="21"/>
      <c r="H58" s="25">
        <f>SUM(G59:G62)</f>
        <v>0</v>
      </c>
    </row>
    <row r="59" spans="1:8" x14ac:dyDescent="0.2">
      <c r="A59" s="26"/>
      <c r="B59" s="18" t="s">
        <v>61</v>
      </c>
      <c r="C59" s="18" t="s">
        <v>11</v>
      </c>
      <c r="D59" s="32">
        <v>100</v>
      </c>
      <c r="E59" s="41" t="s">
        <v>27</v>
      </c>
      <c r="F59" s="73"/>
      <c r="G59" s="21">
        <f>D59*F59</f>
        <v>0</v>
      </c>
      <c r="H59" s="22"/>
    </row>
    <row r="60" spans="1:8" x14ac:dyDescent="0.2">
      <c r="A60" s="26"/>
      <c r="B60" s="18" t="s">
        <v>74</v>
      </c>
      <c r="C60" s="18" t="s">
        <v>11</v>
      </c>
      <c r="D60" s="32">
        <v>10</v>
      </c>
      <c r="E60" s="41" t="s">
        <v>27</v>
      </c>
      <c r="F60" s="73"/>
      <c r="G60" s="21">
        <f>D60*F60</f>
        <v>0</v>
      </c>
      <c r="H60" s="22"/>
    </row>
    <row r="61" spans="1:8" x14ac:dyDescent="0.2">
      <c r="A61" s="26"/>
      <c r="B61" s="18" t="s">
        <v>90</v>
      </c>
      <c r="C61" s="18" t="s">
        <v>11</v>
      </c>
      <c r="D61" s="32">
        <v>25</v>
      </c>
      <c r="E61" s="41" t="s">
        <v>27</v>
      </c>
      <c r="F61" s="73"/>
      <c r="G61" s="21">
        <f>D61*F61</f>
        <v>0</v>
      </c>
      <c r="H61" s="22"/>
    </row>
    <row r="62" spans="1:8" x14ac:dyDescent="0.2">
      <c r="A62" s="26"/>
      <c r="B62" s="18" t="s">
        <v>89</v>
      </c>
      <c r="C62" s="18" t="s">
        <v>11</v>
      </c>
      <c r="D62" s="32">
        <v>25</v>
      </c>
      <c r="E62" s="41" t="s">
        <v>27</v>
      </c>
      <c r="F62" s="73"/>
      <c r="G62" s="21">
        <f>D62*F62</f>
        <v>0</v>
      </c>
      <c r="H62" s="22"/>
    </row>
    <row r="63" spans="1:8" x14ac:dyDescent="0.2">
      <c r="A63" s="26"/>
      <c r="B63" s="18"/>
      <c r="C63" s="18"/>
      <c r="D63" s="32"/>
      <c r="E63" s="19"/>
      <c r="F63" s="20"/>
      <c r="G63" s="21"/>
      <c r="H63" s="22"/>
    </row>
    <row r="64" spans="1:8" x14ac:dyDescent="0.2">
      <c r="A64" s="55" t="s">
        <v>52</v>
      </c>
      <c r="B64" s="30" t="s">
        <v>92</v>
      </c>
      <c r="C64" s="27" t="s">
        <v>7</v>
      </c>
      <c r="D64" s="67"/>
      <c r="E64" s="28"/>
      <c r="F64" s="97"/>
      <c r="G64" s="21"/>
      <c r="H64" s="25">
        <f>SUM(G65:G66)</f>
        <v>0</v>
      </c>
    </row>
    <row r="65" spans="1:8" x14ac:dyDescent="0.2">
      <c r="A65" s="26"/>
      <c r="B65" s="18" t="s">
        <v>60</v>
      </c>
      <c r="C65" s="18" t="s">
        <v>11</v>
      </c>
      <c r="D65" s="32">
        <v>10</v>
      </c>
      <c r="E65" s="41" t="s">
        <v>27</v>
      </c>
      <c r="F65" s="73"/>
      <c r="G65" s="21">
        <f>D65*F65</f>
        <v>0</v>
      </c>
      <c r="H65" s="22"/>
    </row>
    <row r="66" spans="1:8" x14ac:dyDescent="0.2">
      <c r="A66" s="26"/>
      <c r="B66" s="18" t="s">
        <v>110</v>
      </c>
      <c r="C66" s="18" t="s">
        <v>11</v>
      </c>
      <c r="D66" s="32">
        <v>10</v>
      </c>
      <c r="E66" s="19" t="s">
        <v>27</v>
      </c>
      <c r="F66" s="73"/>
      <c r="G66" s="21">
        <f>D66*F66</f>
        <v>0</v>
      </c>
      <c r="H66" s="22"/>
    </row>
    <row r="67" spans="1:8" x14ac:dyDescent="0.2">
      <c r="A67" s="26"/>
      <c r="B67" s="18"/>
      <c r="C67" s="18"/>
      <c r="D67" s="32"/>
      <c r="E67" s="19"/>
      <c r="F67" s="20"/>
      <c r="G67" s="21"/>
      <c r="H67" s="22"/>
    </row>
    <row r="68" spans="1:8" x14ac:dyDescent="0.2">
      <c r="A68" s="26" t="s">
        <v>38</v>
      </c>
      <c r="B68" s="30" t="s">
        <v>97</v>
      </c>
      <c r="C68" s="27" t="s">
        <v>7</v>
      </c>
      <c r="D68" s="67"/>
      <c r="E68" s="28"/>
      <c r="F68" s="97"/>
      <c r="G68" s="21"/>
      <c r="H68" s="25">
        <f>SUM(G69:G70)</f>
        <v>0</v>
      </c>
    </row>
    <row r="69" spans="1:8" x14ac:dyDescent="0.2">
      <c r="A69" s="26"/>
      <c r="B69" s="18" t="s">
        <v>59</v>
      </c>
      <c r="C69" s="18" t="s">
        <v>11</v>
      </c>
      <c r="D69" s="32">
        <v>10</v>
      </c>
      <c r="E69" s="41" t="s">
        <v>27</v>
      </c>
      <c r="F69" s="73"/>
      <c r="G69" s="21">
        <f>D69*F69</f>
        <v>0</v>
      </c>
      <c r="H69" s="22"/>
    </row>
    <row r="70" spans="1:8" x14ac:dyDescent="0.2">
      <c r="A70" s="26"/>
      <c r="B70" s="18" t="s">
        <v>132</v>
      </c>
      <c r="C70" s="18" t="s">
        <v>11</v>
      </c>
      <c r="D70" s="32">
        <v>1</v>
      </c>
      <c r="E70" s="19" t="s">
        <v>27</v>
      </c>
      <c r="F70" s="73"/>
      <c r="G70" s="21">
        <f>D70*F70</f>
        <v>0</v>
      </c>
      <c r="H70" s="22"/>
    </row>
    <row r="71" spans="1:8" x14ac:dyDescent="0.2">
      <c r="A71" s="26"/>
      <c r="B71" s="18"/>
      <c r="C71" s="18"/>
      <c r="D71" s="32"/>
      <c r="E71" s="19"/>
      <c r="F71" s="20"/>
      <c r="G71" s="21"/>
      <c r="H71" s="22"/>
    </row>
    <row r="72" spans="1:8" x14ac:dyDescent="0.2">
      <c r="A72" s="26" t="s">
        <v>53</v>
      </c>
      <c r="B72" s="30" t="s">
        <v>84</v>
      </c>
      <c r="C72" s="30"/>
      <c r="D72" s="68"/>
      <c r="E72" s="42"/>
      <c r="F72" s="77"/>
      <c r="G72" s="30"/>
      <c r="H72" s="25">
        <f>SUM(G73:G75)</f>
        <v>0</v>
      </c>
    </row>
    <row r="73" spans="1:8" x14ac:dyDescent="0.2">
      <c r="A73" s="26"/>
      <c r="B73" s="18" t="s">
        <v>114</v>
      </c>
      <c r="C73" s="18" t="s">
        <v>11</v>
      </c>
      <c r="D73" s="32">
        <v>50</v>
      </c>
      <c r="E73" s="41" t="s">
        <v>27</v>
      </c>
      <c r="F73" s="73"/>
      <c r="G73" s="74">
        <f>D73*F73</f>
        <v>0</v>
      </c>
      <c r="H73" s="22"/>
    </row>
    <row r="74" spans="1:8" x14ac:dyDescent="0.2">
      <c r="A74" s="26"/>
      <c r="B74" s="18" t="s">
        <v>115</v>
      </c>
      <c r="C74" s="18" t="s">
        <v>11</v>
      </c>
      <c r="D74" s="32">
        <v>50</v>
      </c>
      <c r="E74" s="41" t="s">
        <v>27</v>
      </c>
      <c r="F74" s="73"/>
      <c r="G74" s="74">
        <f>D74*F74</f>
        <v>0</v>
      </c>
      <c r="H74" s="22"/>
    </row>
    <row r="75" spans="1:8" x14ac:dyDescent="0.2">
      <c r="A75" s="26"/>
      <c r="B75" s="18" t="s">
        <v>138</v>
      </c>
      <c r="C75" s="18" t="s">
        <v>11</v>
      </c>
      <c r="D75" s="32">
        <v>1</v>
      </c>
      <c r="E75" s="41" t="s">
        <v>27</v>
      </c>
      <c r="F75" s="73"/>
      <c r="G75" s="74">
        <f>D75*F75</f>
        <v>0</v>
      </c>
      <c r="H75" s="22"/>
    </row>
    <row r="76" spans="1:8" x14ac:dyDescent="0.2">
      <c r="A76" s="26"/>
      <c r="B76" s="18"/>
      <c r="C76" s="18"/>
      <c r="D76" s="32"/>
      <c r="E76" s="19"/>
      <c r="F76" s="75"/>
      <c r="G76" s="21"/>
      <c r="H76" s="22"/>
    </row>
    <row r="77" spans="1:8" x14ac:dyDescent="0.2">
      <c r="A77" s="26" t="s">
        <v>39</v>
      </c>
      <c r="B77" s="30" t="s">
        <v>98</v>
      </c>
      <c r="C77" s="27" t="s">
        <v>7</v>
      </c>
      <c r="D77" s="67"/>
      <c r="E77" s="28"/>
      <c r="F77" s="77"/>
      <c r="G77" s="21"/>
      <c r="H77" s="25">
        <f>SUM(G78:G81)</f>
        <v>0</v>
      </c>
    </row>
    <row r="78" spans="1:8" x14ac:dyDescent="0.2">
      <c r="A78" s="26"/>
      <c r="B78" s="18" t="s">
        <v>116</v>
      </c>
      <c r="C78" s="18" t="s">
        <v>11</v>
      </c>
      <c r="D78" s="32">
        <v>1</v>
      </c>
      <c r="E78" s="41" t="s">
        <v>27</v>
      </c>
      <c r="F78" s="73"/>
      <c r="G78" s="74">
        <f>D78*F78</f>
        <v>0</v>
      </c>
      <c r="H78" s="22"/>
    </row>
    <row r="79" spans="1:8" x14ac:dyDescent="0.2">
      <c r="A79" s="26"/>
      <c r="B79" s="18" t="s">
        <v>117</v>
      </c>
      <c r="C79" s="18" t="s">
        <v>11</v>
      </c>
      <c r="D79" s="32">
        <v>1</v>
      </c>
      <c r="E79" s="41" t="s">
        <v>27</v>
      </c>
      <c r="F79" s="73"/>
      <c r="G79" s="74">
        <f>D79*F79</f>
        <v>0</v>
      </c>
      <c r="H79" s="22"/>
    </row>
    <row r="80" spans="1:8" x14ac:dyDescent="0.2">
      <c r="A80" s="26"/>
      <c r="B80" s="18" t="s">
        <v>57</v>
      </c>
      <c r="C80" s="18" t="s">
        <v>11</v>
      </c>
      <c r="D80" s="32">
        <v>1</v>
      </c>
      <c r="E80" s="41" t="s">
        <v>27</v>
      </c>
      <c r="F80" s="73"/>
      <c r="G80" s="74">
        <f>D80*F80</f>
        <v>0</v>
      </c>
      <c r="H80" s="22"/>
    </row>
    <row r="81" spans="1:8" x14ac:dyDescent="0.2">
      <c r="A81" s="26"/>
      <c r="B81" s="18" t="s">
        <v>58</v>
      </c>
      <c r="C81" s="18" t="s">
        <v>11</v>
      </c>
      <c r="D81" s="32">
        <v>1</v>
      </c>
      <c r="E81" s="41" t="s">
        <v>27</v>
      </c>
      <c r="F81" s="73"/>
      <c r="G81" s="74">
        <f>D81*F81</f>
        <v>0</v>
      </c>
      <c r="H81" s="22"/>
    </row>
    <row r="82" spans="1:8" x14ac:dyDescent="0.2">
      <c r="A82" s="26"/>
      <c r="B82" s="18"/>
      <c r="C82" s="18"/>
      <c r="D82" s="32"/>
      <c r="E82" s="41"/>
      <c r="F82" s="78"/>
      <c r="G82" s="21"/>
      <c r="H82" s="22"/>
    </row>
    <row r="83" spans="1:8" x14ac:dyDescent="0.2">
      <c r="A83" s="26" t="s">
        <v>54</v>
      </c>
      <c r="B83" s="30" t="s">
        <v>99</v>
      </c>
      <c r="C83" s="30" t="s">
        <v>11</v>
      </c>
      <c r="D83" s="68">
        <v>1</v>
      </c>
      <c r="E83" s="42" t="s">
        <v>27</v>
      </c>
      <c r="F83" s="77"/>
      <c r="G83" s="74"/>
      <c r="H83" s="25">
        <f>SUM(G84:G86)</f>
        <v>0</v>
      </c>
    </row>
    <row r="84" spans="1:8" x14ac:dyDescent="0.2">
      <c r="A84" s="26"/>
      <c r="B84" s="46" t="s">
        <v>118</v>
      </c>
      <c r="C84" s="18" t="s">
        <v>11</v>
      </c>
      <c r="D84" s="32">
        <v>1</v>
      </c>
      <c r="E84" s="41" t="s">
        <v>27</v>
      </c>
      <c r="F84" s="73"/>
      <c r="G84" s="74">
        <f>D84*F84</f>
        <v>0</v>
      </c>
      <c r="H84" s="22"/>
    </row>
    <row r="85" spans="1:8" x14ac:dyDescent="0.2">
      <c r="A85" s="26"/>
      <c r="B85" s="52" t="s">
        <v>133</v>
      </c>
      <c r="C85" s="18" t="s">
        <v>11</v>
      </c>
      <c r="D85" s="32">
        <v>1</v>
      </c>
      <c r="E85" s="41" t="s">
        <v>27</v>
      </c>
      <c r="F85" s="73"/>
      <c r="G85" s="74">
        <f>D85*F85</f>
        <v>0</v>
      </c>
      <c r="H85" s="22"/>
    </row>
    <row r="86" spans="1:8" x14ac:dyDescent="0.2">
      <c r="A86" s="26"/>
      <c r="B86" s="52" t="s">
        <v>134</v>
      </c>
      <c r="C86" s="18" t="s">
        <v>11</v>
      </c>
      <c r="D86" s="32">
        <v>1</v>
      </c>
      <c r="E86" s="41" t="s">
        <v>27</v>
      </c>
      <c r="F86" s="73"/>
      <c r="G86" s="74">
        <f>D86*F86</f>
        <v>0</v>
      </c>
      <c r="H86" s="22"/>
    </row>
    <row r="87" spans="1:8" x14ac:dyDescent="0.2">
      <c r="A87" s="26"/>
      <c r="B87" s="18"/>
      <c r="C87" s="18"/>
      <c r="D87" s="32"/>
      <c r="E87" s="19"/>
      <c r="F87" s="75"/>
      <c r="G87" s="21"/>
      <c r="H87" s="22"/>
    </row>
    <row r="88" spans="1:8" x14ac:dyDescent="0.2">
      <c r="A88" s="23" t="s">
        <v>40</v>
      </c>
      <c r="B88" s="17" t="s">
        <v>41</v>
      </c>
      <c r="C88" s="18" t="s">
        <v>7</v>
      </c>
      <c r="D88" s="32"/>
      <c r="E88" s="19"/>
      <c r="F88" s="20"/>
      <c r="G88" s="21"/>
      <c r="H88" s="22"/>
    </row>
    <row r="89" spans="1:8" x14ac:dyDescent="0.2">
      <c r="A89" s="26"/>
      <c r="B89" s="30" t="s">
        <v>119</v>
      </c>
      <c r="C89" s="30"/>
      <c r="D89" s="68"/>
      <c r="E89" s="42"/>
      <c r="F89" s="97"/>
      <c r="G89" s="21"/>
      <c r="H89" s="25">
        <f>SUM(G90:G90)</f>
        <v>0</v>
      </c>
    </row>
    <row r="90" spans="1:8" x14ac:dyDescent="0.2">
      <c r="A90" s="26"/>
      <c r="B90" s="18" t="s">
        <v>139</v>
      </c>
      <c r="C90" s="18" t="s">
        <v>11</v>
      </c>
      <c r="D90" s="176">
        <v>1</v>
      </c>
      <c r="E90" s="41" t="s">
        <v>12</v>
      </c>
      <c r="F90" s="73"/>
      <c r="G90" s="21">
        <f>D90*F90</f>
        <v>0</v>
      </c>
      <c r="H90" s="22"/>
    </row>
    <row r="91" spans="1:8" x14ac:dyDescent="0.2">
      <c r="A91" s="26"/>
      <c r="B91" s="18"/>
      <c r="C91" s="18"/>
      <c r="D91" s="32"/>
      <c r="E91" s="19"/>
      <c r="F91" s="20"/>
      <c r="G91" s="21"/>
      <c r="H91" s="22"/>
    </row>
    <row r="92" spans="1:8" x14ac:dyDescent="0.2">
      <c r="A92" s="23" t="s">
        <v>42</v>
      </c>
      <c r="B92" s="40" t="s">
        <v>68</v>
      </c>
      <c r="C92" s="17" t="s">
        <v>7</v>
      </c>
      <c r="D92" s="66"/>
      <c r="E92" s="19"/>
      <c r="F92" s="99"/>
      <c r="G92" s="21"/>
      <c r="H92" s="25">
        <f>SUM(G93:G94)</f>
        <v>0</v>
      </c>
    </row>
    <row r="93" spans="1:8" x14ac:dyDescent="0.2">
      <c r="A93" s="26"/>
      <c r="B93" s="18" t="s">
        <v>135</v>
      </c>
      <c r="C93" s="18" t="s">
        <v>11</v>
      </c>
      <c r="D93" s="32">
        <v>1</v>
      </c>
      <c r="E93" s="41" t="s">
        <v>12</v>
      </c>
      <c r="F93" s="73"/>
      <c r="G93" s="21">
        <f>D93*F93</f>
        <v>0</v>
      </c>
      <c r="H93" s="22"/>
    </row>
    <row r="94" spans="1:8" x14ac:dyDescent="0.2">
      <c r="A94" s="26"/>
      <c r="B94" s="18" t="s">
        <v>111</v>
      </c>
      <c r="C94" s="18" t="s">
        <v>11</v>
      </c>
      <c r="D94" s="32">
        <v>15</v>
      </c>
      <c r="E94" s="41" t="s">
        <v>27</v>
      </c>
      <c r="F94" s="73"/>
      <c r="G94" s="21">
        <f>D94*F94</f>
        <v>0</v>
      </c>
      <c r="H94" s="22"/>
    </row>
    <row r="95" spans="1:8" x14ac:dyDescent="0.2">
      <c r="A95" s="26"/>
      <c r="B95" s="18"/>
      <c r="C95" s="18"/>
      <c r="D95" s="32"/>
      <c r="E95" s="19"/>
      <c r="F95" s="20"/>
      <c r="G95" s="21"/>
      <c r="H95" s="22"/>
    </row>
    <row r="96" spans="1:8" x14ac:dyDescent="0.2">
      <c r="A96" s="23" t="s">
        <v>43</v>
      </c>
      <c r="B96" s="40" t="s">
        <v>66</v>
      </c>
      <c r="C96" s="17" t="s">
        <v>7</v>
      </c>
      <c r="D96" s="66"/>
      <c r="E96" s="19"/>
      <c r="F96" s="99"/>
      <c r="G96" s="21"/>
      <c r="H96" s="25">
        <f>SUM(G97:G98)</f>
        <v>0</v>
      </c>
    </row>
    <row r="97" spans="1:9" x14ac:dyDescent="0.2">
      <c r="A97" s="26"/>
      <c r="B97" s="18" t="s">
        <v>44</v>
      </c>
      <c r="C97" s="18" t="s">
        <v>11</v>
      </c>
      <c r="D97" s="176">
        <v>1</v>
      </c>
      <c r="E97" s="41" t="s">
        <v>12</v>
      </c>
      <c r="F97" s="73"/>
      <c r="G97" s="21">
        <f>D97*F97</f>
        <v>0</v>
      </c>
      <c r="H97" s="22"/>
    </row>
    <row r="98" spans="1:9" x14ac:dyDescent="0.2">
      <c r="A98" s="26"/>
      <c r="B98" s="18" t="s">
        <v>45</v>
      </c>
      <c r="C98" s="18" t="s">
        <v>11</v>
      </c>
      <c r="D98" s="32">
        <v>1</v>
      </c>
      <c r="E98" s="19" t="s">
        <v>12</v>
      </c>
      <c r="F98" s="73"/>
      <c r="G98" s="21">
        <f>D98*F98</f>
        <v>0</v>
      </c>
      <c r="H98" s="22"/>
    </row>
    <row r="99" spans="1:9" x14ac:dyDescent="0.2">
      <c r="A99" s="33"/>
      <c r="B99" s="34"/>
      <c r="C99" s="34"/>
      <c r="D99" s="69"/>
      <c r="E99" s="35"/>
      <c r="F99" s="36"/>
      <c r="G99" s="37"/>
      <c r="H99" s="38"/>
    </row>
    <row r="100" spans="1:9" x14ac:dyDescent="0.2">
      <c r="A100" s="121" t="s">
        <v>55</v>
      </c>
      <c r="B100" s="122" t="s">
        <v>105</v>
      </c>
      <c r="C100" s="123"/>
      <c r="D100" s="124"/>
      <c r="E100" s="125"/>
      <c r="F100" s="126"/>
      <c r="G100" s="127"/>
      <c r="H100" s="128">
        <f>SUM(G102:G109)</f>
        <v>42500</v>
      </c>
    </row>
    <row r="101" spans="1:9" x14ac:dyDescent="0.2">
      <c r="A101" s="154"/>
      <c r="B101" s="105"/>
      <c r="C101" s="106"/>
      <c r="D101" s="107"/>
      <c r="E101" s="108"/>
      <c r="F101" s="109"/>
      <c r="G101" s="103"/>
      <c r="H101" s="38"/>
    </row>
    <row r="102" spans="1:9" x14ac:dyDescent="0.2">
      <c r="A102" s="153" t="s">
        <v>85</v>
      </c>
      <c r="B102" s="30" t="s">
        <v>125</v>
      </c>
      <c r="C102" s="18" t="s">
        <v>72</v>
      </c>
      <c r="D102" s="32"/>
      <c r="E102" s="41"/>
      <c r="F102" s="36">
        <v>10000</v>
      </c>
      <c r="G102" s="37">
        <f>F102</f>
        <v>10000</v>
      </c>
      <c r="H102" s="22"/>
    </row>
    <row r="103" spans="1:9" x14ac:dyDescent="0.2">
      <c r="A103" s="33"/>
      <c r="B103" s="53"/>
      <c r="C103" s="34"/>
      <c r="D103" s="69"/>
      <c r="E103" s="110"/>
      <c r="F103" s="36"/>
      <c r="G103" s="37"/>
      <c r="H103" s="38"/>
    </row>
    <row r="104" spans="1:9" x14ac:dyDescent="0.2">
      <c r="A104" s="33" t="s">
        <v>73</v>
      </c>
      <c r="B104" s="53" t="s">
        <v>154</v>
      </c>
      <c r="C104" s="34" t="s">
        <v>72</v>
      </c>
      <c r="D104" s="69"/>
      <c r="E104" s="110"/>
      <c r="F104" s="36">
        <v>7500</v>
      </c>
      <c r="G104" s="37">
        <f>F104</f>
        <v>7500</v>
      </c>
      <c r="H104" s="120"/>
    </row>
    <row r="105" spans="1:9" x14ac:dyDescent="0.2">
      <c r="A105" s="33"/>
      <c r="B105" s="53"/>
      <c r="C105" s="34"/>
      <c r="D105" s="69"/>
      <c r="E105" s="110"/>
      <c r="F105" s="36"/>
      <c r="G105" s="37"/>
      <c r="H105" s="38"/>
    </row>
    <row r="106" spans="1:9" x14ac:dyDescent="0.2">
      <c r="A106" s="33" t="s">
        <v>86</v>
      </c>
      <c r="B106" s="53" t="s">
        <v>148</v>
      </c>
      <c r="C106" s="34" t="s">
        <v>72</v>
      </c>
      <c r="D106" s="69"/>
      <c r="E106" s="110"/>
      <c r="F106" s="36">
        <v>15000</v>
      </c>
      <c r="G106" s="37">
        <f>F106</f>
        <v>15000</v>
      </c>
      <c r="H106" s="38"/>
    </row>
    <row r="107" spans="1:9" x14ac:dyDescent="0.2">
      <c r="A107" s="33"/>
      <c r="B107" s="53"/>
      <c r="C107" s="34"/>
      <c r="D107" s="69"/>
      <c r="E107" s="110"/>
      <c r="F107" s="36"/>
      <c r="G107" s="37"/>
      <c r="H107" s="38"/>
    </row>
    <row r="108" spans="1:9" x14ac:dyDescent="0.2">
      <c r="A108" s="33" t="s">
        <v>107</v>
      </c>
      <c r="B108" s="53" t="s">
        <v>113</v>
      </c>
      <c r="C108" s="34" t="s">
        <v>72</v>
      </c>
      <c r="D108" s="69"/>
      <c r="E108" s="110"/>
      <c r="F108" s="36">
        <v>10000</v>
      </c>
      <c r="G108" s="37">
        <f>F108</f>
        <v>10000</v>
      </c>
      <c r="H108" s="38"/>
    </row>
    <row r="109" spans="1:9" x14ac:dyDescent="0.2">
      <c r="A109" s="33"/>
      <c r="B109" s="53"/>
      <c r="C109" s="34"/>
      <c r="D109" s="69"/>
      <c r="E109" s="110"/>
      <c r="F109" s="36"/>
      <c r="G109" s="37"/>
      <c r="H109" s="38"/>
    </row>
    <row r="110" spans="1:9" ht="12" thickBot="1" x14ac:dyDescent="0.25">
      <c r="A110" s="155"/>
      <c r="B110" s="34"/>
      <c r="C110" s="34"/>
      <c r="D110" s="69"/>
      <c r="E110" s="35"/>
      <c r="F110" s="36"/>
      <c r="G110" s="37"/>
      <c r="H110" s="104"/>
    </row>
    <row r="111" spans="1:9" ht="12" thickBot="1" x14ac:dyDescent="0.25">
      <c r="A111" s="56"/>
      <c r="B111" s="119" t="s">
        <v>70</v>
      </c>
      <c r="C111" s="57"/>
      <c r="D111" s="70"/>
      <c r="E111" s="58"/>
      <c r="F111" s="59"/>
      <c r="G111" s="63">
        <f>SUM(G12:G109)</f>
        <v>62500</v>
      </c>
      <c r="H111" s="60"/>
      <c r="I111" s="80"/>
    </row>
    <row r="112" spans="1:9" ht="12" thickBot="1" x14ac:dyDescent="0.25">
      <c r="A112" s="61"/>
      <c r="B112" s="53"/>
      <c r="C112" s="34"/>
      <c r="D112" s="69"/>
      <c r="E112" s="39"/>
      <c r="F112" s="36"/>
      <c r="G112" s="54"/>
      <c r="H112" s="62"/>
    </row>
    <row r="113" spans="1:11" s="1" customFormat="1" ht="12" thickBot="1" x14ac:dyDescent="0.25">
      <c r="A113" s="81"/>
      <c r="B113" s="79" t="s">
        <v>108</v>
      </c>
      <c r="C113" s="82"/>
      <c r="D113" s="83"/>
      <c r="E113" s="82"/>
      <c r="F113" s="85"/>
      <c r="G113" s="86">
        <f>G111/(D26+D28)</f>
        <v>6.9444444444444446</v>
      </c>
      <c r="H113" s="84"/>
    </row>
    <row r="114" spans="1:11" s="1" customFormat="1" ht="12" thickBot="1" x14ac:dyDescent="0.25">
      <c r="A114" s="81"/>
      <c r="B114" s="79"/>
      <c r="C114" s="82"/>
      <c r="D114" s="83"/>
      <c r="E114" s="82"/>
      <c r="F114" s="85"/>
      <c r="G114" s="115"/>
      <c r="H114" s="84"/>
    </row>
    <row r="115" spans="1:11" x14ac:dyDescent="0.2">
      <c r="A115" s="111"/>
      <c r="B115" s="87"/>
      <c r="C115" s="87"/>
      <c r="D115" s="112"/>
      <c r="E115" s="113"/>
      <c r="F115" s="113"/>
      <c r="G115" s="113"/>
      <c r="H115" s="114"/>
      <c r="I115" s="50"/>
      <c r="J115" s="48"/>
    </row>
    <row r="116" spans="1:11" ht="15.75" customHeight="1" x14ac:dyDescent="0.2">
      <c r="A116" s="140"/>
      <c r="B116" s="141" t="s">
        <v>77</v>
      </c>
      <c r="D116" s="71"/>
      <c r="E116" s="47"/>
      <c r="F116" s="47"/>
      <c r="G116" s="47"/>
      <c r="H116" s="142"/>
      <c r="I116" s="49"/>
      <c r="J116" s="50"/>
      <c r="K116" s="48"/>
    </row>
    <row r="117" spans="1:11" x14ac:dyDescent="0.2">
      <c r="A117" s="140"/>
      <c r="D117" s="71"/>
      <c r="E117" s="47"/>
      <c r="F117" s="47"/>
      <c r="G117" s="47"/>
      <c r="H117" s="142"/>
      <c r="I117" s="49"/>
      <c r="J117" s="50"/>
      <c r="K117" s="48"/>
    </row>
    <row r="118" spans="1:11" ht="24.75" customHeight="1" x14ac:dyDescent="0.2">
      <c r="A118" s="143" t="s">
        <v>78</v>
      </c>
      <c r="B118" s="194" t="s">
        <v>140</v>
      </c>
      <c r="C118" s="194"/>
      <c r="D118" s="194"/>
      <c r="E118" s="194"/>
      <c r="F118" s="194"/>
      <c r="G118" s="194"/>
      <c r="H118" s="195"/>
      <c r="I118" s="49"/>
      <c r="J118" s="50"/>
      <c r="K118" s="48"/>
    </row>
    <row r="119" spans="1:11" ht="18.75" customHeight="1" x14ac:dyDescent="0.2">
      <c r="A119" s="143" t="s">
        <v>78</v>
      </c>
      <c r="B119" s="194" t="s">
        <v>79</v>
      </c>
      <c r="C119" s="194"/>
      <c r="D119" s="194"/>
      <c r="E119" s="194"/>
      <c r="F119" s="194"/>
      <c r="G119" s="194"/>
      <c r="H119" s="195"/>
      <c r="I119" s="49"/>
      <c r="J119" s="50"/>
      <c r="K119" s="48"/>
    </row>
    <row r="120" spans="1:11" ht="38.25" customHeight="1" x14ac:dyDescent="0.2">
      <c r="A120" s="143" t="s">
        <v>78</v>
      </c>
      <c r="B120" s="194" t="s">
        <v>80</v>
      </c>
      <c r="C120" s="194"/>
      <c r="D120" s="194"/>
      <c r="E120" s="194"/>
      <c r="F120" s="194"/>
      <c r="G120" s="194"/>
      <c r="H120" s="195"/>
      <c r="I120" s="49"/>
      <c r="J120" s="50"/>
      <c r="K120" s="48"/>
    </row>
    <row r="121" spans="1:11" ht="38.25" customHeight="1" x14ac:dyDescent="0.2">
      <c r="A121" s="143" t="s">
        <v>94</v>
      </c>
      <c r="B121" s="194" t="s">
        <v>100</v>
      </c>
      <c r="C121" s="194"/>
      <c r="D121" s="194"/>
      <c r="E121" s="194"/>
      <c r="F121" s="194"/>
      <c r="G121" s="194"/>
      <c r="H121" s="195"/>
      <c r="I121" s="49"/>
      <c r="J121" s="50"/>
      <c r="K121" s="48"/>
    </row>
    <row r="122" spans="1:11" s="147" customFormat="1" ht="36" customHeight="1" x14ac:dyDescent="0.2">
      <c r="A122" s="150" t="s">
        <v>78</v>
      </c>
      <c r="B122" s="194" t="s">
        <v>141</v>
      </c>
      <c r="C122" s="194"/>
      <c r="D122" s="194"/>
      <c r="E122" s="194"/>
      <c r="F122" s="194"/>
      <c r="G122" s="194"/>
      <c r="H122" s="195"/>
      <c r="I122" s="151"/>
      <c r="J122" s="152"/>
    </row>
    <row r="123" spans="1:11" x14ac:dyDescent="0.2">
      <c r="A123" s="143"/>
      <c r="B123" s="144"/>
      <c r="C123" s="144"/>
      <c r="D123" s="144"/>
      <c r="E123" s="144"/>
      <c r="F123" s="144"/>
      <c r="G123" s="144"/>
      <c r="H123" s="145"/>
      <c r="I123" s="44"/>
      <c r="J123" s="45"/>
      <c r="K123" s="48"/>
    </row>
    <row r="124" spans="1:11" ht="20.100000000000001" customHeight="1" x14ac:dyDescent="0.2">
      <c r="A124" s="100"/>
      <c r="C124" s="146" t="s">
        <v>81</v>
      </c>
      <c r="D124"/>
      <c r="E124" s="193"/>
      <c r="F124" s="191"/>
      <c r="G124" s="191"/>
      <c r="H124" s="192"/>
      <c r="I124" s="49"/>
      <c r="J124" s="50"/>
      <c r="K124" s="48"/>
    </row>
    <row r="125" spans="1:11" ht="11.25" customHeight="1" x14ac:dyDescent="0.2">
      <c r="A125" s="140"/>
      <c r="B125" s="147"/>
      <c r="C125" s="147"/>
      <c r="D125" s="147"/>
      <c r="E125" s="147"/>
      <c r="F125" s="147"/>
      <c r="G125" s="147"/>
      <c r="H125" s="148"/>
      <c r="I125" s="49"/>
      <c r="J125" s="50"/>
      <c r="K125" s="48"/>
    </row>
    <row r="126" spans="1:11" ht="20.100000000000001" customHeight="1" x14ac:dyDescent="0.2">
      <c r="A126" s="100"/>
      <c r="C126" s="146" t="s">
        <v>82</v>
      </c>
      <c r="D126"/>
      <c r="E126" s="190"/>
      <c r="F126" s="191"/>
      <c r="G126" s="191"/>
      <c r="H126" s="192"/>
      <c r="I126" s="49"/>
      <c r="J126" s="50"/>
      <c r="K126" s="48"/>
    </row>
    <row r="127" spans="1:11" ht="11.25" customHeight="1" x14ac:dyDescent="0.2">
      <c r="A127" s="100"/>
      <c r="C127" s="101"/>
      <c r="D127"/>
      <c r="E127"/>
      <c r="F127"/>
      <c r="G127"/>
      <c r="H127" s="98"/>
      <c r="I127" s="49"/>
      <c r="J127" s="50"/>
      <c r="K127" s="48"/>
    </row>
    <row r="128" spans="1:11" ht="20.100000000000001" customHeight="1" x14ac:dyDescent="0.2">
      <c r="A128" s="149"/>
      <c r="B128"/>
      <c r="C128" s="146" t="s">
        <v>83</v>
      </c>
      <c r="D128"/>
      <c r="E128" s="190"/>
      <c r="F128" s="191"/>
      <c r="G128" s="191"/>
      <c r="H128" s="192"/>
      <c r="I128" s="44"/>
      <c r="J128" s="45"/>
      <c r="K128" s="48"/>
    </row>
    <row r="129" spans="1:11" ht="12.75" x14ac:dyDescent="0.2">
      <c r="A129" s="100"/>
      <c r="C129" s="101"/>
      <c r="D129"/>
      <c r="E129"/>
      <c r="F129"/>
      <c r="G129"/>
      <c r="H129" s="98"/>
      <c r="I129" s="49"/>
      <c r="J129" s="50"/>
      <c r="K129" s="48"/>
    </row>
    <row r="130" spans="1:11" ht="81.75" customHeight="1" x14ac:dyDescent="0.2">
      <c r="A130" s="100"/>
      <c r="C130" s="102" t="s">
        <v>63</v>
      </c>
      <c r="D130"/>
      <c r="E130" s="187"/>
      <c r="F130" s="188"/>
      <c r="G130" s="188"/>
      <c r="H130" s="189"/>
      <c r="I130" s="49"/>
      <c r="J130" s="50"/>
      <c r="K130" s="48"/>
    </row>
    <row r="131" spans="1:11" ht="13.5" thickBot="1" x14ac:dyDescent="0.25">
      <c r="A131" s="88"/>
      <c r="B131" s="89"/>
      <c r="C131" s="89"/>
      <c r="D131" s="90"/>
      <c r="E131" s="91"/>
      <c r="F131" s="91"/>
      <c r="G131" s="91"/>
      <c r="H131" s="92"/>
      <c r="I131" s="44"/>
      <c r="J131" s="45"/>
      <c r="K131" s="48"/>
    </row>
    <row r="132" spans="1:11" x14ac:dyDescent="0.2">
      <c r="A132" s="46"/>
      <c r="B132" s="51"/>
      <c r="C132" s="46"/>
      <c r="D132" s="71"/>
      <c r="E132" s="47"/>
      <c r="F132" s="47"/>
      <c r="G132" s="47"/>
      <c r="H132" s="47"/>
      <c r="I132" s="49"/>
      <c r="J132" s="50"/>
      <c r="K132" s="48"/>
    </row>
    <row r="133" spans="1:11" x14ac:dyDescent="0.2">
      <c r="A133" s="46"/>
      <c r="B133" s="51"/>
      <c r="C133" s="46"/>
      <c r="D133" s="71"/>
      <c r="E133" s="47"/>
      <c r="F133" s="47"/>
      <c r="G133" s="47"/>
      <c r="H133" s="47"/>
      <c r="I133" s="49"/>
      <c r="J133" s="50"/>
      <c r="K133" s="48"/>
    </row>
    <row r="134" spans="1:11" x14ac:dyDescent="0.2">
      <c r="A134" s="46"/>
      <c r="B134" s="51"/>
      <c r="C134" s="46"/>
      <c r="D134" s="71"/>
      <c r="E134" s="47"/>
      <c r="F134" s="47"/>
      <c r="G134" s="43"/>
      <c r="H134" s="43"/>
      <c r="I134" s="44"/>
      <c r="J134" s="45"/>
      <c r="K134" s="48"/>
    </row>
    <row r="135" spans="1:11" x14ac:dyDescent="0.2">
      <c r="A135" s="46"/>
      <c r="B135" s="46"/>
      <c r="C135" s="46"/>
      <c r="D135" s="71"/>
      <c r="E135" s="47"/>
      <c r="F135" s="47"/>
      <c r="G135" s="47"/>
      <c r="H135" s="47"/>
      <c r="I135" s="49"/>
      <c r="J135" s="50"/>
      <c r="K135" s="48"/>
    </row>
    <row r="136" spans="1:11" x14ac:dyDescent="0.2">
      <c r="A136" s="46"/>
      <c r="B136" s="46"/>
      <c r="C136" s="46"/>
      <c r="D136" s="71"/>
      <c r="E136" s="47"/>
      <c r="F136" s="47"/>
      <c r="G136" s="47"/>
      <c r="H136" s="47"/>
      <c r="I136" s="49"/>
      <c r="J136" s="50"/>
      <c r="K136" s="48"/>
    </row>
    <row r="137" spans="1:11" x14ac:dyDescent="0.2">
      <c r="A137" s="46"/>
      <c r="B137" s="46"/>
      <c r="C137" s="46"/>
      <c r="D137" s="71"/>
      <c r="E137" s="47"/>
      <c r="F137" s="47"/>
      <c r="G137" s="43"/>
      <c r="H137" s="43"/>
      <c r="I137" s="44"/>
      <c r="J137" s="45"/>
      <c r="K137" s="48"/>
    </row>
    <row r="138" spans="1:11" x14ac:dyDescent="0.2">
      <c r="A138" s="46"/>
      <c r="B138" s="46"/>
      <c r="C138" s="46"/>
      <c r="D138" s="71"/>
      <c r="E138" s="47"/>
      <c r="F138" s="47"/>
      <c r="G138" s="47"/>
      <c r="H138" s="47"/>
      <c r="I138" s="49"/>
      <c r="J138" s="50"/>
      <c r="K138" s="48"/>
    </row>
    <row r="139" spans="1:11" x14ac:dyDescent="0.2">
      <c r="A139" s="46"/>
      <c r="B139" s="46"/>
      <c r="C139" s="46"/>
      <c r="D139" s="71"/>
      <c r="E139" s="47"/>
      <c r="F139" s="47"/>
      <c r="G139" s="47"/>
      <c r="H139" s="47"/>
      <c r="I139" s="49"/>
      <c r="J139" s="50"/>
      <c r="K139" s="48"/>
    </row>
  </sheetData>
  <sheetProtection algorithmName="SHA-512" hashValue="iqW8QCbQiUGeywP3ZO356g1o6TOcnumM/K3iYqf5oBNvNkNf3/LSayGHwlxnfbS45nTtEh4u38aO3xO2FNFGOg==" saltValue="MfDNt4aDyPm15SwIrCWNog==" spinCount="100000" sheet="1" objects="1" scenarios="1"/>
  <protectedRanges>
    <protectedRange sqref="E124:H130" name="Bereik4"/>
    <protectedRange sqref="F12:F33" name="Bereik1"/>
    <protectedRange sqref="F43:F98" name="Bereik2"/>
  </protectedRanges>
  <mergeCells count="10">
    <mergeCell ref="A2:G2"/>
    <mergeCell ref="B118:H118"/>
    <mergeCell ref="B119:H119"/>
    <mergeCell ref="B120:H120"/>
    <mergeCell ref="B121:H121"/>
    <mergeCell ref="E130:H130"/>
    <mergeCell ref="E128:H128"/>
    <mergeCell ref="E126:H126"/>
    <mergeCell ref="E124:H124"/>
    <mergeCell ref="B122:H122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rowBreaks count="1" manualBreakCount="1">
    <brk id="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3a Venray - De Amfoor</vt:lpstr>
      <vt:lpstr>'Bijlage 3a Venray - De Amfoor'!Afdrukbereik</vt:lpstr>
    </vt:vector>
  </TitlesOfParts>
  <Company>ArchAeO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F.P. Kortlang</dc:creator>
  <cp:lastModifiedBy>Fokko Kortlang</cp:lastModifiedBy>
  <cp:lastPrinted>2025-05-26T06:48:16Z</cp:lastPrinted>
  <dcterms:created xsi:type="dcterms:W3CDTF">2006-11-15T15:35:20Z</dcterms:created>
  <dcterms:modified xsi:type="dcterms:W3CDTF">2026-02-13T11:46:49Z</dcterms:modified>
</cp:coreProperties>
</file>