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adhibeonl.sharepoint.com/sites/SP-Projecten/Shared Documents/Stadsbank Oost Nederland/EA IT-beheer (2025)/Werkdocumenten/"/>
    </mc:Choice>
  </mc:AlternateContent>
  <xr:revisionPtr revIDLastSave="517" documentId="8_{943347BF-0DA7-4D41-9BF6-0E2E626E8760}" xr6:coauthVersionLast="47" xr6:coauthVersionMax="47" xr10:uidLastSave="{E67F36B9-B4B0-4714-B2C4-0C71CDB3CF5F}"/>
  <bookViews>
    <workbookView xWindow="-108" yWindow="-108" windowWidth="23256" windowHeight="12456" tabRatio="748" activeTab="1" xr2:uid="{00000000-000D-0000-FFFF-FFFF00000000}"/>
  </bookViews>
  <sheets>
    <sheet name="Toelichting" sheetId="10" r:id="rId1"/>
    <sheet name="Prijzenblad" sheetId="1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4" i="12" l="1"/>
  <c r="G17" i="12"/>
  <c r="G12" i="12"/>
  <c r="G36" i="12"/>
  <c r="G15" i="12"/>
  <c r="G18" i="12"/>
  <c r="G42" i="12"/>
  <c r="G47" i="12"/>
  <c r="G7" i="12" l="1"/>
  <c r="G20" i="12"/>
  <c r="G38" i="12"/>
  <c r="D37" i="12"/>
  <c r="E37" i="12" s="1"/>
  <c r="G37" i="12" s="1"/>
  <c r="G28" i="12"/>
  <c r="G29" i="12"/>
  <c r="G30" i="12"/>
  <c r="G31" i="12"/>
  <c r="G32" i="12"/>
  <c r="G27" i="12"/>
  <c r="G23" i="12"/>
  <c r="G22" i="12"/>
  <c r="G25" i="12"/>
  <c r="G19" i="12"/>
  <c r="G13" i="12"/>
  <c r="G11" i="12"/>
  <c r="G10" i="12"/>
  <c r="G9" i="12"/>
  <c r="G8" i="12"/>
  <c r="G6" i="12"/>
  <c r="G4" i="12"/>
  <c r="G3" i="12"/>
  <c r="G41" i="12" l="1"/>
  <c r="G43" i="12" s="1"/>
</calcChain>
</file>

<file path=xl/sharedStrings.xml><?xml version="1.0" encoding="utf-8"?>
<sst xmlns="http://schemas.openxmlformats.org/spreadsheetml/2006/main" count="92" uniqueCount="79">
  <si>
    <t>Algemeen</t>
  </si>
  <si>
    <t>Verwijzing</t>
  </si>
  <si>
    <t>Toelichting</t>
  </si>
  <si>
    <t>Aantal</t>
  </si>
  <si>
    <r>
      <t xml:space="preserve">In de cellen in kolom A van dit werkblad staan onderstreept de namen van de andere tabbladen. De namen bevatten een snelkoppeling. Door op de naam te klikken gaat u rechtstreeks naar het betreffende tabblad. Op ieder tabblad vindt u eenzelfde soort link met de naam </t>
    </r>
    <r>
      <rPr>
        <sz val="11"/>
        <color theme="5"/>
        <rFont val="Calibri"/>
        <family val="2"/>
      </rPr>
      <t>"</t>
    </r>
    <r>
      <rPr>
        <u/>
        <sz val="11"/>
        <color theme="5"/>
        <rFont val="Calibri"/>
        <family val="2"/>
      </rPr>
      <t>Terug naar het tabblad Toelichting</t>
    </r>
    <r>
      <rPr>
        <sz val="11"/>
        <color theme="5"/>
        <rFont val="Calibri"/>
        <family val="2"/>
      </rPr>
      <t>"</t>
    </r>
    <r>
      <rPr>
        <sz val="11"/>
        <color theme="1"/>
        <rFont val="Calibri"/>
        <family val="2"/>
      </rPr>
      <t xml:space="preserve">. Door hierop te klikken keert u weer terug naar het huidige tabblad.
</t>
    </r>
  </si>
  <si>
    <t xml:space="preserve">Dit werkblad bevat meerdere berekeningen en functies. Als de Inschrijver gebruik wenst te maken van de gegevens uit dit werkblad raden wij haar aan te werken met een kopie. De bladen zijn niet beveiligd om Inschrijver in gelegenheid te stellen haar eigen berekeningen in een kopie te hanteren. Echter in het up te laden document dient de Inschrijver slechts de gevraagde cellen in te vullen en verder geen wijzigingen aan te brengen in reeds ingevulde gegevens of formules, anders wordt de Inschrijving ter zijde gelegd en is de Inschrijver uitgesloten van deelname.
</t>
  </si>
  <si>
    <t>Prijsonderdeel</t>
  </si>
  <si>
    <t>Maandelijks</t>
  </si>
  <si>
    <t>Jaarlijks</t>
  </si>
  <si>
    <t>Totaal voor 1 jaar</t>
  </si>
  <si>
    <t>Voorrijkosten</t>
  </si>
  <si>
    <t>Eenheid</t>
  </si>
  <si>
    <t>per uur</t>
  </si>
  <si>
    <t>Engineer</t>
  </si>
  <si>
    <t>Servicedesk</t>
  </si>
  <si>
    <t>Projectleider</t>
  </si>
  <si>
    <t>per km</t>
  </si>
  <si>
    <r>
      <t xml:space="preserve">Uitsluitend de groen gekleurde cellen in </t>
    </r>
    <r>
      <rPr>
        <b/>
        <sz val="11"/>
        <color theme="1"/>
        <rFont val="Calibri"/>
        <family val="2"/>
      </rPr>
      <t>kolommen B</t>
    </r>
    <r>
      <rPr>
        <sz val="11"/>
        <color theme="1"/>
        <rFont val="Calibri"/>
        <family val="2"/>
      </rPr>
      <t xml:space="preserve"> tot en met </t>
    </r>
    <r>
      <rPr>
        <b/>
        <sz val="11"/>
        <color theme="1"/>
        <rFont val="Calibri"/>
        <family val="2"/>
      </rPr>
      <t>F</t>
    </r>
    <r>
      <rPr>
        <sz val="11"/>
        <color theme="1"/>
        <rFont val="Calibri"/>
        <family val="2"/>
      </rPr>
      <t xml:space="preserve"> (volgende tabblad) dienen te worden ingevuld. Aan de hand van formules worden vervolgens de wegingen toegepast en wordt in het werkblad de totaalprijs zichtbaar. Deze totaalprijs wordt gebruikt voor de beoordeling op prijs.
</t>
    </r>
  </si>
  <si>
    <t>Opties (= geen verplichte afname door Stadsbank Oost Nederland)</t>
  </si>
  <si>
    <t>Microsoftlicenties</t>
  </si>
  <si>
    <t>Microsoft 365 Business Premium</t>
  </si>
  <si>
    <t>Microsoft Fabric (gratis)</t>
  </si>
  <si>
    <t>Microsoft Power Automate Free</t>
  </si>
  <si>
    <t>Microsoft Teams-ruimten Basis</t>
  </si>
  <si>
    <t>RMM software</t>
  </si>
  <si>
    <t>RMM software | Software voor server monitoring inclusief endpoint protectie</t>
  </si>
  <si>
    <t xml:space="preserve">RMM software | RMM Client + Endpoint protectie aanvulling </t>
  </si>
  <si>
    <t>Power BI</t>
  </si>
  <si>
    <t xml:space="preserve">Power Automate Premium Recurring </t>
  </si>
  <si>
    <t>Power BI Pro Recurring (1 Month(s) term)</t>
  </si>
  <si>
    <t>Beheer Omnissa Horizon</t>
  </si>
  <si>
    <t>-       Planner en Project Plan 3</t>
  </si>
  <si>
    <t>Windows Server 2012 R2 Standaard</t>
  </si>
  <si>
    <t>Windows Server 2019 Standaard</t>
  </si>
  <si>
    <t>Windows Server 2016 Standaard</t>
  </si>
  <si>
    <t>Windows Server 2022 Standaard</t>
  </si>
  <si>
    <t>Beheer (Virtuele) Servers</t>
  </si>
  <si>
    <t>Online trainingen voor eindgebruikers op het gebied van Microsoft 365-productiviteit
Inbegrepen onderwerpen: gebruik van Copilot, beveiligingsbewustzijn, phishingpreventie</t>
  </si>
  <si>
    <t>Kosten per uur</t>
  </si>
  <si>
    <t>Serveronderhoud</t>
  </si>
  <si>
    <t>Eenmalige kosten (t.b.v. Implementatie)</t>
  </si>
  <si>
    <t>Jaarlijkse kosten (bovenop maandelijks)</t>
  </si>
  <si>
    <t>Maandelijks terugkerende kosten</t>
  </si>
  <si>
    <t>Opmerkingen/ toelichting op opgevoerde kosten</t>
  </si>
  <si>
    <t>Opvang eerste en tweede lijn (gemiddeld 72 uur per jaar)</t>
  </si>
  <si>
    <t>Tickets en consultancy (op afroep). Gemiddeld aantal tickets en verwerkingstijd</t>
  </si>
  <si>
    <t>SUSE Linux Enterprise  Server 12</t>
  </si>
  <si>
    <t>NAS</t>
  </si>
  <si>
    <t>Exchange Online (plan 1)</t>
  </si>
  <si>
    <t>Exchange Online (plan 2)</t>
  </si>
  <si>
    <t>Windows 10/11 Enterprise E3</t>
  </si>
  <si>
    <t>Implementatiekosten</t>
  </si>
  <si>
    <t>Eenmalige kosten</t>
  </si>
  <si>
    <t>Eenmalige kosten per uur</t>
  </si>
  <si>
    <t xml:space="preserve"> Jaarprijs </t>
  </si>
  <si>
    <t xml:space="preserve">implementatiekosten  </t>
  </si>
  <si>
    <t>Overige</t>
  </si>
  <si>
    <t>Totaal implementatiekosten</t>
  </si>
  <si>
    <t>Uren</t>
  </si>
  <si>
    <t>Jaarprijs x 3 + implementatiekosten = totaalprijs (de te beoordelen prijs)</t>
  </si>
  <si>
    <t>Certifcaten (benodigd voor de uitvoering van ICT-prestatie bij Stadsbank)</t>
  </si>
  <si>
    <t>Kolommen A + B
(tabblad Prijzenblad)</t>
  </si>
  <si>
    <t>In de roze cellen kan de Inschrijver aanvullende informatie kwijt over de aangeboden producten, bijvoorbeeld merk, type enz., maar ook opmerkingen/ toelichting op opgevoerde kosten.</t>
  </si>
  <si>
    <t xml:space="preserve">De in het werkblad gehanteerde begrippen zijn in overeenstemming met die uit het Bestek en geschreven met een begin hoofdletter. Voor een omschrijving van deze begrippen en definities wordt verwezen naar het Bestek.
 </t>
  </si>
  <si>
    <t xml:space="preserve">De opgegeven zaken dienen volledig te voldoen aan het gestelde in het Bestek. Als hierbij (naderhand) wordt geconstateerd dat de verstrekte gegevens onjuist, onwaar of onvolledig zijn, heeft Stadsbank Oost Nederland het recht om de Inschrijver uit te sluiten van deelname aan deze aanbesteding dan wel het recht om de gesloten Overeenkomst met onmiddellijke ingang te ontbinden.
</t>
  </si>
  <si>
    <t xml:space="preserve">Aan de aantallen uit dit Exceldocument kan de Inschrijver op geen enkele wijze conclusies verbinden, rechten of afnamegaranties ontlenen. De gebruikte aantallen zijn ervaringscijfers en zijn opgevoerd om een gelijk speelveld te creëren voor alle Inschrijvers.
</t>
  </si>
  <si>
    <t>Opties
(tabblad Prijzenblad)</t>
  </si>
  <si>
    <t>Kolommen C t/m F
(tabblad Prijzenblad)</t>
  </si>
  <si>
    <t>Functie</t>
  </si>
  <si>
    <t>Uurtarief</t>
  </si>
  <si>
    <t>De wat donkere groene cellen (optionele diensten en uurtarieven) uit de onderste rijen dienen door Inschrijver te worden ingevuld, maar deze waarden tellen niet mee in de totaalprijs. Stadsbank Oost Nederland is niet verplicht tot afname van deze dienst. De prijzen dienen reëel en waar te maken te zijn. De Stadsbank behoudt zich het recht voor om bij (grote) verschillen ten opzichte van andere Inschrijvers later na gunning te onderhandelen over deze prijzen.
De gevraagde uurtarieven zijn inclusief alle bijkomende kosten zoals voorrijdkosten, verblijfskosten, opleidings- en certificeringskosten enz. Naast deze uurtarieven kunnen geen andere arbeidsgerelateerde kosten worden gefactureerd.</t>
  </si>
  <si>
    <t>De grijze cellen bevatten al informatie en of berekeningen van Stadsbank en mogen niet worden gewijzigd.</t>
  </si>
  <si>
    <t>Totaalprijs</t>
  </si>
  <si>
    <t>In deze cel wordt aan de hand van  de invoer van de Inschrijver en eerdergenoemde berekeningen de totaalprijs zichtbaar.</t>
  </si>
  <si>
    <r>
      <rPr>
        <b/>
        <sz val="11"/>
        <color theme="1"/>
        <rFont val="Calibri"/>
        <family val="2"/>
      </rPr>
      <t>Alle</t>
    </r>
    <r>
      <rPr>
        <sz val="11"/>
        <color theme="1"/>
        <rFont val="Calibri"/>
        <family val="2"/>
      </rPr>
      <t xml:space="preserve"> groene cellen uit deze kolommen dienen te worden ingevuld. Door middel van automatische berekeningen wordt een totaalprijs gevormd. Dit zijn de totale kosten voor 1 jaar, vermenigvuldigd met 3. De implementatiekosten worden hier later apart bij opgeteld (tellen dus niet mee in de kosten voor 1 jaar). Dit vormt de te beoordelen totaalprijs.
</t>
    </r>
  </si>
  <si>
    <t xml:space="preserve">De opgegeven prijzen zijn volgens het gestelde in het Bestek en het Programma van Eisen (o.a. Commerciële eisen). Bovendien dienen alle op te geven aantallen en prijzen reëel en waar te maken te zijn.
</t>
  </si>
  <si>
    <t>Back-up voorziening</t>
  </si>
  <si>
    <t>MS365</t>
  </si>
  <si>
    <t>Wachtwoordkluis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</si>
</sst>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0&quot; uur&quot;"/>
    <numFmt numFmtId="166" formatCode="General\ &quot;uur&quot;"/>
    <numFmt numFmtId="168" formatCode="General&quot; stuks p/m&quot;"/>
  </numFmts>
  <fonts count="17" x14ac:knownFonts="1">
    <font>
      <sz val="11"/>
      <color theme="1"/>
      <name val="Calibri"/>
      <family val="2"/>
      <scheme val="minor"/>
    </font>
    <font>
      <sz val="11"/>
      <color theme="1"/>
      <name val="Calibri"/>
      <family val="2"/>
      <scheme val="minor"/>
    </font>
    <font>
      <u/>
      <sz val="11"/>
      <color theme="10"/>
      <name val="Calibri"/>
      <family val="2"/>
      <scheme val="minor"/>
    </font>
    <font>
      <u/>
      <sz val="16"/>
      <color theme="10"/>
      <name val="Calibri"/>
      <family val="2"/>
      <scheme val="minor"/>
    </font>
    <font>
      <b/>
      <sz val="14"/>
      <color theme="0"/>
      <name val="Calibri"/>
      <family val="2"/>
    </font>
    <font>
      <sz val="16"/>
      <color theme="1"/>
      <name val="Calibri"/>
      <family val="2"/>
    </font>
    <font>
      <sz val="11"/>
      <color theme="5"/>
      <name val="Calibri"/>
      <family val="2"/>
    </font>
    <font>
      <u/>
      <sz val="11"/>
      <color theme="5"/>
      <name val="Calibri"/>
      <family val="2"/>
    </font>
    <font>
      <sz val="11"/>
      <color theme="1"/>
      <name val="Calibri"/>
      <family val="2"/>
    </font>
    <font>
      <b/>
      <sz val="11"/>
      <color theme="1"/>
      <name val="Calibri"/>
      <family val="2"/>
    </font>
    <font>
      <sz val="10"/>
      <name val="Arial"/>
      <family val="2"/>
    </font>
    <font>
      <b/>
      <sz val="11"/>
      <color theme="1"/>
      <name val="Calibri"/>
      <family val="2"/>
      <scheme val="minor"/>
    </font>
    <font>
      <b/>
      <sz val="14"/>
      <color theme="0"/>
      <name val="Calibri"/>
      <family val="2"/>
      <scheme val="minor"/>
    </font>
    <font>
      <b/>
      <sz val="14"/>
      <color theme="9"/>
      <name val="Calibri"/>
      <family val="2"/>
      <scheme val="minor"/>
    </font>
    <font>
      <sz val="16"/>
      <color theme="1"/>
      <name val="Calibri"/>
      <family val="2"/>
      <scheme val="minor"/>
    </font>
    <font>
      <b/>
      <sz val="16"/>
      <color theme="1"/>
      <name val="Calibri"/>
      <family val="2"/>
      <scheme val="minor"/>
    </font>
    <font>
      <b/>
      <sz val="16"/>
      <name val="Calibri"/>
      <family val="2"/>
      <scheme val="minor"/>
    </font>
  </fonts>
  <fills count="19">
    <fill>
      <patternFill patternType="none"/>
    </fill>
    <fill>
      <patternFill patternType="gray125"/>
    </fill>
    <fill>
      <patternFill patternType="solid">
        <fgColor rgb="FF00FF99"/>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theme="5" tint="0.89999084444715716"/>
        <bgColor indexed="64"/>
      </patternFill>
    </fill>
    <fill>
      <patternFill patternType="solid">
        <fgColor rgb="FFFFC000"/>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4" tint="0.79998168889431442"/>
        <bgColor indexed="64"/>
      </patternFill>
    </fill>
    <fill>
      <patternFill patternType="solid">
        <fgColor rgb="FFFF6600"/>
        <bgColor indexed="64"/>
      </patternFill>
    </fill>
    <fill>
      <patternFill patternType="solid">
        <fgColor rgb="FFFFCC99"/>
        <bgColor indexed="64"/>
      </patternFill>
    </fill>
    <fill>
      <patternFill patternType="solid">
        <fgColor rgb="FFD3F38D"/>
        <bgColor indexed="64"/>
      </patternFill>
    </fill>
    <fill>
      <patternFill patternType="solid">
        <fgColor theme="4" tint="-0.499984740745262"/>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CCFF"/>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6">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0" fillId="0" borderId="0"/>
    <xf numFmtId="44" fontId="10" fillId="0" borderId="0" applyFont="0" applyFill="0" applyBorder="0" applyAlignment="0" applyProtection="0"/>
    <xf numFmtId="44" fontId="1" fillId="0" borderId="0" applyFont="0" applyFill="0" applyBorder="0" applyAlignment="0" applyProtection="0"/>
  </cellStyleXfs>
  <cellXfs count="84">
    <xf numFmtId="0" fontId="0" fillId="0" borderId="0" xfId="0"/>
    <xf numFmtId="0" fontId="3" fillId="2" borderId="1" xfId="2" applyFont="1" applyFill="1" applyBorder="1" applyAlignment="1">
      <alignment vertical="center" wrapText="1"/>
    </xf>
    <xf numFmtId="0" fontId="4" fillId="3" borderId="1" xfId="0" applyFont="1" applyFill="1" applyBorder="1"/>
    <xf numFmtId="0" fontId="5" fillId="5" borderId="1" xfId="0" applyFont="1" applyFill="1" applyBorder="1" applyAlignment="1">
      <alignment vertical="center"/>
    </xf>
    <xf numFmtId="0" fontId="8" fillId="0" borderId="1" xfId="0" applyFont="1" applyBorder="1" applyAlignment="1">
      <alignment vertical="top" wrapText="1"/>
    </xf>
    <xf numFmtId="0" fontId="0" fillId="0" borderId="0" xfId="0" applyAlignment="1">
      <alignment horizontal="center"/>
    </xf>
    <xf numFmtId="0" fontId="12" fillId="7" borderId="7" xfId="0" applyFont="1" applyFill="1" applyBorder="1" applyProtection="1">
      <protection locked="0"/>
    </xf>
    <xf numFmtId="0" fontId="12" fillId="7" borderId="4" xfId="0" applyFont="1" applyFill="1" applyBorder="1" applyAlignment="1" applyProtection="1">
      <alignment horizontal="center"/>
      <protection locked="0"/>
    </xf>
    <xf numFmtId="0" fontId="12" fillId="7" borderId="4" xfId="0" applyFont="1" applyFill="1" applyBorder="1"/>
    <xf numFmtId="0" fontId="12" fillId="9" borderId="8" xfId="0" applyFont="1" applyFill="1" applyBorder="1" applyAlignment="1" applyProtection="1">
      <alignment horizontal="left"/>
      <protection locked="0"/>
    </xf>
    <xf numFmtId="0" fontId="12" fillId="9" borderId="3" xfId="0" applyFont="1" applyFill="1" applyBorder="1" applyAlignment="1" applyProtection="1">
      <alignment horizontal="left"/>
      <protection locked="0"/>
    </xf>
    <xf numFmtId="0" fontId="12" fillId="9" borderId="3" xfId="0" applyFont="1" applyFill="1" applyBorder="1" applyAlignment="1" applyProtection="1">
      <alignment horizontal="center"/>
      <protection locked="0"/>
    </xf>
    <xf numFmtId="44" fontId="12" fillId="9" borderId="3" xfId="0" applyNumberFormat="1" applyFont="1" applyFill="1" applyBorder="1" applyProtection="1">
      <protection locked="0"/>
    </xf>
    <xf numFmtId="0" fontId="0" fillId="4" borderId="1" xfId="0" applyFill="1" applyBorder="1" applyAlignment="1">
      <alignment horizontal="center" vertical="center"/>
    </xf>
    <xf numFmtId="0" fontId="0" fillId="2" borderId="1" xfId="0" applyFill="1" applyBorder="1" applyAlignment="1">
      <alignment horizontal="center" vertical="center"/>
    </xf>
    <xf numFmtId="0" fontId="11" fillId="8" borderId="2" xfId="0" applyFont="1" applyFill="1" applyBorder="1" applyAlignment="1" applyProtection="1">
      <alignment vertical="center"/>
      <protection locked="0"/>
    </xf>
    <xf numFmtId="0" fontId="11" fillId="8" borderId="1" xfId="0" applyFont="1" applyFill="1" applyBorder="1" applyAlignment="1" applyProtection="1">
      <alignment vertical="center"/>
      <protection locked="0"/>
    </xf>
    <xf numFmtId="0" fontId="11" fillId="8" borderId="1" xfId="0" applyFont="1" applyFill="1" applyBorder="1" applyAlignment="1" applyProtection="1">
      <alignment horizontal="center" vertical="center"/>
      <protection locked="0"/>
    </xf>
    <xf numFmtId="44" fontId="0" fillId="8" borderId="1" xfId="5" applyFont="1" applyFill="1" applyBorder="1" applyAlignment="1" applyProtection="1">
      <alignment vertical="center"/>
      <protection locked="0"/>
    </xf>
    <xf numFmtId="44" fontId="0" fillId="8" borderId="1" xfId="5" applyFont="1" applyFill="1" applyBorder="1" applyAlignment="1" applyProtection="1">
      <alignment vertical="center"/>
    </xf>
    <xf numFmtId="164" fontId="0" fillId="2" borderId="1" xfId="1" applyFont="1" applyFill="1" applyBorder="1" applyAlignment="1">
      <alignment vertical="center"/>
    </xf>
    <xf numFmtId="44" fontId="0" fillId="4" borderId="1" xfId="5" applyFont="1" applyFill="1" applyBorder="1" applyAlignment="1" applyProtection="1">
      <alignment vertical="center"/>
    </xf>
    <xf numFmtId="0" fontId="0" fillId="10" borderId="1" xfId="0" applyFill="1" applyBorder="1" applyAlignment="1">
      <alignment horizontal="left" vertical="center"/>
    </xf>
    <xf numFmtId="0" fontId="0" fillId="10" borderId="1" xfId="0" applyFill="1" applyBorder="1" applyAlignment="1">
      <alignment horizontal="center" vertical="center"/>
    </xf>
    <xf numFmtId="164" fontId="0" fillId="10" borderId="1" xfId="1" applyFont="1" applyFill="1" applyBorder="1" applyAlignment="1">
      <alignment vertical="center"/>
    </xf>
    <xf numFmtId="44" fontId="0" fillId="10" borderId="1" xfId="5" applyFont="1" applyFill="1" applyBorder="1" applyAlignment="1" applyProtection="1">
      <alignment vertical="center"/>
    </xf>
    <xf numFmtId="44" fontId="0" fillId="2" borderId="1" xfId="5" applyFont="1" applyFill="1" applyBorder="1" applyAlignment="1">
      <alignment vertical="center"/>
    </xf>
    <xf numFmtId="44" fontId="0" fillId="10" borderId="1" xfId="5" applyFont="1" applyFill="1" applyBorder="1" applyAlignment="1">
      <alignment vertical="center"/>
    </xf>
    <xf numFmtId="0" fontId="0" fillId="0" borderId="2" xfId="0" applyBorder="1" applyAlignment="1">
      <alignment horizontal="left" vertical="center" indent="2"/>
    </xf>
    <xf numFmtId="0" fontId="0" fillId="0" borderId="2" xfId="0" applyBorder="1" applyAlignment="1">
      <alignment horizontal="left" vertical="center" wrapText="1" indent="2"/>
    </xf>
    <xf numFmtId="0" fontId="11" fillId="10" borderId="2" xfId="0" applyFont="1" applyFill="1" applyBorder="1" applyAlignment="1">
      <alignment horizontal="left" vertical="center"/>
    </xf>
    <xf numFmtId="0" fontId="11" fillId="8" borderId="2" xfId="0" applyFont="1" applyFill="1" applyBorder="1" applyAlignment="1" applyProtection="1">
      <alignment vertical="center" wrapText="1"/>
      <protection locked="0"/>
    </xf>
    <xf numFmtId="0" fontId="0" fillId="0" borderId="2" xfId="0" quotePrefix="1" applyBorder="1" applyAlignment="1">
      <alignment horizontal="left" vertical="center" indent="2"/>
    </xf>
    <xf numFmtId="165" fontId="0" fillId="4" borderId="1" xfId="5" applyNumberFormat="1" applyFont="1" applyFill="1" applyBorder="1" applyAlignment="1">
      <alignment vertical="center"/>
    </xf>
    <xf numFmtId="44" fontId="11" fillId="8" borderId="1" xfId="5" applyFont="1" applyFill="1" applyBorder="1" applyAlignment="1" applyProtection="1">
      <alignment vertical="center"/>
      <protection locked="0"/>
    </xf>
    <xf numFmtId="0" fontId="12" fillId="7" borderId="4" xfId="0" applyFont="1" applyFill="1" applyBorder="1" applyAlignment="1" applyProtection="1">
      <alignment wrapText="1"/>
      <protection locked="0"/>
    </xf>
    <xf numFmtId="44" fontId="12" fillId="9" borderId="3" xfId="0" applyNumberFormat="1" applyFont="1" applyFill="1" applyBorder="1" applyAlignment="1" applyProtection="1">
      <alignment horizontal="right"/>
      <protection locked="0"/>
    </xf>
    <xf numFmtId="0" fontId="0" fillId="0" borderId="0" xfId="0" applyAlignment="1">
      <alignment horizontal="right"/>
    </xf>
    <xf numFmtId="44" fontId="0" fillId="0" borderId="0" xfId="0" applyNumberFormat="1"/>
    <xf numFmtId="166" fontId="0" fillId="2" borderId="1" xfId="0" applyNumberFormat="1" applyFill="1" applyBorder="1" applyAlignment="1">
      <alignment horizontal="center" vertical="center"/>
    </xf>
    <xf numFmtId="166" fontId="0" fillId="4" borderId="1" xfId="0" applyNumberFormat="1" applyFill="1" applyBorder="1" applyAlignment="1">
      <alignment horizontal="center" vertical="center"/>
    </xf>
    <xf numFmtId="44" fontId="0" fillId="4" borderId="1" xfId="5" applyFont="1" applyFill="1" applyBorder="1" applyAlignment="1">
      <alignment vertical="center"/>
    </xf>
    <xf numFmtId="44" fontId="0" fillId="4" borderId="1" xfId="5" applyFont="1" applyFill="1" applyBorder="1" applyAlignment="1" applyProtection="1">
      <alignment vertical="center"/>
      <protection locked="0"/>
    </xf>
    <xf numFmtId="164" fontId="0" fillId="4" borderId="1" xfId="1" applyFont="1" applyFill="1" applyBorder="1" applyAlignment="1">
      <alignment vertical="center"/>
    </xf>
    <xf numFmtId="0" fontId="11" fillId="0" borderId="2" xfId="0" applyFont="1" applyBorder="1" applyAlignment="1" applyProtection="1">
      <alignment horizontal="left" vertical="center"/>
      <protection locked="0"/>
    </xf>
    <xf numFmtId="168" fontId="0" fillId="4" borderId="1" xfId="0" applyNumberFormat="1" applyFill="1" applyBorder="1" applyAlignment="1">
      <alignment horizontal="center" vertical="center"/>
    </xf>
    <xf numFmtId="0" fontId="11" fillId="11" borderId="1" xfId="0" applyFont="1" applyFill="1" applyBorder="1" applyAlignment="1">
      <alignment vertical="center"/>
    </xf>
    <xf numFmtId="0" fontId="11" fillId="11" borderId="1" xfId="0" applyFont="1" applyFill="1" applyBorder="1" applyAlignment="1">
      <alignment horizontal="center" vertical="center"/>
    </xf>
    <xf numFmtId="44" fontId="0" fillId="11" borderId="1" xfId="5" applyFont="1" applyFill="1" applyBorder="1" applyAlignment="1">
      <alignment vertical="center"/>
    </xf>
    <xf numFmtId="0" fontId="0" fillId="12" borderId="1" xfId="0" applyFill="1" applyBorder="1" applyAlignment="1">
      <alignment horizontal="left" vertical="center" wrapText="1" indent="2"/>
    </xf>
    <xf numFmtId="0" fontId="0" fillId="12" borderId="1" xfId="0" applyFill="1" applyBorder="1" applyAlignment="1">
      <alignment horizontal="center" vertical="center"/>
    </xf>
    <xf numFmtId="44" fontId="0" fillId="13" borderId="1" xfId="5" applyFont="1" applyFill="1" applyBorder="1" applyAlignment="1">
      <alignment vertical="center"/>
    </xf>
    <xf numFmtId="44" fontId="0" fillId="12" borderId="1" xfId="5" applyFont="1" applyFill="1" applyBorder="1" applyAlignment="1">
      <alignment vertical="center"/>
    </xf>
    <xf numFmtId="44" fontId="13" fillId="14" borderId="3" xfId="0" applyNumberFormat="1" applyFont="1" applyFill="1" applyBorder="1" applyProtection="1">
      <protection locked="0"/>
    </xf>
    <xf numFmtId="0" fontId="11" fillId="15" borderId="2" xfId="0" applyFont="1" applyFill="1" applyBorder="1" applyAlignment="1" applyProtection="1">
      <alignment horizontal="left" vertical="center"/>
      <protection locked="0"/>
    </xf>
    <xf numFmtId="0" fontId="11" fillId="15" borderId="1" xfId="0" applyFont="1" applyFill="1" applyBorder="1" applyAlignment="1" applyProtection="1">
      <alignment vertical="center"/>
      <protection locked="0"/>
    </xf>
    <xf numFmtId="0" fontId="11" fillId="15" borderId="1" xfId="0" applyFont="1" applyFill="1" applyBorder="1" applyAlignment="1" applyProtection="1">
      <alignment horizontal="center" vertical="center"/>
      <protection locked="0"/>
    </xf>
    <xf numFmtId="44" fontId="11" fillId="15" borderId="1" xfId="5" applyFont="1" applyFill="1" applyBorder="1" applyAlignment="1" applyProtection="1">
      <alignment vertical="center"/>
      <protection locked="0"/>
    </xf>
    <xf numFmtId="44" fontId="0" fillId="15" borderId="1" xfId="5" applyFont="1" applyFill="1" applyBorder="1" applyAlignment="1" applyProtection="1">
      <alignment vertical="center"/>
      <protection locked="0"/>
    </xf>
    <xf numFmtId="44" fontId="0" fillId="15" borderId="1" xfId="5" applyFont="1" applyFill="1" applyBorder="1" applyAlignment="1" applyProtection="1">
      <alignment vertical="center"/>
    </xf>
    <xf numFmtId="0" fontId="0" fillId="16" borderId="2" xfId="0" applyFill="1" applyBorder="1" applyAlignment="1">
      <alignment horizontal="left" vertical="center" wrapText="1" indent="2"/>
    </xf>
    <xf numFmtId="44" fontId="11" fillId="15" borderId="1" xfId="5" applyFont="1" applyFill="1" applyBorder="1" applyAlignment="1" applyProtection="1">
      <alignment vertical="center"/>
    </xf>
    <xf numFmtId="44" fontId="0" fillId="0" borderId="1" xfId="5" applyFont="1" applyFill="1" applyBorder="1" applyAlignment="1" applyProtection="1">
      <alignment vertical="center"/>
    </xf>
    <xf numFmtId="44" fontId="12" fillId="9" borderId="3" xfId="0" applyNumberFormat="1" applyFont="1" applyFill="1" applyBorder="1" applyAlignment="1">
      <alignment horizontal="right"/>
    </xf>
    <xf numFmtId="44" fontId="13" fillId="14" borderId="3" xfId="0" applyNumberFormat="1" applyFont="1" applyFill="1" applyBorder="1"/>
    <xf numFmtId="0" fontId="0" fillId="6" borderId="9" xfId="0" applyFill="1" applyBorder="1" applyAlignment="1">
      <alignment horizontal="center" vertical="center"/>
    </xf>
    <xf numFmtId="0" fontId="14" fillId="6" borderId="10" xfId="0" applyFont="1" applyFill="1" applyBorder="1" applyAlignment="1">
      <alignment vertical="center"/>
    </xf>
    <xf numFmtId="0" fontId="15" fillId="6" borderId="10" xfId="0" applyFont="1" applyFill="1" applyBorder="1" applyAlignment="1">
      <alignment horizontal="right" vertical="center"/>
    </xf>
    <xf numFmtId="164" fontId="0" fillId="13" borderId="2" xfId="1" applyFont="1" applyFill="1" applyBorder="1"/>
    <xf numFmtId="164" fontId="0" fillId="13" borderId="1" xfId="1" applyFont="1" applyFill="1" applyBorder="1"/>
    <xf numFmtId="0" fontId="16" fillId="11" borderId="5" xfId="0" applyFont="1" applyFill="1" applyBorder="1" applyProtection="1">
      <protection locked="0"/>
    </xf>
    <xf numFmtId="0" fontId="16" fillId="11" borderId="1" xfId="0" applyFont="1" applyFill="1" applyBorder="1" applyAlignment="1" applyProtection="1">
      <alignment horizontal="center"/>
      <protection locked="0"/>
    </xf>
    <xf numFmtId="0" fontId="16" fillId="11" borderId="2" xfId="0" applyFont="1" applyFill="1" applyBorder="1" applyAlignment="1" applyProtection="1">
      <alignment horizontal="center" vertical="center"/>
      <protection locked="0"/>
    </xf>
    <xf numFmtId="0" fontId="0" fillId="12" borderId="6" xfId="0" applyFill="1" applyBorder="1" applyAlignment="1">
      <alignment horizontal="left" indent="1"/>
    </xf>
    <xf numFmtId="0" fontId="0" fillId="12" borderId="4" xfId="0" applyFill="1" applyBorder="1" applyAlignment="1">
      <alignment horizontal="center"/>
    </xf>
    <xf numFmtId="0" fontId="0" fillId="17" borderId="1" xfId="0" applyFill="1" applyBorder="1" applyAlignment="1">
      <alignment horizontal="left" vertical="center"/>
    </xf>
    <xf numFmtId="0" fontId="0" fillId="17" borderId="1" xfId="0" applyFill="1" applyBorder="1" applyAlignment="1">
      <alignment horizontal="left" vertical="center" wrapText="1"/>
    </xf>
    <xf numFmtId="0" fontId="0" fillId="17" borderId="2" xfId="0" applyFill="1" applyBorder="1" applyAlignment="1">
      <alignment horizontal="left" vertical="center" indent="2"/>
    </xf>
    <xf numFmtId="0" fontId="11" fillId="17" borderId="1" xfId="0" applyFont="1" applyFill="1" applyBorder="1" applyAlignment="1" applyProtection="1">
      <alignment horizontal="left" vertical="center"/>
      <protection locked="0"/>
    </xf>
    <xf numFmtId="0" fontId="3" fillId="17" borderId="1" xfId="2" applyFont="1" applyFill="1" applyBorder="1" applyAlignment="1">
      <alignment vertical="center" wrapText="1"/>
    </xf>
    <xf numFmtId="0" fontId="3" fillId="18" borderId="1" xfId="2" applyFont="1" applyFill="1" applyBorder="1" applyAlignment="1">
      <alignment vertical="center" wrapText="1"/>
    </xf>
    <xf numFmtId="0" fontId="3" fillId="6" borderId="1" xfId="2" applyFont="1" applyFill="1" applyBorder="1" applyAlignment="1">
      <alignment vertical="center" wrapText="1"/>
    </xf>
    <xf numFmtId="44" fontId="0" fillId="11" borderId="1" xfId="5" applyFont="1" applyFill="1" applyBorder="1" applyAlignment="1">
      <alignment vertical="center" wrapText="1"/>
    </xf>
    <xf numFmtId="164" fontId="15" fillId="6" borderId="10" xfId="1" applyFont="1" applyFill="1" applyBorder="1" applyAlignment="1">
      <alignment horizontal="right" vertical="center"/>
    </xf>
  </cellXfs>
  <cellStyles count="6">
    <cellStyle name="Hyperlink" xfId="2" builtinId="8"/>
    <cellStyle name="Standaard" xfId="0" builtinId="0"/>
    <cellStyle name="Standaard 2" xfId="3" xr:uid="{E0FEFB80-60CF-448B-98B3-12BE166A2E36}"/>
    <cellStyle name="Valuta" xfId="1" builtinId="4"/>
    <cellStyle name="Valuta 2" xfId="4" xr:uid="{E9D63B31-FD35-4E29-B196-5B0D25C96C79}"/>
    <cellStyle name="Valuta 3" xfId="5" xr:uid="{2FD45A5D-9FB2-4F11-BFCD-5CE4977DB4E1}"/>
  </cellStyles>
  <dxfs count="20">
    <dxf>
      <font>
        <b/>
        <i val="0"/>
        <strike val="0"/>
        <condense val="0"/>
        <extend val="0"/>
        <outline val="0"/>
        <shadow val="0"/>
        <u val="none"/>
        <vertAlign val="baseline"/>
        <sz val="14"/>
        <color theme="9"/>
        <name val="Calibri"/>
        <family val="2"/>
        <scheme val="minor"/>
      </font>
      <numFmt numFmtId="34" formatCode="_ &quot;€&quot;\ * #,##0.00_ ;_ &quot;€&quot;\ * \-#,##0.00_ ;_ &quot;€&quot;\ * &quot;-&quot;??_ ;_ @_ "/>
      <fill>
        <patternFill patternType="solid">
          <fgColor indexed="64"/>
          <bgColor theme="4" tint="-0.499984740745262"/>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fill>
        <patternFill patternType="solid">
          <fgColor indexed="64"/>
          <bgColor theme="6" tint="-0.249977111117893"/>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fill>
        <patternFill patternType="solid">
          <fgColor indexed="64"/>
          <bgColor theme="6" tint="-0.249977111117893"/>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14"/>
        <color theme="0"/>
        <name val="Calibri"/>
        <family val="2"/>
        <scheme val="minor"/>
      </font>
      <fill>
        <patternFill patternType="solid">
          <fgColor indexed="64"/>
          <bgColor theme="6" tint="-0.249977111117893"/>
        </patternFill>
      </fill>
      <alignment horizontal="left" vertical="bottom" textRotation="0" wrapText="0"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i val="0"/>
        <strike val="0"/>
        <condense val="0"/>
        <extend val="0"/>
        <outline val="0"/>
        <shadow val="0"/>
        <u val="none"/>
        <vertAlign val="baseline"/>
        <sz val="14"/>
        <color theme="0"/>
        <name val="Calibri"/>
        <family val="2"/>
        <scheme val="minor"/>
      </font>
      <numFmt numFmtId="34" formatCode="_ &quot;€&quot;\ * #,##0.00_ ;_ &quot;€&quot;\ * \-#,##0.00_ ;_ &quot;€&quot;\ * &quot;-&quot;??_ ;_ @_ "/>
      <fill>
        <patternFill patternType="solid">
          <fgColor indexed="64"/>
          <bgColor theme="6" tint="-0.249977111117893"/>
        </patternFill>
      </fill>
      <border diagonalUp="0" diagonalDown="0" outline="0">
        <left style="thin">
          <color indexed="64"/>
        </left>
        <right style="thin">
          <color indexed="64"/>
        </right>
        <top/>
        <bottom/>
      </border>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rgb="FF00FF99"/>
        </patternFill>
      </fill>
      <alignment vertical="center" textRotation="0" indent="0" justifyLastLine="0" shrinkToFit="0" readingOrder="0"/>
    </dxf>
    <dxf>
      <border outline="0">
        <bottom style="thin">
          <color auto="1"/>
        </bottom>
      </border>
    </dxf>
    <dxf>
      <font>
        <b/>
        <i val="0"/>
        <strike val="0"/>
        <condense val="0"/>
        <extend val="0"/>
        <outline val="0"/>
        <shadow val="0"/>
        <u val="none"/>
        <vertAlign val="baseline"/>
        <sz val="14"/>
        <color theme="0"/>
        <name val="Calibri"/>
        <family val="2"/>
        <scheme val="minor"/>
      </font>
      <fill>
        <patternFill patternType="solid">
          <fgColor indexed="64"/>
          <bgColor theme="6"/>
        </patternFill>
      </fill>
      <border diagonalUp="0" diagonalDown="0" outline="0">
        <left style="thin">
          <color indexed="64"/>
        </left>
        <right style="thin">
          <color indexed="64"/>
        </right>
        <top/>
        <bottom/>
      </border>
      <protection locked="0" hidden="0"/>
    </dxf>
  </dxfs>
  <tableStyles count="0" defaultTableStyle="TableStyleMedium9" defaultPivotStyle="PivotStyleLight16"/>
  <colors>
    <mruColors>
      <color rgb="FFD3F38D"/>
      <color rgb="FFFFCCFF"/>
      <color rgb="FFFFCC99"/>
      <color rgb="FFFF6600"/>
      <color rgb="FF66FFFF"/>
      <color rgb="FF66FF99"/>
      <color rgb="FF339933"/>
      <color rgb="FF00FF99"/>
      <color rgb="FFFF99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E56C99-F644-452B-9C64-831DA89733AF}" name="Tabel1" displayName="Tabel1" ref="A1:G41" totalsRowCount="1" headerRowDxfId="19" dataDxfId="17" totalsRowDxfId="15" headerRowBorderDxfId="18" tableBorderDxfId="16" totalsRowBorderDxfId="14" dataCellStyle="Valuta 3">
  <autoFilter ref="A1:G40" xr:uid="{A8E56C99-F644-452B-9C64-831DA89733A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D960B7E-8C1B-4C6D-AC5F-1B1F15F01149}" name="Prijsonderdeel" dataDxfId="13" totalsRowDxfId="6"/>
    <tableColumn id="2" xr3:uid="{482FC150-ABA7-4449-9C30-9C2D41550107}" name="Opmerkingen/ toelichting op opgevoerde kosten" dataDxfId="12" totalsRowDxfId="5"/>
    <tableColumn id="3" xr3:uid="{2D6A211A-C113-44B7-9A6F-F21FDA32CCFD}" name="Aantal" dataDxfId="11" totalsRowDxfId="4"/>
    <tableColumn id="4" xr3:uid="{ABD53121-0185-41DB-8801-9396A98C77F4}" name="Maandelijks terugkerende kosten" dataDxfId="10" totalsRowDxfId="3" dataCellStyle="Valuta 3"/>
    <tableColumn id="5" xr3:uid="{74E17154-00F7-4929-8CAA-6F566A3C8DDB}" name="Jaarlijkse kosten (bovenop maandelijks)" dataDxfId="9" totalsRowDxfId="2" dataCellStyle="Valuta 3"/>
    <tableColumn id="6" xr3:uid="{8ED12313-E00E-4451-9CB4-563700DE915A}" name="Eenmalige kosten (t.b.v. Implementatie)" totalsRowLabel=" Jaarprijs " dataDxfId="8" totalsRowDxfId="1" dataCellStyle="Valuta 3"/>
    <tableColumn id="7" xr3:uid="{EA09B754-C3D9-4CB8-BC6F-6A54492E9194}" name="Totaal voor 1 jaar" totalsRowFunction="sum" dataDxfId="7" totalsRowDxfId="0" dataCellStyle="Valuta 3"/>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showGridLines="0" topLeftCell="A5" zoomScaleNormal="100" workbookViewId="0">
      <selection activeCell="A10" sqref="A10"/>
    </sheetView>
  </sheetViews>
  <sheetFormatPr defaultColWidth="9.21875" defaultRowHeight="14.4" x14ac:dyDescent="0.3"/>
  <cols>
    <col min="1" max="1" width="31.5546875" bestFit="1" customWidth="1"/>
    <col min="2" max="2" width="130.5546875" customWidth="1"/>
    <col min="3" max="4" width="9.21875" customWidth="1"/>
  </cols>
  <sheetData>
    <row r="1" spans="1:2" ht="18" x14ac:dyDescent="0.35">
      <c r="A1" s="2" t="s">
        <v>1</v>
      </c>
      <c r="B1" s="2" t="s">
        <v>2</v>
      </c>
    </row>
    <row r="2" spans="1:2" ht="72" x14ac:dyDescent="0.3">
      <c r="A2" s="3" t="s">
        <v>0</v>
      </c>
      <c r="B2" s="4" t="s">
        <v>5</v>
      </c>
    </row>
    <row r="3" spans="1:2" ht="57.6" hidden="1" x14ac:dyDescent="0.3">
      <c r="A3" s="3" t="s">
        <v>0</v>
      </c>
      <c r="B3" s="4" t="s">
        <v>4</v>
      </c>
    </row>
    <row r="4" spans="1:2" ht="43.2" x14ac:dyDescent="0.3">
      <c r="A4" s="3" t="s">
        <v>0</v>
      </c>
      <c r="B4" s="4" t="s">
        <v>63</v>
      </c>
    </row>
    <row r="5" spans="1:2" ht="43.2" customHeight="1" x14ac:dyDescent="0.3">
      <c r="A5" s="3" t="s">
        <v>0</v>
      </c>
      <c r="B5" s="4" t="s">
        <v>75</v>
      </c>
    </row>
    <row r="6" spans="1:2" ht="43.2" x14ac:dyDescent="0.3">
      <c r="A6" s="3" t="s">
        <v>0</v>
      </c>
      <c r="B6" s="4" t="s">
        <v>65</v>
      </c>
    </row>
    <row r="7" spans="1:2" ht="43.2" x14ac:dyDescent="0.3">
      <c r="A7" s="3" t="s">
        <v>0</v>
      </c>
      <c r="B7" s="4" t="s">
        <v>17</v>
      </c>
    </row>
    <row r="8" spans="1:2" ht="57.6" x14ac:dyDescent="0.3">
      <c r="A8" s="3" t="s">
        <v>0</v>
      </c>
      <c r="B8" s="4" t="s">
        <v>64</v>
      </c>
    </row>
    <row r="9" spans="1:2" ht="28.8" customHeight="1" x14ac:dyDescent="0.3">
      <c r="A9" s="3" t="s">
        <v>0</v>
      </c>
      <c r="B9" s="4" t="s">
        <v>71</v>
      </c>
    </row>
    <row r="10" spans="1:2" ht="42" x14ac:dyDescent="0.3">
      <c r="A10" s="79" t="s">
        <v>61</v>
      </c>
      <c r="B10" s="4" t="s">
        <v>62</v>
      </c>
    </row>
    <row r="11" spans="1:2" ht="57.6" x14ac:dyDescent="0.3">
      <c r="A11" s="1" t="s">
        <v>67</v>
      </c>
      <c r="B11" s="4" t="s">
        <v>74</v>
      </c>
    </row>
    <row r="12" spans="1:2" ht="115.2" customHeight="1" x14ac:dyDescent="0.3">
      <c r="A12" s="80" t="s">
        <v>66</v>
      </c>
      <c r="B12" s="4" t="s">
        <v>70</v>
      </c>
    </row>
    <row r="13" spans="1:2" ht="28.8" customHeight="1" x14ac:dyDescent="0.3">
      <c r="A13" s="81" t="s">
        <v>72</v>
      </c>
      <c r="B13" s="4" t="s">
        <v>73</v>
      </c>
    </row>
  </sheetData>
  <hyperlinks>
    <hyperlink ref="A11" location="Prijzenblad!D3" display="Prijzenblad!D3" xr:uid="{F5A82A26-7047-4210-8085-AC69C64C0C0D}"/>
    <hyperlink ref="A12" location="Prijzenblad!D44" display="Prijzenblad!D44" xr:uid="{242F01CC-5242-4D62-99BD-CECB633DF64A}"/>
    <hyperlink ref="A10" location="Prijzenblad!B3" display="Prijzenblad!B3" xr:uid="{DC7A2D87-46B9-4003-8ED7-54F85DCB1CB3}"/>
    <hyperlink ref="A13" location="Prijzenblad!G40" display="Totaalprijs" xr:uid="{72514311-520B-4AB2-B794-6EDB7B1B773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A4ABD-8834-4B3E-9C1A-35DA3B1519D4}">
  <dimension ref="A1:G53"/>
  <sheetViews>
    <sheetView showGridLines="0" tabSelected="1" zoomScale="90" zoomScaleNormal="90" workbookViewId="0">
      <selection activeCell="B3" sqref="B3"/>
    </sheetView>
  </sheetViews>
  <sheetFormatPr defaultRowHeight="14.4" x14ac:dyDescent="0.3"/>
  <cols>
    <col min="1" max="1" width="44.5546875" bestFit="1" customWidth="1"/>
    <col min="2" max="2" width="34" customWidth="1"/>
    <col min="3" max="3" width="14" style="5" customWidth="1"/>
    <col min="4" max="6" width="26.77734375" customWidth="1"/>
    <col min="7" max="7" width="25.6640625" customWidth="1"/>
    <col min="8" max="8" width="4.77734375" customWidth="1"/>
  </cols>
  <sheetData>
    <row r="1" spans="1:7" ht="36" x14ac:dyDescent="0.35">
      <c r="A1" s="6" t="s">
        <v>6</v>
      </c>
      <c r="B1" s="35" t="s">
        <v>43</v>
      </c>
      <c r="C1" s="7" t="s">
        <v>3</v>
      </c>
      <c r="D1" s="35" t="s">
        <v>42</v>
      </c>
      <c r="E1" s="35" t="s">
        <v>41</v>
      </c>
      <c r="F1" s="35" t="s">
        <v>40</v>
      </c>
      <c r="G1" s="8" t="s">
        <v>9</v>
      </c>
    </row>
    <row r="2" spans="1:7" x14ac:dyDescent="0.3">
      <c r="A2" s="15" t="s">
        <v>24</v>
      </c>
      <c r="B2" s="16"/>
      <c r="C2" s="17"/>
      <c r="D2" s="18"/>
      <c r="E2" s="18"/>
      <c r="F2" s="25"/>
      <c r="G2" s="19"/>
    </row>
    <row r="3" spans="1:7" ht="28.8" x14ac:dyDescent="0.3">
      <c r="A3" s="29" t="s">
        <v>25</v>
      </c>
      <c r="B3" s="75"/>
      <c r="C3" s="13">
        <v>19</v>
      </c>
      <c r="D3" s="20"/>
      <c r="E3" s="20"/>
      <c r="F3" s="43"/>
      <c r="G3" s="21">
        <f>(D3*12*C3)+(E3*1*C3)+(F3)</f>
        <v>0</v>
      </c>
    </row>
    <row r="4" spans="1:7" ht="28.8" x14ac:dyDescent="0.3">
      <c r="A4" s="29" t="s">
        <v>26</v>
      </c>
      <c r="B4" s="75"/>
      <c r="C4" s="13">
        <v>210</v>
      </c>
      <c r="D4" s="20"/>
      <c r="E4" s="20"/>
      <c r="F4" s="43"/>
      <c r="G4" s="21">
        <f t="shared" ref="G4:G23" si="0">(D4*12*C4)+(E4*1*C4)+(F4)</f>
        <v>0</v>
      </c>
    </row>
    <row r="5" spans="1:7" x14ac:dyDescent="0.3">
      <c r="A5" s="30" t="s">
        <v>19</v>
      </c>
      <c r="B5" s="22"/>
      <c r="C5" s="23"/>
      <c r="D5" s="24"/>
      <c r="E5" s="24"/>
      <c r="F5" s="25"/>
      <c r="G5" s="25"/>
    </row>
    <row r="6" spans="1:7" x14ac:dyDescent="0.3">
      <c r="A6" s="28" t="s">
        <v>48</v>
      </c>
      <c r="B6" s="76"/>
      <c r="C6" s="13">
        <v>52</v>
      </c>
      <c r="D6" s="26"/>
      <c r="E6" s="26"/>
      <c r="F6" s="41"/>
      <c r="G6" s="21">
        <f t="shared" si="0"/>
        <v>0</v>
      </c>
    </row>
    <row r="7" spans="1:7" x14ac:dyDescent="0.3">
      <c r="A7" s="28" t="s">
        <v>49</v>
      </c>
      <c r="B7" s="76"/>
      <c r="C7" s="13">
        <v>2</v>
      </c>
      <c r="D7" s="26"/>
      <c r="E7" s="26"/>
      <c r="F7" s="41"/>
      <c r="G7" s="21">
        <f t="shared" si="0"/>
        <v>0</v>
      </c>
    </row>
    <row r="8" spans="1:7" x14ac:dyDescent="0.3">
      <c r="A8" s="28" t="s">
        <v>20</v>
      </c>
      <c r="B8" s="76"/>
      <c r="C8" s="13">
        <v>212</v>
      </c>
      <c r="D8" s="26"/>
      <c r="E8" s="26"/>
      <c r="F8" s="41"/>
      <c r="G8" s="21">
        <f t="shared" si="0"/>
        <v>0</v>
      </c>
    </row>
    <row r="9" spans="1:7" x14ac:dyDescent="0.3">
      <c r="A9" s="28" t="s">
        <v>21</v>
      </c>
      <c r="B9" s="76"/>
      <c r="C9" s="13">
        <v>69</v>
      </c>
      <c r="D9" s="26"/>
      <c r="E9" s="26"/>
      <c r="F9" s="41"/>
      <c r="G9" s="21">
        <f t="shared" si="0"/>
        <v>0</v>
      </c>
    </row>
    <row r="10" spans="1:7" x14ac:dyDescent="0.3">
      <c r="A10" s="28" t="s">
        <v>22</v>
      </c>
      <c r="B10" s="76"/>
      <c r="C10" s="13">
        <v>130</v>
      </c>
      <c r="D10" s="26"/>
      <c r="E10" s="26"/>
      <c r="F10" s="41"/>
      <c r="G10" s="21">
        <f t="shared" si="0"/>
        <v>0</v>
      </c>
    </row>
    <row r="11" spans="1:7" x14ac:dyDescent="0.3">
      <c r="A11" s="28" t="s">
        <v>23</v>
      </c>
      <c r="B11" s="76"/>
      <c r="C11" s="13">
        <v>3</v>
      </c>
      <c r="D11" s="26"/>
      <c r="E11" s="26"/>
      <c r="F11" s="41"/>
      <c r="G11" s="21">
        <f t="shared" si="0"/>
        <v>0</v>
      </c>
    </row>
    <row r="12" spans="1:7" x14ac:dyDescent="0.3">
      <c r="A12" s="32" t="s">
        <v>31</v>
      </c>
      <c r="B12" s="76"/>
      <c r="C12" s="13">
        <v>1</v>
      </c>
      <c r="D12" s="26"/>
      <c r="E12" s="26"/>
      <c r="F12" s="41"/>
      <c r="G12" s="21">
        <f t="shared" si="0"/>
        <v>0</v>
      </c>
    </row>
    <row r="13" spans="1:7" x14ac:dyDescent="0.3">
      <c r="A13" s="28" t="s">
        <v>50</v>
      </c>
      <c r="B13" s="76"/>
      <c r="C13" s="13">
        <v>211</v>
      </c>
      <c r="D13" s="26"/>
      <c r="E13" s="26"/>
      <c r="F13" s="41"/>
      <c r="G13" s="21">
        <f t="shared" si="0"/>
        <v>0</v>
      </c>
    </row>
    <row r="14" spans="1:7" x14ac:dyDescent="0.3">
      <c r="A14" s="15" t="s">
        <v>76</v>
      </c>
      <c r="B14" s="22"/>
      <c r="C14" s="23"/>
      <c r="D14" s="27"/>
      <c r="E14" s="27"/>
      <c r="F14" s="25"/>
      <c r="G14" s="25"/>
    </row>
    <row r="15" spans="1:7" x14ac:dyDescent="0.3">
      <c r="A15" s="28" t="s">
        <v>77</v>
      </c>
      <c r="B15" s="75"/>
      <c r="C15" s="13">
        <v>1</v>
      </c>
      <c r="D15" s="26"/>
      <c r="E15" s="26"/>
      <c r="F15" s="41"/>
      <c r="G15" s="21">
        <f t="shared" ref="G15" si="1">(D15*12*C15)+(E15*1*C15)+(F15)</f>
        <v>0</v>
      </c>
    </row>
    <row r="16" spans="1:7" x14ac:dyDescent="0.3">
      <c r="A16" s="15" t="s">
        <v>60</v>
      </c>
      <c r="B16" s="16"/>
      <c r="C16" s="17"/>
      <c r="D16" s="18"/>
      <c r="E16" s="18"/>
      <c r="F16" s="25"/>
      <c r="G16" s="19"/>
    </row>
    <row r="17" spans="1:7" x14ac:dyDescent="0.3">
      <c r="A17" s="77"/>
      <c r="B17" s="75"/>
      <c r="C17" s="14"/>
      <c r="D17" s="26"/>
      <c r="E17" s="26"/>
      <c r="F17" s="41"/>
      <c r="G17" s="21">
        <f>(D17*12*C17)+(E17*1*C17)+(F17)</f>
        <v>0</v>
      </c>
    </row>
    <row r="18" spans="1:7" x14ac:dyDescent="0.3">
      <c r="A18" s="77"/>
      <c r="B18" s="75"/>
      <c r="C18" s="14"/>
      <c r="D18" s="26"/>
      <c r="E18" s="26"/>
      <c r="F18" s="41"/>
      <c r="G18" s="21">
        <f t="shared" si="0"/>
        <v>0</v>
      </c>
    </row>
    <row r="19" spans="1:7" x14ac:dyDescent="0.3">
      <c r="A19" s="77"/>
      <c r="B19" s="75"/>
      <c r="C19" s="14"/>
      <c r="D19" s="26"/>
      <c r="E19" s="26"/>
      <c r="F19" s="41"/>
      <c r="G19" s="21">
        <f t="shared" si="0"/>
        <v>0</v>
      </c>
    </row>
    <row r="20" spans="1:7" x14ac:dyDescent="0.3">
      <c r="A20" s="77"/>
      <c r="B20" s="75"/>
      <c r="C20" s="14"/>
      <c r="D20" s="26"/>
      <c r="E20" s="26"/>
      <c r="F20" s="41"/>
      <c r="G20" s="21">
        <f t="shared" si="0"/>
        <v>0</v>
      </c>
    </row>
    <row r="21" spans="1:7" x14ac:dyDescent="0.3">
      <c r="A21" s="15" t="s">
        <v>27</v>
      </c>
      <c r="B21" s="22"/>
      <c r="C21" s="23"/>
      <c r="D21" s="27"/>
      <c r="E21" s="27"/>
      <c r="F21" s="25"/>
      <c r="G21" s="25"/>
    </row>
    <row r="22" spans="1:7" x14ac:dyDescent="0.3">
      <c r="A22" s="28" t="s">
        <v>28</v>
      </c>
      <c r="B22" s="75"/>
      <c r="C22" s="13">
        <v>1</v>
      </c>
      <c r="D22" s="26"/>
      <c r="E22" s="26"/>
      <c r="F22" s="41"/>
      <c r="G22" s="21">
        <f t="shared" si="0"/>
        <v>0</v>
      </c>
    </row>
    <row r="23" spans="1:7" x14ac:dyDescent="0.3">
      <c r="A23" s="28" t="s">
        <v>29</v>
      </c>
      <c r="B23" s="75"/>
      <c r="C23" s="13">
        <v>19</v>
      </c>
      <c r="D23" s="26"/>
      <c r="E23" s="26"/>
      <c r="F23" s="41"/>
      <c r="G23" s="21">
        <f t="shared" si="0"/>
        <v>0</v>
      </c>
    </row>
    <row r="24" spans="1:7" x14ac:dyDescent="0.3">
      <c r="A24" s="31" t="s">
        <v>39</v>
      </c>
      <c r="B24" s="16"/>
      <c r="C24" s="17"/>
      <c r="D24" s="18"/>
      <c r="E24" s="18"/>
      <c r="F24" s="25"/>
      <c r="G24" s="19"/>
    </row>
    <row r="25" spans="1:7" x14ac:dyDescent="0.3">
      <c r="A25" s="28"/>
      <c r="B25" s="75"/>
      <c r="C25" s="14"/>
      <c r="D25" s="26"/>
      <c r="E25" s="26"/>
      <c r="F25" s="41"/>
      <c r="G25" s="21">
        <f>(D25*12*C25)+(E25*1*C25)+(F25)</f>
        <v>0</v>
      </c>
    </row>
    <row r="26" spans="1:7" x14ac:dyDescent="0.3">
      <c r="A26" s="31" t="s">
        <v>36</v>
      </c>
      <c r="B26" s="16"/>
      <c r="C26" s="17"/>
      <c r="D26" s="18"/>
      <c r="E26" s="18"/>
      <c r="F26" s="25"/>
      <c r="G26" s="19"/>
    </row>
    <row r="27" spans="1:7" x14ac:dyDescent="0.3">
      <c r="A27" s="29" t="s">
        <v>32</v>
      </c>
      <c r="B27" s="75"/>
      <c r="C27" s="13">
        <v>1</v>
      </c>
      <c r="D27" s="26"/>
      <c r="E27" s="26"/>
      <c r="F27" s="41"/>
      <c r="G27" s="21">
        <f t="shared" ref="G27:G34" si="2">(D27*12*C27)+(E27*1*C27)+(F27)</f>
        <v>0</v>
      </c>
    </row>
    <row r="28" spans="1:7" x14ac:dyDescent="0.3">
      <c r="A28" s="29" t="s">
        <v>34</v>
      </c>
      <c r="B28" s="75"/>
      <c r="C28" s="13">
        <v>4</v>
      </c>
      <c r="D28" s="26"/>
      <c r="E28" s="26"/>
      <c r="F28" s="41"/>
      <c r="G28" s="21">
        <f t="shared" si="2"/>
        <v>0</v>
      </c>
    </row>
    <row r="29" spans="1:7" x14ac:dyDescent="0.3">
      <c r="A29" s="29" t="s">
        <v>33</v>
      </c>
      <c r="B29" s="75"/>
      <c r="C29" s="13">
        <v>8</v>
      </c>
      <c r="D29" s="26"/>
      <c r="E29" s="26"/>
      <c r="F29" s="41"/>
      <c r="G29" s="21">
        <f t="shared" si="2"/>
        <v>0</v>
      </c>
    </row>
    <row r="30" spans="1:7" x14ac:dyDescent="0.3">
      <c r="A30" s="29" t="s">
        <v>35</v>
      </c>
      <c r="B30" s="75"/>
      <c r="C30" s="13">
        <v>6</v>
      </c>
      <c r="D30" s="26"/>
      <c r="E30" s="26"/>
      <c r="F30" s="41"/>
      <c r="G30" s="21">
        <f t="shared" si="2"/>
        <v>0</v>
      </c>
    </row>
    <row r="31" spans="1:7" x14ac:dyDescent="0.3">
      <c r="A31" s="29" t="s">
        <v>46</v>
      </c>
      <c r="B31" s="75"/>
      <c r="C31" s="13">
        <v>2</v>
      </c>
      <c r="D31" s="26"/>
      <c r="E31" s="26"/>
      <c r="F31" s="41"/>
      <c r="G31" s="21">
        <f t="shared" si="2"/>
        <v>0</v>
      </c>
    </row>
    <row r="32" spans="1:7" x14ac:dyDescent="0.3">
      <c r="A32" s="29" t="s">
        <v>47</v>
      </c>
      <c r="B32" s="75"/>
      <c r="C32" s="13">
        <v>1</v>
      </c>
      <c r="D32" s="26"/>
      <c r="E32" s="26"/>
      <c r="F32" s="41"/>
      <c r="G32" s="21">
        <f t="shared" si="2"/>
        <v>0</v>
      </c>
    </row>
    <row r="33" spans="1:7" x14ac:dyDescent="0.3">
      <c r="A33" s="31" t="s">
        <v>30</v>
      </c>
      <c r="B33" s="16"/>
      <c r="C33" s="17"/>
      <c r="D33" s="18"/>
      <c r="E33" s="18"/>
      <c r="F33" s="25"/>
      <c r="G33" s="25"/>
    </row>
    <row r="34" spans="1:7" x14ac:dyDescent="0.3">
      <c r="A34" s="44"/>
      <c r="B34" s="78"/>
      <c r="C34" s="14">
        <v>3</v>
      </c>
      <c r="D34" s="26"/>
      <c r="E34" s="26"/>
      <c r="F34" s="42"/>
      <c r="G34" s="21">
        <f t="shared" si="2"/>
        <v>0</v>
      </c>
    </row>
    <row r="35" spans="1:7" x14ac:dyDescent="0.3">
      <c r="A35" s="15" t="s">
        <v>56</v>
      </c>
      <c r="B35" s="16"/>
      <c r="C35" s="17" t="s">
        <v>11</v>
      </c>
      <c r="D35" s="34" t="s">
        <v>7</v>
      </c>
      <c r="E35" s="34" t="s">
        <v>8</v>
      </c>
      <c r="F35" s="34" t="s">
        <v>38</v>
      </c>
      <c r="G35" s="19"/>
    </row>
    <row r="36" spans="1:7" x14ac:dyDescent="0.3">
      <c r="A36" s="28" t="s">
        <v>78</v>
      </c>
      <c r="B36" s="76"/>
      <c r="C36" s="13">
        <v>189</v>
      </c>
      <c r="D36" s="20"/>
      <c r="E36" s="26"/>
      <c r="F36" s="41"/>
      <c r="G36" s="21">
        <f t="shared" ref="G36" si="3">(D36*12*C36)+(E36*1*C36)+(F36)</f>
        <v>0</v>
      </c>
    </row>
    <row r="37" spans="1:7" ht="28.8" x14ac:dyDescent="0.3">
      <c r="A37" s="29" t="s">
        <v>45</v>
      </c>
      <c r="B37" s="76"/>
      <c r="C37" s="45">
        <v>50</v>
      </c>
      <c r="D37" s="33">
        <f>ROUNDUP((Tabel1[[#This Row],[Aantal]]*35)/60,0)</f>
        <v>30</v>
      </c>
      <c r="E37" s="33">
        <f>Tabel1[[#This Row],[Maandelijks terugkerende kosten]]*12</f>
        <v>360</v>
      </c>
      <c r="F37" s="26"/>
      <c r="G37" s="21">
        <f>Tabel1[[#This Row],[Eenmalige kosten (t.b.v. Implementatie)]]*Tabel1[[#This Row],[Jaarlijkse kosten (bovenop maandelijks)]]</f>
        <v>0</v>
      </c>
    </row>
    <row r="38" spans="1:7" ht="28.8" x14ac:dyDescent="0.3">
      <c r="A38" s="29" t="s">
        <v>44</v>
      </c>
      <c r="B38" s="76"/>
      <c r="C38" s="40"/>
      <c r="D38" s="41"/>
      <c r="E38" s="33">
        <v>72</v>
      </c>
      <c r="F38" s="26"/>
      <c r="G38" s="21">
        <f>Tabel1[[#This Row],[Eenmalige kosten (t.b.v. Implementatie)]]*Tabel1[[#This Row],[Jaarlijkse kosten (bovenop maandelijks)]]</f>
        <v>0</v>
      </c>
    </row>
    <row r="39" spans="1:7" x14ac:dyDescent="0.3">
      <c r="A39" s="54" t="s">
        <v>52</v>
      </c>
      <c r="B39" s="55"/>
      <c r="C39" s="56" t="s">
        <v>58</v>
      </c>
      <c r="D39" s="57" t="s">
        <v>53</v>
      </c>
      <c r="E39" s="58"/>
      <c r="F39" s="61" t="s">
        <v>57</v>
      </c>
      <c r="G39" s="59"/>
    </row>
    <row r="40" spans="1:7" x14ac:dyDescent="0.3">
      <c r="A40" s="60" t="s">
        <v>51</v>
      </c>
      <c r="B40" s="75"/>
      <c r="C40" s="39"/>
      <c r="D40" s="26"/>
      <c r="E40" s="41"/>
      <c r="F40" s="20"/>
      <c r="G40" s="62"/>
    </row>
    <row r="41" spans="1:7" ht="18" x14ac:dyDescent="0.35">
      <c r="A41" s="9"/>
      <c r="B41" s="10"/>
      <c r="C41" s="11"/>
      <c r="D41" s="12"/>
      <c r="E41" s="12"/>
      <c r="F41" s="36" t="s">
        <v>54</v>
      </c>
      <c r="G41" s="53">
        <f>SUBTOTAL(109,Tabel1[Totaal voor 1 jaar])</f>
        <v>0</v>
      </c>
    </row>
    <row r="42" spans="1:7" ht="30" customHeight="1" thickBot="1" x14ac:dyDescent="0.4">
      <c r="F42" s="63" t="s">
        <v>55</v>
      </c>
      <c r="G42" s="64">
        <f>F40</f>
        <v>0</v>
      </c>
    </row>
    <row r="43" spans="1:7" ht="21.6" thickBot="1" x14ac:dyDescent="0.35">
      <c r="C43" s="65"/>
      <c r="D43" s="66"/>
      <c r="E43" s="66"/>
      <c r="F43" s="67" t="s">
        <v>59</v>
      </c>
      <c r="G43" s="83">
        <f>Tabel1[[#Totals],[Totaal voor 1 jaar]]*3+G42</f>
        <v>0</v>
      </c>
    </row>
    <row r="44" spans="1:7" x14ac:dyDescent="0.3">
      <c r="G44" s="38"/>
    </row>
    <row r="45" spans="1:7" x14ac:dyDescent="0.3">
      <c r="F45" s="37"/>
      <c r="G45" s="38"/>
    </row>
    <row r="46" spans="1:7" ht="28.8" x14ac:dyDescent="0.3">
      <c r="A46" s="46" t="s">
        <v>18</v>
      </c>
      <c r="B46" s="46"/>
      <c r="C46" s="47"/>
      <c r="D46" s="82" t="s">
        <v>42</v>
      </c>
      <c r="E46" s="82" t="s">
        <v>41</v>
      </c>
      <c r="F46" s="82" t="s">
        <v>40</v>
      </c>
      <c r="G46" s="48"/>
    </row>
    <row r="47" spans="1:7" ht="57.6" x14ac:dyDescent="0.3">
      <c r="A47" s="49" t="s">
        <v>37</v>
      </c>
      <c r="B47" s="76"/>
      <c r="C47" s="50">
        <v>189</v>
      </c>
      <c r="D47" s="51">
        <v>0</v>
      </c>
      <c r="E47" s="51">
        <v>0</v>
      </c>
      <c r="F47" s="51">
        <v>0</v>
      </c>
      <c r="G47" s="52">
        <f t="shared" ref="G47" si="4">(D47*12*C47)+(E47*1*C47)+(F47)</f>
        <v>0</v>
      </c>
    </row>
    <row r="49" spans="2:4" ht="21" x14ac:dyDescent="0.4">
      <c r="B49" s="70" t="s">
        <v>68</v>
      </c>
      <c r="C49" s="71" t="s">
        <v>11</v>
      </c>
      <c r="D49" s="72" t="s">
        <v>69</v>
      </c>
    </row>
    <row r="50" spans="2:4" x14ac:dyDescent="0.3">
      <c r="B50" s="73" t="s">
        <v>13</v>
      </c>
      <c r="C50" s="74" t="s">
        <v>12</v>
      </c>
      <c r="D50" s="68">
        <v>0</v>
      </c>
    </row>
    <row r="51" spans="2:4" x14ac:dyDescent="0.3">
      <c r="B51" s="73" t="s">
        <v>14</v>
      </c>
      <c r="C51" s="74" t="s">
        <v>12</v>
      </c>
      <c r="D51" s="69">
        <v>0</v>
      </c>
    </row>
    <row r="52" spans="2:4" x14ac:dyDescent="0.3">
      <c r="B52" s="73" t="s">
        <v>15</v>
      </c>
      <c r="C52" s="74" t="s">
        <v>12</v>
      </c>
      <c r="D52" s="69">
        <v>0</v>
      </c>
    </row>
    <row r="53" spans="2:4" x14ac:dyDescent="0.3">
      <c r="B53" s="73" t="s">
        <v>10</v>
      </c>
      <c r="C53" s="74" t="s">
        <v>16</v>
      </c>
      <c r="D53" s="69">
        <v>0</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SharedWithUsers xmlns="f8e0e575-8568-4af1-85ef-794ef5b1c2ae">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E2BC748-A083-4BC2-982A-0AA8D7C1401F}"/>
</file>

<file path=customXml/itemProps2.xml><?xml version="1.0" encoding="utf-8"?>
<ds:datastoreItem xmlns:ds="http://schemas.openxmlformats.org/officeDocument/2006/customXml" ds:itemID="{5DA1AF23-6C63-4EEE-8BDE-C4A38D7601E0}">
  <ds:schemaRefs>
    <ds:schemaRef ds:uri="http://schemas.microsoft.com/office/infopath/2007/PartnerControls"/>
    <ds:schemaRef ds:uri="http://purl.org/dc/elements/1.1/"/>
    <ds:schemaRef ds:uri="http://schemas.microsoft.com/office/2006/metadata/properties"/>
    <ds:schemaRef ds:uri="http://purl.org/dc/terms/"/>
    <ds:schemaRef ds:uri="http://schemas.microsoft.com/office/2006/documentManagement/types"/>
    <ds:schemaRef ds:uri="ae586e2e-e207-45a9-a8a8-8ad30477958d"/>
    <ds:schemaRef ds:uri="http://purl.org/dc/dcmitype/"/>
    <ds:schemaRef ds:uri="http://schemas.openxmlformats.org/package/2006/metadata/core-properties"/>
    <ds:schemaRef ds:uri="f8e0e575-8568-4af1-85ef-794ef5b1c2ae"/>
    <ds:schemaRef ds:uri="http://www.w3.org/XML/1998/namespace"/>
  </ds:schemaRefs>
</ds:datastoreItem>
</file>

<file path=customXml/itemProps3.xml><?xml version="1.0" encoding="utf-8"?>
<ds:datastoreItem xmlns:ds="http://schemas.openxmlformats.org/officeDocument/2006/customXml" ds:itemID="{29C91DF2-51C7-4E0C-97C5-8C173B171CF6}">
  <ds:schemaRefs>
    <ds:schemaRef ds:uri="http://schemas.microsoft.com/sharepoint/v3/contenttype/forms"/>
  </ds:schemaRefs>
</ds:datastoreItem>
</file>

<file path=customXml/itemProps4.xml><?xml version="1.0" encoding="utf-8"?>
<ds:datastoreItem xmlns:ds="http://schemas.openxmlformats.org/officeDocument/2006/customXml" ds:itemID="{626CF006-4CEC-4A76-B15D-3DAFF5BADEE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TU/e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 Sanderman</dc:creator>
  <cp:lastModifiedBy>Denise van Druten | Ingenion</cp:lastModifiedBy>
  <cp:lastPrinted>2023-05-15T10:16:11Z</cp:lastPrinted>
  <dcterms:created xsi:type="dcterms:W3CDTF">2012-01-03T10:17:36Z</dcterms:created>
  <dcterms:modified xsi:type="dcterms:W3CDTF">2025-06-03T16:23:18Z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SharedWithUsers">
    <vt:lpwstr/>
  </property>
  <property fmtid="{D5CDD505-2E9C-101B-9397-08002B2CF9AE}" pid="4" name="AuthorIds_UIVersion_512">
    <vt:lpwstr>14</vt:lpwstr>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y fmtid="{D5CDD505-2E9C-101B-9397-08002B2CF9AE}" pid="11" name="MediaServiceImageTags">
    <vt:lpwstr/>
  </property>
</Properties>
</file>