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G:\TP\ICM\Projectdossiers\36000 t-m 36499\36097 Bel.Dienst masterplanproject Hengelosestraat 99 Enschede\01. Voorbereiding\2. Ontwerp, realisatie meerj onderhoud\1. Inkoopstrategie\"/>
    </mc:Choice>
  </mc:AlternateContent>
  <xr:revisionPtr revIDLastSave="0" documentId="13_ncr:1_{3F860CAE-0873-4853-A4E7-EADBB748BEC6}" xr6:coauthVersionLast="47" xr6:coauthVersionMax="47" xr10:uidLastSave="{00000000-0000-0000-0000-000000000000}"/>
  <bookViews>
    <workbookView xWindow="25080" yWindow="-120" windowWidth="29040" windowHeight="15720" tabRatio="505" xr2:uid="{B1474BA4-E699-467B-B18A-066CE8BA0B8A}"/>
  </bookViews>
  <sheets>
    <sheet name="1. Invulblad"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0" i="1" l="1"/>
  <c r="C52" i="1"/>
  <c r="J24" i="1"/>
  <c r="L24" i="1" s="1"/>
  <c r="I24" i="1"/>
  <c r="F6" i="1"/>
  <c r="G6" i="1" s="1"/>
  <c r="F7" i="1"/>
  <c r="G7" i="1" s="1"/>
  <c r="F8" i="1"/>
  <c r="G8" i="1" s="1"/>
  <c r="F9" i="1"/>
  <c r="G9" i="1" s="1"/>
  <c r="F10" i="1"/>
  <c r="F11" i="1"/>
  <c r="G11" i="1" s="1"/>
  <c r="F5" i="1"/>
  <c r="G5" i="1" s="1"/>
  <c r="I25" i="1"/>
  <c r="I23" i="1"/>
  <c r="I22" i="1"/>
  <c r="I21" i="1"/>
  <c r="I20" i="1"/>
  <c r="I19" i="1"/>
  <c r="I18" i="1"/>
  <c r="I17" i="1"/>
  <c r="I16" i="1"/>
  <c r="I15" i="1"/>
  <c r="C26" i="1"/>
  <c r="F13" i="1"/>
  <c r="F12" i="1"/>
  <c r="J25" i="1"/>
  <c r="J23" i="1"/>
  <c r="J22" i="1"/>
  <c r="J21" i="1"/>
  <c r="J20" i="1"/>
  <c r="J19" i="1"/>
  <c r="J18" i="1"/>
  <c r="J17" i="1"/>
  <c r="J16" i="1"/>
  <c r="J15" i="1"/>
  <c r="L15" i="1" s="1"/>
  <c r="L25" i="1" l="1"/>
  <c r="L23" i="1"/>
  <c r="L22" i="1"/>
  <c r="L21" i="1"/>
  <c r="L20" i="1"/>
  <c r="L19" i="1"/>
  <c r="L18" i="1"/>
  <c r="L17" i="1"/>
  <c r="L16" i="1"/>
  <c r="L26" i="1" l="1"/>
  <c r="K15" i="1" s="1"/>
  <c r="C54" i="1" l="1"/>
</calcChain>
</file>

<file path=xl/sharedStrings.xml><?xml version="1.0" encoding="utf-8"?>
<sst xmlns="http://schemas.openxmlformats.org/spreadsheetml/2006/main" count="112" uniqueCount="89">
  <si>
    <t>Score</t>
  </si>
  <si>
    <t>Materiaal</t>
  </si>
  <si>
    <t>Het aangeboden percentage wordt conform onderstaande tabel omgezet naar een score 0 t/m 5. Vervolgens wordt de score overeenkomend met bovenstaande tabel omgerekend naar de kwaliteitswaarde.</t>
  </si>
  <si>
    <t>Keuze inschrijver (optioneel)</t>
  </si>
  <si>
    <t>Materiaal/productgroep</t>
  </si>
  <si>
    <t>Maximale waardering meerwaarde (score 5)</t>
  </si>
  <si>
    <t>Inschrijvende onderneming:</t>
  </si>
  <si>
    <t>Beoordelingsmethodiek</t>
  </si>
  <si>
    <t>€</t>
  </si>
  <si>
    <r>
      <t>Toegepast product</t>
    </r>
    <r>
      <rPr>
        <vertAlign val="superscript"/>
        <sz val="9"/>
        <color theme="1"/>
        <rFont val="Calibri"/>
        <family val="2"/>
        <scheme val="minor"/>
      </rPr>
      <t>2</t>
    </r>
  </si>
  <si>
    <t>Maximaal te behalen meerwaarde</t>
  </si>
  <si>
    <t>Materialen keuze Inschrijver</t>
  </si>
  <si>
    <r>
      <t>Investeringskosten nieuw in te brengen hoogwaardig hergebruikte of biobased materialen of producten</t>
    </r>
    <r>
      <rPr>
        <vertAlign val="superscript"/>
        <sz val="9"/>
        <color theme="1"/>
        <rFont val="Calibri"/>
        <family val="2"/>
        <scheme val="minor"/>
      </rPr>
      <t>4</t>
    </r>
    <r>
      <rPr>
        <sz val="9"/>
        <color theme="1"/>
        <rFont val="Calibri"/>
        <family val="2"/>
        <scheme val="minor"/>
      </rPr>
      <t xml:space="preserve"> </t>
    </r>
  </si>
  <si>
    <t xml:space="preserve"> Investeringskosten nieuw in te brengen hoogwaardig hergebruikte of biobased materialen of producten voor materiaal/productgroepen 5 t/m N</t>
  </si>
  <si>
    <t>Te behalen fictieve korting</t>
  </si>
  <si>
    <r>
      <t>%  biobased</t>
    </r>
    <r>
      <rPr>
        <vertAlign val="superscript"/>
        <sz val="9"/>
        <rFont val="Calibri"/>
        <family val="2"/>
        <scheme val="minor"/>
      </rPr>
      <t>6</t>
    </r>
    <r>
      <rPr>
        <sz val="9"/>
        <rFont val="Calibri"/>
        <family val="2"/>
        <scheme val="minor"/>
      </rPr>
      <t xml:space="preserve"> materiaal
</t>
    </r>
  </si>
  <si>
    <t xml:space="preserve">Totale investeringskosten optionele materialen en productgroepen </t>
  </si>
  <si>
    <r>
      <t>% Hoogwaardig hergebruikt</t>
    </r>
    <r>
      <rPr>
        <vertAlign val="superscript"/>
        <sz val="9"/>
        <rFont val="Calibri"/>
        <family val="2"/>
        <scheme val="minor"/>
      </rPr>
      <t>5</t>
    </r>
    <r>
      <rPr>
        <sz val="9"/>
        <rFont val="Calibri"/>
        <family val="2"/>
        <scheme val="minor"/>
      </rPr>
      <t xml:space="preserve">
  materiaal</t>
    </r>
  </si>
  <si>
    <t>Score 0 tot 5 voor alle optionele materialen</t>
  </si>
  <si>
    <t>8. Keuze inschrijver (optioneel)</t>
  </si>
  <si>
    <t>9.  Keuze inschrijver (optioneel)</t>
  </si>
  <si>
    <t>10. Keuze inschrijver (optioneel)</t>
  </si>
  <si>
    <t>11.  Keuze inschrijver (optioneel)</t>
  </si>
  <si>
    <t>12. Keuze inschrijver (optioneel)</t>
  </si>
  <si>
    <t>13.  Keuze inschrijver (optioneel)</t>
  </si>
  <si>
    <t>14. Keuze inschrijver (optioneel)</t>
  </si>
  <si>
    <t>15.  Keuze inschrijver (optioneel)</t>
  </si>
  <si>
    <r>
      <t>Optionele materialen en productgroepen</t>
    </r>
    <r>
      <rPr>
        <vertAlign val="superscript"/>
        <sz val="9"/>
        <color theme="1"/>
        <rFont val="Calibri"/>
        <family val="2"/>
        <scheme val="minor"/>
      </rPr>
      <t>4</t>
    </r>
  </si>
  <si>
    <r>
      <t>% Overige materialen</t>
    </r>
    <r>
      <rPr>
        <vertAlign val="superscript"/>
        <sz val="9"/>
        <rFont val="Calibri"/>
        <family val="2"/>
        <scheme val="minor"/>
      </rPr>
      <t>7</t>
    </r>
  </si>
  <si>
    <t>Totaal percentage hoogwaardig hergebruikt en/of biobased</t>
  </si>
  <si>
    <r>
      <t>Deel investeringskosten (kolom C) bestaand uit hoogwaardig hergebruikt en/of biobased</t>
    </r>
    <r>
      <rPr>
        <vertAlign val="superscript"/>
        <sz val="9"/>
        <rFont val="Calibri"/>
        <family val="2"/>
        <scheme val="minor"/>
      </rPr>
      <t>8</t>
    </r>
  </si>
  <si>
    <t>Totale investeringskosten optionele materialen en productgroepen die hoogwaardig hergebruikt of biobased zijn.</t>
  </si>
  <si>
    <t xml:space="preserve">Eenheid 
Investeringskosten </t>
  </si>
  <si>
    <r>
      <rPr>
        <sz val="9"/>
        <color theme="1"/>
        <rFont val="Calibri"/>
        <family val="2"/>
        <scheme val="minor"/>
      </rPr>
      <t>Groene velden</t>
    </r>
    <r>
      <rPr>
        <b/>
        <sz val="9"/>
        <color theme="1"/>
        <rFont val="Calibri"/>
        <family val="2"/>
        <scheme val="minor"/>
      </rPr>
      <t xml:space="preserve">: </t>
    </r>
    <r>
      <rPr>
        <sz val="9"/>
        <color theme="1"/>
        <rFont val="Calibri"/>
        <family val="2"/>
        <scheme val="minor"/>
      </rPr>
      <t>alleen de groenen velden moeten door Inschrijver worden ingevuld</t>
    </r>
  </si>
  <si>
    <t>Versie: 1.0</t>
  </si>
  <si>
    <t>2. Kalzip dakbeplating</t>
  </si>
  <si>
    <t>7. Aluminium deuren en beglazing</t>
  </si>
  <si>
    <t>8. Aluminium "volle" deuren</t>
  </si>
  <si>
    <t>m2</t>
  </si>
  <si>
    <t>Door inschrijver tijdens uitvoering aan te tonen % middels te meten eenheid</t>
  </si>
  <si>
    <t xml:space="preserve">op max. 77% als haalbaar? </t>
  </si>
  <si>
    <t>€7.000.000 of meer</t>
  </si>
  <si>
    <t xml:space="preserve">Minder dan €1.400.000 </t>
  </si>
  <si>
    <t xml:space="preserve">Tussen de €1.400.000 en €2.800.000 </t>
  </si>
  <si>
    <t xml:space="preserve">Tussen de €2.800.000 en €4.200.000 </t>
  </si>
  <si>
    <t xml:space="preserve">Tussen de €4.200.000 en €5.600.000 </t>
  </si>
  <si>
    <t xml:space="preserve">Tussen de  €5.600.000 en €7.000.000 </t>
  </si>
  <si>
    <r>
      <t>Hergebruik kansrijke materialen uit inventarisatie opdrachtgever</t>
    </r>
    <r>
      <rPr>
        <vertAlign val="superscript"/>
        <sz val="9"/>
        <color theme="1"/>
        <rFont val="Calibri"/>
        <family val="2"/>
        <scheme val="minor"/>
      </rPr>
      <t>1</t>
    </r>
    <r>
      <rPr>
        <sz val="9"/>
        <color theme="1"/>
        <rFont val="Calibri"/>
        <family val="2"/>
        <scheme val="minor"/>
      </rPr>
      <t xml:space="preserve"> </t>
    </r>
    <r>
      <rPr>
        <sz val="9"/>
        <rFont val="Calibri"/>
        <family val="2"/>
        <scheme val="minor"/>
      </rPr>
      <t>(vanuit Bijlage '20240329-Materiaalpotentiescan H99 Sweco')</t>
    </r>
  </si>
  <si>
    <r>
      <t>m</t>
    </r>
    <r>
      <rPr>
        <vertAlign val="superscript"/>
        <sz val="9"/>
        <rFont val="Calibri"/>
        <family val="2"/>
        <scheme val="minor"/>
      </rPr>
      <t>2</t>
    </r>
  </si>
  <si>
    <t>1a. Aluminium kozijnen</t>
  </si>
  <si>
    <t>1b. Beglazing buiten</t>
  </si>
  <si>
    <t>3. Binnenwanden MS incl. gipswanden</t>
  </si>
  <si>
    <t>4. Plafonds</t>
  </si>
  <si>
    <t>5a. Houten binnenkozijnen en houten binnenkozijnen met deuren</t>
  </si>
  <si>
    <t>5b. Beglazing binnen</t>
  </si>
  <si>
    <t>% hergebruik materiaal</t>
  </si>
  <si>
    <t>Score 0 tot 5 per materiaal 1 t/m 5</t>
  </si>
  <si>
    <r>
      <t>Door Inschrijver aangeboden m2 her te gebruiken materiaal</t>
    </r>
    <r>
      <rPr>
        <vertAlign val="superscript"/>
        <sz val="9"/>
        <color theme="1"/>
        <rFont val="Calibri"/>
        <family val="2"/>
        <scheme val="minor"/>
      </rPr>
      <t>3</t>
    </r>
  </si>
  <si>
    <t>6.  Keuze inschrijver (optioneel)</t>
  </si>
  <si>
    <t>7. Keuze inschrijver (optioneel)</t>
  </si>
  <si>
    <t>16.  Keuze inschrijver (optioneel)</t>
  </si>
  <si>
    <t xml:space="preserve">Materiaal 1. t/m 5. </t>
  </si>
  <si>
    <t>meerwaarde 300k per materiaal</t>
  </si>
  <si>
    <t>% &lt; 60</t>
  </si>
  <si>
    <t>% ≥ 95</t>
  </si>
  <si>
    <t>60 ≤ % &lt; 68,75</t>
  </si>
  <si>
    <t>68,75 ≤ % &lt; 77,5</t>
  </si>
  <si>
    <t>77,5 ≤ % &lt; 86,25</t>
  </si>
  <si>
    <t>86,25 ≤ % &lt; 95</t>
  </si>
  <si>
    <t>% &lt; 30</t>
  </si>
  <si>
    <t>40 ≤ % &lt; 50</t>
  </si>
  <si>
    <t>50 ≤ % &lt; 60</t>
  </si>
  <si>
    <t>60 ≤ % &lt; 70</t>
  </si>
  <si>
    <t>70 ≤ % &lt; 80</t>
  </si>
  <si>
    <t>30 ≤ % &lt; 40</t>
  </si>
  <si>
    <t>% ≥ 70</t>
  </si>
  <si>
    <t>Materiaal 1b. en 5b.</t>
  </si>
  <si>
    <t>Materiaal 2.</t>
  </si>
  <si>
    <t>% &lt; 40</t>
  </si>
  <si>
    <t>% ≥ 80</t>
  </si>
  <si>
    <t>Materiaal 5a.</t>
  </si>
  <si>
    <t>Invulblad gunningscriterium 2.1 Duurzaam materiaalgebruik 36097 | Renovatie H99 Enschede</t>
  </si>
  <si>
    <t>Materiaal 1a., 3. en 4.</t>
  </si>
  <si>
    <t>% &lt; 45</t>
  </si>
  <si>
    <t>45 ≤ % &lt; 50</t>
  </si>
  <si>
    <t>50 ≤ % &lt; 55</t>
  </si>
  <si>
    <t>55 ≤ % &lt; 60</t>
  </si>
  <si>
    <t>60 ≤ % &lt; 65</t>
  </si>
  <si>
    <t>% ≥ 65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</si>
</sst>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 #,##0;[Red]&quot;€&quot;\ \-#,##0"/>
    <numFmt numFmtId="42" formatCode="_ &quot;€&quot;\ * #,##0_ ;_ &quot;€&quot;\ * \-#,##0_ ;_ &quot;€&quot;\ * &quot;-&quot;_ ;_ @_ "/>
    <numFmt numFmtId="164" formatCode="&quot;€&quot;\ #,##0"/>
    <numFmt numFmtId="165" formatCode="&quot;€&quot;\ #,##0.00"/>
  </numFmts>
  <fonts count="29" x14ac:knownFonts="1">
    <font>
      <sz val="11"/>
      <color theme="1"/>
      <name val="Calibri"/>
      <family val="2"/>
      <scheme val="minor"/>
    </font>
    <font>
      <sz val="11"/>
      <color rgb="FF006100"/>
      <name val="Calibri"/>
      <family val="2"/>
      <scheme val="minor"/>
    </font>
    <font>
      <sz val="11"/>
      <color rgb="FF9C5700"/>
      <name val="Calibri"/>
      <family val="2"/>
      <scheme val="minor"/>
    </font>
    <font>
      <sz val="11"/>
      <color rgb="FF3F3F76"/>
      <name val="Calibri"/>
      <family val="2"/>
      <scheme val="minor"/>
    </font>
    <font>
      <sz val="11"/>
      <color theme="0"/>
      <name val="Calibri"/>
      <family val="2"/>
      <scheme val="minor"/>
    </font>
    <font>
      <b/>
      <sz val="12"/>
      <name val="Calibri"/>
      <family val="2"/>
      <scheme val="minor"/>
    </font>
    <font>
      <sz val="9"/>
      <color theme="1"/>
      <name val="Calibri"/>
      <family val="2"/>
      <scheme val="minor"/>
    </font>
    <font>
      <vertAlign val="superscript"/>
      <sz val="9"/>
      <color theme="1"/>
      <name val="Calibri"/>
      <family val="2"/>
      <scheme val="minor"/>
    </font>
    <font>
      <b/>
      <sz val="9"/>
      <color theme="1"/>
      <name val="Calibri"/>
      <family val="2"/>
      <scheme val="minor"/>
    </font>
    <font>
      <sz val="9"/>
      <name val="Calibri"/>
      <family val="2"/>
      <scheme val="minor"/>
    </font>
    <font>
      <vertAlign val="superscript"/>
      <sz val="9"/>
      <name val="Calibri"/>
      <family val="2"/>
      <scheme val="minor"/>
    </font>
    <font>
      <sz val="8"/>
      <name val="Calibri"/>
      <family val="2"/>
      <scheme val="minor"/>
    </font>
    <font>
      <sz val="8"/>
      <color indexed="8"/>
      <name val="Arial"/>
      <family val="2"/>
    </font>
    <font>
      <b/>
      <sz val="8"/>
      <color indexed="9"/>
      <name val="Verdana"/>
      <family val="2"/>
    </font>
    <font>
      <b/>
      <sz val="9"/>
      <color indexed="9"/>
      <name val="Verdana"/>
      <family val="2"/>
    </font>
    <font>
      <sz val="8"/>
      <color indexed="8"/>
      <name val="Verdana"/>
      <family val="2"/>
    </font>
    <font>
      <b/>
      <sz val="11"/>
      <color theme="1"/>
      <name val="Calibri"/>
      <family val="2"/>
      <scheme val="minor"/>
    </font>
    <font>
      <sz val="8"/>
      <name val="Arial"/>
      <family val="2"/>
    </font>
    <font>
      <b/>
      <sz val="11"/>
      <name val="Calibri"/>
      <family val="2"/>
      <scheme val="minor"/>
    </font>
    <font>
      <b/>
      <sz val="9"/>
      <name val="Calibri"/>
      <family val="2"/>
      <scheme val="minor"/>
    </font>
    <font>
      <b/>
      <strike/>
      <sz val="11"/>
      <color theme="1"/>
      <name val="Calibri"/>
      <family val="2"/>
      <scheme val="minor"/>
    </font>
    <font>
      <strike/>
      <sz val="11"/>
      <color theme="1"/>
      <name val="Calibri"/>
      <family val="2"/>
      <scheme val="minor"/>
    </font>
    <font>
      <i/>
      <sz val="11"/>
      <color rgb="FF00B0F0"/>
      <name val="Calibri"/>
      <family val="2"/>
      <scheme val="minor"/>
    </font>
    <font>
      <i/>
      <sz val="9"/>
      <color rgb="FF00B0F0"/>
      <name val="Calibri"/>
      <family val="2"/>
      <scheme val="minor"/>
    </font>
    <font>
      <sz val="11"/>
      <name val="Calibri"/>
      <family val="2"/>
      <scheme val="minor"/>
    </font>
    <font>
      <i/>
      <sz val="11"/>
      <color rgb="FF7030A0"/>
      <name val="Calibri"/>
      <family val="2"/>
      <scheme val="minor"/>
    </font>
    <font>
      <i/>
      <strike/>
      <sz val="11"/>
      <color rgb="FF00B0F0"/>
      <name val="Calibri"/>
      <family val="2"/>
      <scheme val="minor"/>
    </font>
    <font>
      <sz val="11"/>
      <color theme="1"/>
      <name val="Calibri"/>
      <family val="2"/>
      <scheme val="minor"/>
    </font>
    <font>
      <i/>
      <sz val="9"/>
      <color rgb="FFFF0000"/>
      <name val="Calibri"/>
      <family val="2"/>
      <scheme val="minor"/>
    </font>
  </fonts>
  <fills count="15">
    <fill>
      <patternFill patternType="none"/>
    </fill>
    <fill>
      <patternFill patternType="gray125"/>
    </fill>
    <fill>
      <patternFill patternType="solid">
        <fgColor rgb="FFC6EFCE"/>
      </patternFill>
    </fill>
    <fill>
      <patternFill patternType="solid">
        <fgColor rgb="FFFFEB9C"/>
      </patternFill>
    </fill>
    <fill>
      <patternFill patternType="solid">
        <fgColor rgb="FFFFCC99"/>
      </patternFill>
    </fill>
    <fill>
      <patternFill patternType="solid">
        <fgColor theme="4"/>
      </patternFill>
    </fill>
    <fill>
      <patternFill patternType="solid">
        <fgColor theme="9" tint="0.39997558519241921"/>
        <bgColor indexed="64"/>
      </patternFill>
    </fill>
    <fill>
      <patternFill patternType="solid">
        <fgColor theme="0" tint="-4.9989318521683403E-2"/>
        <bgColor indexed="64"/>
      </patternFill>
    </fill>
    <fill>
      <patternFill patternType="solid">
        <fgColor theme="0"/>
        <bgColor indexed="64"/>
      </patternFill>
    </fill>
    <fill>
      <patternFill patternType="solid">
        <fgColor theme="0" tint="-0.14999847407452621"/>
        <bgColor indexed="64"/>
      </patternFill>
    </fill>
    <fill>
      <patternFill patternType="solid">
        <fgColor theme="5" tint="0.39997558519241921"/>
        <bgColor indexed="64"/>
      </patternFill>
    </fill>
    <fill>
      <patternFill patternType="solid">
        <fgColor rgb="FF4F81BC"/>
        <bgColor indexed="64"/>
      </patternFill>
    </fill>
    <fill>
      <patternFill patternType="solid">
        <fgColor theme="4" tint="0.59999389629810485"/>
        <bgColor indexed="64"/>
      </patternFill>
    </fill>
    <fill>
      <patternFill patternType="solid">
        <fgColor theme="8" tint="-0.249977111117893"/>
        <bgColor indexed="64"/>
      </patternFill>
    </fill>
    <fill>
      <patternFill patternType="solid">
        <fgColor theme="9" tint="0.79998168889431442"/>
        <bgColor indexed="64"/>
      </patternFill>
    </fill>
  </fills>
  <borders count="8">
    <border>
      <left/>
      <right/>
      <top/>
      <bottom/>
      <diagonal/>
    </border>
    <border>
      <left style="thin">
        <color rgb="FF7F7F7F"/>
      </left>
      <right style="thin">
        <color rgb="FF7F7F7F"/>
      </right>
      <top style="thin">
        <color rgb="FF7F7F7F"/>
      </top>
      <bottom style="thin">
        <color rgb="FF7F7F7F"/>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6">
    <xf numFmtId="0" fontId="0" fillId="0" borderId="0"/>
    <xf numFmtId="0" fontId="1" fillId="2" borderId="0" applyNumberFormat="0" applyBorder="0" applyAlignment="0" applyProtection="0"/>
    <xf numFmtId="0" fontId="2" fillId="3" borderId="0" applyNumberFormat="0" applyBorder="0" applyAlignment="0" applyProtection="0"/>
    <xf numFmtId="0" fontId="3" fillId="4" borderId="1" applyNumberFormat="0" applyAlignment="0" applyProtection="0"/>
    <xf numFmtId="0" fontId="4" fillId="5" borderId="0" applyNumberFormat="0" applyBorder="0" applyAlignment="0" applyProtection="0"/>
    <xf numFmtId="9" fontId="27" fillId="0" borderId="0" applyFont="0" applyFill="0" applyBorder="0" applyAlignment="0" applyProtection="0"/>
  </cellStyleXfs>
  <cellXfs count="86">
    <xf numFmtId="0" fontId="0" fillId="0" borderId="0" xfId="0"/>
    <xf numFmtId="0" fontId="5" fillId="0" borderId="0" xfId="1" applyFont="1" applyFill="1" applyBorder="1" applyAlignment="1" applyProtection="1">
      <alignment horizontal="left" vertical="top" wrapText="1"/>
    </xf>
    <xf numFmtId="0" fontId="19" fillId="0" borderId="0" xfId="1" applyFont="1" applyFill="1" applyBorder="1" applyAlignment="1" applyProtection="1">
      <alignment horizontal="left" vertical="top" wrapText="1"/>
    </xf>
    <xf numFmtId="15" fontId="19" fillId="0" borderId="0" xfId="1" applyNumberFormat="1" applyFont="1" applyFill="1" applyBorder="1" applyAlignment="1" applyProtection="1">
      <alignment horizontal="left" vertical="top" wrapText="1"/>
    </xf>
    <xf numFmtId="2" fontId="9" fillId="9" borderId="3" xfId="4" applyNumberFormat="1" applyFont="1" applyFill="1" applyBorder="1" applyAlignment="1" applyProtection="1">
      <alignment horizontal="center" vertical="center" wrapText="1"/>
    </xf>
    <xf numFmtId="0" fontId="9" fillId="9" borderId="6" xfId="2" applyFont="1" applyFill="1" applyBorder="1" applyAlignment="1" applyProtection="1">
      <alignment horizontal="center" vertical="center" wrapText="1"/>
    </xf>
    <xf numFmtId="0" fontId="9" fillId="9" borderId="7" xfId="2" applyFont="1" applyFill="1" applyBorder="1" applyAlignment="1" applyProtection="1">
      <alignment horizontal="center" vertical="center" wrapText="1"/>
    </xf>
    <xf numFmtId="2" fontId="9" fillId="9" borderId="7" xfId="4" applyNumberFormat="1" applyFont="1" applyFill="1" applyBorder="1" applyAlignment="1" applyProtection="1">
      <alignment horizontal="center" vertical="center" wrapText="1"/>
    </xf>
    <xf numFmtId="0" fontId="9" fillId="9" borderId="7" xfId="3" applyFont="1" applyFill="1" applyBorder="1" applyAlignment="1" applyProtection="1">
      <alignment vertical="center" wrapText="1"/>
    </xf>
    <xf numFmtId="0" fontId="6" fillId="14" borderId="3" xfId="0" applyFont="1" applyFill="1" applyBorder="1" applyAlignment="1" applyProtection="1">
      <alignment horizontal="left" vertical="center" wrapText="1"/>
      <protection locked="0"/>
    </xf>
    <xf numFmtId="0" fontId="9" fillId="14" borderId="3" xfId="0" applyFont="1" applyFill="1" applyBorder="1" applyAlignment="1" applyProtection="1">
      <alignment horizontal="left" vertical="center" wrapText="1"/>
      <protection locked="0"/>
    </xf>
    <xf numFmtId="9" fontId="9" fillId="14" borderId="3" xfId="0" applyNumberFormat="1" applyFont="1" applyFill="1" applyBorder="1" applyAlignment="1" applyProtection="1">
      <alignment horizontal="center" vertical="center"/>
      <protection locked="0"/>
    </xf>
    <xf numFmtId="3" fontId="9" fillId="14" borderId="3" xfId="5" applyNumberFormat="1" applyFont="1" applyFill="1" applyBorder="1" applyAlignment="1" applyProtection="1">
      <alignment horizontal="center" vertical="center"/>
      <protection locked="0"/>
    </xf>
    <xf numFmtId="0" fontId="6" fillId="14" borderId="3" xfId="0" applyFont="1" applyFill="1" applyBorder="1" applyProtection="1">
      <protection locked="0"/>
    </xf>
    <xf numFmtId="10" fontId="9" fillId="14" borderId="3" xfId="0" applyNumberFormat="1" applyFont="1" applyFill="1" applyBorder="1" applyAlignment="1" applyProtection="1">
      <alignment horizontal="center" vertical="center"/>
      <protection locked="0"/>
    </xf>
    <xf numFmtId="0" fontId="0" fillId="0" borderId="0" xfId="0" applyAlignment="1" applyProtection="1">
      <alignment wrapText="1"/>
    </xf>
    <xf numFmtId="0" fontId="0" fillId="0" borderId="0" xfId="0" applyProtection="1"/>
    <xf numFmtId="0" fontId="6" fillId="0" borderId="0" xfId="0" applyFont="1" applyAlignment="1" applyProtection="1">
      <alignment vertical="center" wrapText="1"/>
    </xf>
    <xf numFmtId="0" fontId="8" fillId="0" borderId="0" xfId="0" applyFont="1" applyAlignment="1" applyProtection="1">
      <alignment horizontal="left" wrapText="1"/>
    </xf>
    <xf numFmtId="0" fontId="6" fillId="0" borderId="0" xfId="0" applyFont="1" applyProtection="1"/>
    <xf numFmtId="0" fontId="23" fillId="0" borderId="0" xfId="0" applyFont="1" applyProtection="1"/>
    <xf numFmtId="0" fontId="6" fillId="7" borderId="3" xfId="0" applyFont="1" applyFill="1" applyBorder="1" applyAlignment="1" applyProtection="1">
      <alignment horizontal="center" vertical="center" wrapText="1"/>
    </xf>
    <xf numFmtId="0" fontId="6" fillId="0" borderId="0" xfId="0" applyFont="1" applyAlignment="1" applyProtection="1">
      <alignment horizontal="center" vertical="center" wrapText="1"/>
    </xf>
    <xf numFmtId="0" fontId="6" fillId="0" borderId="3" xfId="0" applyFont="1" applyBorder="1" applyAlignment="1" applyProtection="1">
      <alignment horizontal="left" vertical="top" wrapText="1"/>
    </xf>
    <xf numFmtId="3" fontId="9" fillId="8" borderId="3" xfId="5" applyNumberFormat="1" applyFont="1" applyFill="1" applyBorder="1" applyAlignment="1" applyProtection="1">
      <alignment horizontal="center" vertical="center"/>
    </xf>
    <xf numFmtId="0" fontId="9" fillId="0" borderId="3" xfId="0" applyFont="1" applyBorder="1" applyAlignment="1" applyProtection="1">
      <alignment horizontal="center" vertical="center"/>
    </xf>
    <xf numFmtId="9" fontId="6" fillId="7" borderId="3" xfId="0" applyNumberFormat="1" applyFont="1" applyFill="1" applyBorder="1" applyAlignment="1" applyProtection="1">
      <alignment horizontal="center" vertical="top"/>
    </xf>
    <xf numFmtId="1" fontId="6" fillId="7" borderId="3" xfId="0" applyNumberFormat="1" applyFont="1" applyFill="1" applyBorder="1" applyAlignment="1" applyProtection="1">
      <alignment horizontal="center" vertical="top"/>
    </xf>
    <xf numFmtId="0" fontId="9" fillId="0" borderId="3" xfId="0" applyFont="1" applyFill="1" applyBorder="1" applyAlignment="1" applyProtection="1">
      <alignment horizontal="left" vertical="top" wrapText="1"/>
    </xf>
    <xf numFmtId="3" fontId="9" fillId="0" borderId="3" xfId="5" applyNumberFormat="1" applyFont="1" applyFill="1" applyBorder="1" applyAlignment="1" applyProtection="1">
      <alignment horizontal="center" vertical="center"/>
    </xf>
    <xf numFmtId="9" fontId="9" fillId="8" borderId="3" xfId="5" applyFont="1" applyFill="1" applyBorder="1" applyAlignment="1" applyProtection="1">
      <alignment horizontal="center" vertical="center"/>
    </xf>
    <xf numFmtId="9" fontId="9" fillId="14" borderId="3" xfId="5" applyFont="1" applyFill="1" applyBorder="1" applyAlignment="1" applyProtection="1">
      <alignment horizontal="center" vertical="center"/>
    </xf>
    <xf numFmtId="0" fontId="28" fillId="0" borderId="0" xfId="0" applyFont="1" applyAlignment="1" applyProtection="1">
      <alignment horizontal="center"/>
    </xf>
    <xf numFmtId="0" fontId="9" fillId="7" borderId="3" xfId="0" applyFont="1" applyFill="1" applyBorder="1" applyAlignment="1" applyProtection="1">
      <alignment horizontal="center" vertical="center" wrapText="1"/>
    </xf>
    <xf numFmtId="9" fontId="6" fillId="10" borderId="3" xfId="0" applyNumberFormat="1" applyFont="1" applyFill="1" applyBorder="1" applyAlignment="1" applyProtection="1">
      <alignment horizontal="left" vertical="center"/>
    </xf>
    <xf numFmtId="42" fontId="6" fillId="7" borderId="3" xfId="0" applyNumberFormat="1" applyFont="1" applyFill="1" applyBorder="1" applyAlignment="1" applyProtection="1">
      <alignment vertical="center"/>
    </xf>
    <xf numFmtId="0" fontId="6" fillId="0" borderId="5" xfId="0" applyFont="1" applyBorder="1" applyAlignment="1" applyProtection="1">
      <alignment horizontal="left" vertical="top" wrapText="1"/>
    </xf>
    <xf numFmtId="0" fontId="6" fillId="0" borderId="2" xfId="0" applyFont="1" applyBorder="1" applyAlignment="1" applyProtection="1">
      <alignment horizontal="left" vertical="center" wrapText="1"/>
    </xf>
    <xf numFmtId="164" fontId="6" fillId="0" borderId="3" xfId="0" applyNumberFormat="1" applyFont="1" applyBorder="1" applyAlignment="1" applyProtection="1">
      <alignment horizontal="center" vertical="center"/>
    </xf>
    <xf numFmtId="42" fontId="0" fillId="7" borderId="3" xfId="0" applyNumberFormat="1" applyFill="1" applyBorder="1" applyProtection="1"/>
    <xf numFmtId="0" fontId="0" fillId="0" borderId="0" xfId="0" applyAlignment="1" applyProtection="1">
      <alignment horizontal="left" wrapText="1"/>
    </xf>
    <xf numFmtId="0" fontId="26" fillId="0" borderId="0" xfId="0" applyFont="1" applyProtection="1"/>
    <xf numFmtId="0" fontId="25" fillId="0" borderId="0" xfId="0" applyFont="1" applyProtection="1"/>
    <xf numFmtId="3" fontId="0" fillId="0" borderId="0" xfId="0" applyNumberFormat="1" applyProtection="1"/>
    <xf numFmtId="3" fontId="22" fillId="0" borderId="0" xfId="0" applyNumberFormat="1" applyFont="1" applyProtection="1"/>
    <xf numFmtId="0" fontId="22" fillId="0" borderId="0" xfId="0" applyFont="1" applyProtection="1"/>
    <xf numFmtId="0" fontId="0" fillId="0" borderId="0" xfId="0" applyAlignment="1" applyProtection="1">
      <alignment horizontal="center"/>
    </xf>
    <xf numFmtId="0" fontId="18" fillId="0" borderId="0" xfId="0" applyFont="1" applyAlignment="1" applyProtection="1">
      <alignment horizontal="center"/>
    </xf>
    <xf numFmtId="0" fontId="16" fillId="0" borderId="0" xfId="0" applyFont="1" applyAlignment="1" applyProtection="1">
      <alignment horizontal="center"/>
    </xf>
    <xf numFmtId="0" fontId="16" fillId="0" borderId="0" xfId="0" applyFont="1" applyFill="1" applyBorder="1" applyProtection="1"/>
    <xf numFmtId="0" fontId="20" fillId="0" borderId="0" xfId="0" applyFont="1" applyFill="1" applyBorder="1" applyProtection="1"/>
    <xf numFmtId="0" fontId="0" fillId="9" borderId="3" xfId="0" applyFill="1" applyBorder="1" applyAlignment="1" applyProtection="1">
      <alignment horizontal="center"/>
    </xf>
    <xf numFmtId="0" fontId="24" fillId="9" borderId="3" xfId="0" applyFont="1" applyFill="1" applyBorder="1" applyAlignment="1" applyProtection="1">
      <alignment horizontal="center"/>
    </xf>
    <xf numFmtId="0" fontId="0" fillId="0" borderId="0" xfId="0" applyFill="1" applyBorder="1" applyProtection="1"/>
    <xf numFmtId="0" fontId="21" fillId="0" borderId="0" xfId="0" applyFont="1" applyFill="1" applyBorder="1" applyProtection="1"/>
    <xf numFmtId="0" fontId="13" fillId="11" borderId="3" xfId="0" applyFont="1" applyFill="1" applyBorder="1" applyAlignment="1" applyProtection="1">
      <alignment horizontal="center" vertical="center" wrapText="1"/>
    </xf>
    <xf numFmtId="0" fontId="13" fillId="0" borderId="0" xfId="0" applyFont="1" applyAlignment="1" applyProtection="1">
      <alignment horizontal="center" vertical="top" wrapText="1"/>
    </xf>
    <xf numFmtId="0" fontId="0" fillId="0" borderId="3" xfId="0" applyBorder="1" applyAlignment="1" applyProtection="1">
      <alignment vertical="top"/>
    </xf>
    <xf numFmtId="0" fontId="24" fillId="0" borderId="3" xfId="0" applyFont="1" applyBorder="1" applyAlignment="1" applyProtection="1">
      <alignment wrapText="1"/>
    </xf>
    <xf numFmtId="164" fontId="0" fillId="8" borderId="3" xfId="0" applyNumberFormat="1" applyFill="1" applyBorder="1" applyAlignment="1" applyProtection="1">
      <alignment horizontal="center" vertical="center"/>
    </xf>
    <xf numFmtId="0" fontId="0" fillId="0" borderId="3" xfId="0" applyBorder="1" applyProtection="1"/>
    <xf numFmtId="164" fontId="0" fillId="0" borderId="3" xfId="0" applyNumberFormat="1" applyBorder="1" applyAlignment="1" applyProtection="1">
      <alignment horizontal="center" vertical="center"/>
    </xf>
    <xf numFmtId="0" fontId="16" fillId="0" borderId="3" xfId="0" applyFont="1" applyBorder="1" applyProtection="1"/>
    <xf numFmtId="164" fontId="16" fillId="0" borderId="3" xfId="0" applyNumberFormat="1" applyFont="1" applyBorder="1" applyAlignment="1" applyProtection="1">
      <alignment horizontal="center" vertical="center"/>
    </xf>
    <xf numFmtId="1" fontId="12" fillId="0" borderId="0" xfId="0" applyNumberFormat="1" applyFont="1" applyAlignment="1" applyProtection="1">
      <alignment horizontal="center" vertical="center" shrinkToFit="1"/>
    </xf>
    <xf numFmtId="9" fontId="17" fillId="0" borderId="0" xfId="0" applyNumberFormat="1" applyFont="1" applyAlignment="1" applyProtection="1">
      <alignment horizontal="center" vertical="center" shrinkToFit="1"/>
    </xf>
    <xf numFmtId="0" fontId="15" fillId="0" borderId="0" xfId="0" applyFont="1" applyAlignment="1" applyProtection="1">
      <alignment horizontal="center" vertical="top" wrapText="1"/>
    </xf>
    <xf numFmtId="0" fontId="13" fillId="13" borderId="3" xfId="0" applyFont="1" applyFill="1" applyBorder="1" applyAlignment="1" applyProtection="1">
      <alignment horizontal="center" vertical="center" wrapText="1"/>
    </xf>
    <xf numFmtId="0" fontId="14" fillId="13" borderId="3" xfId="0" applyFont="1" applyFill="1" applyBorder="1" applyAlignment="1" applyProtection="1">
      <alignment horizontal="center" vertical="center" wrapText="1"/>
    </xf>
    <xf numFmtId="1" fontId="12" fillId="0" borderId="3" xfId="0" applyNumberFormat="1" applyFont="1" applyBorder="1" applyAlignment="1" applyProtection="1">
      <alignment horizontal="center" vertical="center" shrinkToFit="1"/>
    </xf>
    <xf numFmtId="6" fontId="17" fillId="0" borderId="3" xfId="0" applyNumberFormat="1" applyFont="1" applyBorder="1" applyAlignment="1" applyProtection="1">
      <alignment horizontal="center" vertical="center" shrinkToFit="1"/>
    </xf>
    <xf numFmtId="1" fontId="12" fillId="12" borderId="3" xfId="0" applyNumberFormat="1" applyFont="1" applyFill="1" applyBorder="1" applyAlignment="1" applyProtection="1">
      <alignment horizontal="center" vertical="center" shrinkToFit="1"/>
    </xf>
    <xf numFmtId="6" fontId="17" fillId="12" borderId="3" xfId="0" applyNumberFormat="1" applyFont="1" applyFill="1" applyBorder="1" applyAlignment="1" applyProtection="1">
      <alignment horizontal="center" vertical="center" shrinkToFit="1"/>
    </xf>
    <xf numFmtId="9" fontId="0" fillId="0" borderId="0" xfId="0" applyNumberFormat="1" applyProtection="1"/>
    <xf numFmtId="3" fontId="16" fillId="0" borderId="0" xfId="0" applyNumberFormat="1" applyFont="1" applyProtection="1"/>
    <xf numFmtId="0" fontId="6" fillId="0" borderId="3" xfId="0" applyFont="1" applyBorder="1" applyAlignment="1" applyProtection="1">
      <alignment horizontal="left" vertical="top" wrapText="1"/>
    </xf>
    <xf numFmtId="1" fontId="6" fillId="7" borderId="3" xfId="0" applyNumberFormat="1" applyFont="1" applyFill="1" applyBorder="1" applyAlignment="1" applyProtection="1">
      <alignment horizontal="center" vertical="center"/>
    </xf>
    <xf numFmtId="0" fontId="5" fillId="6" borderId="2" xfId="1" applyFont="1" applyFill="1" applyBorder="1" applyAlignment="1" applyProtection="1">
      <alignment horizontal="left" vertical="center" wrapText="1"/>
    </xf>
    <xf numFmtId="0" fontId="5" fillId="6" borderId="4" xfId="1" applyFont="1" applyFill="1" applyBorder="1" applyAlignment="1" applyProtection="1">
      <alignment horizontal="left" vertical="center" wrapText="1"/>
    </xf>
    <xf numFmtId="0" fontId="8" fillId="14" borderId="5" xfId="0" applyFont="1" applyFill="1" applyBorder="1" applyAlignment="1" applyProtection="1">
      <alignment horizontal="center" vertical="center" wrapText="1"/>
    </xf>
    <xf numFmtId="0" fontId="8" fillId="14" borderId="2" xfId="0" applyFont="1" applyFill="1" applyBorder="1" applyAlignment="1" applyProtection="1">
      <alignment horizontal="center" vertical="center" wrapText="1"/>
    </xf>
    <xf numFmtId="0" fontId="8" fillId="14" borderId="4" xfId="0" applyFont="1" applyFill="1" applyBorder="1" applyAlignment="1" applyProtection="1">
      <alignment horizontal="center" vertical="center" wrapText="1"/>
    </xf>
    <xf numFmtId="0" fontId="18" fillId="0" borderId="0" xfId="0" applyFont="1" applyFill="1" applyProtection="1"/>
    <xf numFmtId="0" fontId="0" fillId="0" borderId="0" xfId="0" applyFill="1" applyProtection="1"/>
    <xf numFmtId="0" fontId="16" fillId="0" borderId="0" xfId="0" applyFont="1" applyFill="1" applyAlignment="1" applyProtection="1">
      <alignment horizontal="center"/>
    </xf>
    <xf numFmtId="165" fontId="9" fillId="14" borderId="3" xfId="0" applyNumberFormat="1" applyFont="1" applyFill="1" applyBorder="1" applyAlignment="1" applyProtection="1">
      <alignment horizontal="center" vertical="center"/>
      <protection locked="0"/>
    </xf>
  </cellXfs>
  <cellStyles count="6">
    <cellStyle name="Accent1" xfId="4" builtinId="29"/>
    <cellStyle name="Goed" xfId="1" builtinId="26"/>
    <cellStyle name="Invoer" xfId="3" builtinId="20"/>
    <cellStyle name="Neutraal" xfId="2" builtinId="28"/>
    <cellStyle name="Procent" xfId="5" builtinId="5"/>
    <cellStyle name="Standaard" xfId="0" builtinId="0"/>
  </cellStyles>
  <dxfs count="2">
    <dxf>
      <fill>
        <patternFill>
          <bgColor theme="9"/>
        </patternFill>
      </fill>
    </dxf>
    <dxf>
      <fill>
        <patternFill>
          <bgColor theme="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30842</xdr:colOff>
      <xdr:row>27</xdr:row>
      <xdr:rowOff>39460</xdr:rowOff>
    </xdr:from>
    <xdr:to>
      <xdr:col>4</xdr:col>
      <xdr:colOff>26781</xdr:colOff>
      <xdr:row>37</xdr:row>
      <xdr:rowOff>16565</xdr:rowOff>
    </xdr:to>
    <xdr:sp macro="" textlink="">
      <xdr:nvSpPr>
        <xdr:cNvPr id="3" name="Tekstvak 2">
          <a:extLst>
            <a:ext uri="{FF2B5EF4-FFF2-40B4-BE49-F238E27FC236}">
              <a16:creationId xmlns:a16="http://schemas.microsoft.com/office/drawing/2014/main" id="{9B6D8F82-02A3-40A0-82E5-643E75FF82A9}"/>
            </a:ext>
          </a:extLst>
        </xdr:cNvPr>
        <xdr:cNvSpPr txBox="1"/>
      </xdr:nvSpPr>
      <xdr:spPr>
        <a:xfrm>
          <a:off x="30842" y="3360786"/>
          <a:ext cx="5934569" cy="1799279"/>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nl-NL" sz="1100" b="1">
              <a:solidFill>
                <a:schemeClr val="dk1"/>
              </a:solidFill>
              <a:effectLst/>
              <a:latin typeface="+mn-lt"/>
              <a:ea typeface="+mn-ea"/>
              <a:cs typeface="+mn-cs"/>
            </a:rPr>
            <a:t>1) </a:t>
          </a:r>
          <a:r>
            <a:rPr lang="nl-NL" sz="1100" b="0">
              <a:solidFill>
                <a:schemeClr val="dk1"/>
              </a:solidFill>
              <a:effectLst/>
              <a:latin typeface="+mn-lt"/>
              <a:ea typeface="+mn-ea"/>
              <a:cs typeface="+mn-cs"/>
            </a:rPr>
            <a:t>Materialen en hoeveelheden door opdrachtgever bepaald conform </a:t>
          </a:r>
          <a:r>
            <a:rPr lang="nl-NL" sz="1100" b="0">
              <a:solidFill>
                <a:sysClr val="windowText" lastClr="000000"/>
              </a:solidFill>
              <a:effectLst/>
              <a:latin typeface="+mn-lt"/>
              <a:ea typeface="+mn-ea"/>
              <a:cs typeface="+mn-cs"/>
            </a:rPr>
            <a:t>bijlage Materiaalpotentiescan).</a:t>
          </a:r>
          <a:r>
            <a:rPr lang="nl-NL" sz="1100" b="1">
              <a:solidFill>
                <a:srgbClr val="FF0000"/>
              </a:solidFill>
              <a:effectLst/>
              <a:latin typeface="+mn-lt"/>
              <a:ea typeface="+mn-ea"/>
              <a:cs typeface="+mn-cs"/>
            </a:rPr>
            <a:t> </a:t>
          </a:r>
          <a:r>
            <a:rPr lang="nl-NL" sz="1100" b="0">
              <a:solidFill>
                <a:schemeClr val="dk1"/>
              </a:solidFill>
              <a:effectLst/>
              <a:latin typeface="+mn-lt"/>
              <a:ea typeface="+mn-ea"/>
              <a:cs typeface="+mn-cs"/>
            </a:rPr>
            <a:t>Indien</a:t>
          </a:r>
          <a:r>
            <a:rPr lang="nl-NL" sz="1100" b="0" baseline="0">
              <a:solidFill>
                <a:schemeClr val="dk1"/>
              </a:solidFill>
              <a:effectLst/>
              <a:latin typeface="+mn-lt"/>
              <a:ea typeface="+mn-ea"/>
              <a:cs typeface="+mn-cs"/>
            </a:rPr>
            <a:t> een materiaal in het gebouw blijft zitten, telt dit ook als hergebruik uit eigen pand. In het tabblad 2. Materiaalpotentiescan zijn de waarden uit de materiaalpotentiescan opgenomen.</a:t>
          </a:r>
          <a:endParaRPr lang="nl-NL">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nl-NL" sz="1100" b="1">
              <a:solidFill>
                <a:schemeClr val="dk1"/>
              </a:solidFill>
              <a:effectLst/>
              <a:latin typeface="+mn-lt"/>
              <a:ea typeface="+mn-ea"/>
              <a:cs typeface="+mn-cs"/>
            </a:rPr>
            <a:t>2)</a:t>
          </a:r>
          <a:r>
            <a:rPr lang="nl-NL" sz="1100">
              <a:solidFill>
                <a:schemeClr val="dk1"/>
              </a:solidFill>
              <a:effectLst/>
              <a:latin typeface="+mn-lt"/>
              <a:ea typeface="+mn-ea"/>
              <a:cs typeface="+mn-cs"/>
            </a:rPr>
            <a:t> Door inschrijver te gebruiken product</a:t>
          </a:r>
          <a:r>
            <a:rPr lang="nl-NL" sz="1100" baseline="0">
              <a:solidFill>
                <a:schemeClr val="dk1"/>
              </a:solidFill>
              <a:effectLst/>
              <a:latin typeface="+mn-lt"/>
              <a:ea typeface="+mn-ea"/>
              <a:cs typeface="+mn-cs"/>
            </a:rPr>
            <a:t>. Te specificeren naar: </a:t>
          </a:r>
          <a:r>
            <a:rPr lang="nl-NL" sz="1100">
              <a:solidFill>
                <a:schemeClr val="dk1"/>
              </a:solidFill>
              <a:effectLst/>
              <a:latin typeface="+mn-lt"/>
              <a:ea typeface="+mn-ea"/>
              <a:cs typeface="+mn-cs"/>
            </a:rPr>
            <a:t>Bij hoogwaardig</a:t>
          </a:r>
          <a:r>
            <a:rPr lang="nl-NL" sz="1100" baseline="0">
              <a:solidFill>
                <a:schemeClr val="dk1"/>
              </a:solidFill>
              <a:effectLst/>
              <a:latin typeface="+mn-lt"/>
              <a:ea typeface="+mn-ea"/>
              <a:cs typeface="+mn-cs"/>
            </a:rPr>
            <a:t> hergebruikt materiaal: soort materiaal en (verwachte) herkomst. Bij biobased materiaal: Merk, type en/of soort materiaal.</a:t>
          </a:r>
        </a:p>
        <a:p>
          <a:pPr marL="0" marR="0" lvl="0" indent="0" defTabSz="914400" eaLnBrk="1" fontAlgn="auto" latinLnBrk="0" hangingPunct="1">
            <a:lnSpc>
              <a:spcPct val="100000"/>
            </a:lnSpc>
            <a:spcBef>
              <a:spcPts val="0"/>
            </a:spcBef>
            <a:spcAft>
              <a:spcPts val="0"/>
            </a:spcAft>
            <a:buClrTx/>
            <a:buSzTx/>
            <a:buFontTx/>
            <a:buNone/>
            <a:tabLst/>
            <a:defRPr/>
          </a:pPr>
          <a:r>
            <a:rPr lang="nl-NL" sz="1100" b="1">
              <a:solidFill>
                <a:schemeClr val="dk1"/>
              </a:solidFill>
              <a:effectLst/>
              <a:latin typeface="+mn-lt"/>
              <a:ea typeface="+mn-ea"/>
              <a:cs typeface="+mn-cs"/>
            </a:rPr>
            <a:t>3)</a:t>
          </a:r>
          <a:r>
            <a:rPr lang="nl-NL" sz="1100">
              <a:solidFill>
                <a:schemeClr val="dk1"/>
              </a:solidFill>
              <a:effectLst/>
              <a:latin typeface="+mn-lt"/>
              <a:ea typeface="+mn-ea"/>
              <a:cs typeface="+mn-cs"/>
            </a:rPr>
            <a:t> Door </a:t>
          </a:r>
          <a:r>
            <a:rPr lang="nl-NL" sz="1100">
              <a:solidFill>
                <a:schemeClr val="tx1"/>
              </a:solidFill>
              <a:effectLst/>
              <a:latin typeface="+mn-lt"/>
              <a:ea typeface="+mn-ea"/>
              <a:cs typeface="+mn-cs"/>
            </a:rPr>
            <a:t>opdrachtnemer te bepalen hoeveelheid conform eigen aanbiedingsontwerp </a:t>
          </a:r>
        </a:p>
        <a:p>
          <a:pPr marL="0" marR="0" lvl="0" indent="0" defTabSz="914400" eaLnBrk="1" fontAlgn="auto" latinLnBrk="0" hangingPunct="1">
            <a:lnSpc>
              <a:spcPct val="100000"/>
            </a:lnSpc>
            <a:spcBef>
              <a:spcPts val="0"/>
            </a:spcBef>
            <a:spcAft>
              <a:spcPts val="0"/>
            </a:spcAft>
            <a:buClrTx/>
            <a:buSzTx/>
            <a:buFontTx/>
            <a:buNone/>
            <a:tabLst/>
            <a:defRPr/>
          </a:pPr>
          <a:r>
            <a:rPr lang="nl-NL" sz="1100" b="1">
              <a:solidFill>
                <a:schemeClr val="tx1"/>
              </a:solidFill>
              <a:effectLst/>
              <a:latin typeface="+mn-lt"/>
              <a:ea typeface="+mn-ea"/>
              <a:cs typeface="+mn-cs"/>
            </a:rPr>
            <a:t>4)</a:t>
          </a:r>
          <a:r>
            <a:rPr lang="nl-NL" sz="1100">
              <a:solidFill>
                <a:schemeClr val="tx1"/>
              </a:solidFill>
              <a:effectLst/>
              <a:latin typeface="+mn-lt"/>
              <a:ea typeface="+mn-ea"/>
              <a:cs typeface="+mn-cs"/>
            </a:rPr>
            <a:t> Door opdrachtnemer te bepalen producten</a:t>
          </a:r>
          <a:r>
            <a:rPr lang="nl-NL" sz="1100" baseline="0">
              <a:solidFill>
                <a:schemeClr val="tx1"/>
              </a:solidFill>
              <a:effectLst/>
              <a:latin typeface="+mn-lt"/>
              <a:ea typeface="+mn-ea"/>
              <a:cs typeface="+mn-cs"/>
            </a:rPr>
            <a:t> en hoeveelheid (in investeringskosten)</a:t>
          </a:r>
          <a:r>
            <a:rPr lang="nl-NL" sz="1100">
              <a:solidFill>
                <a:schemeClr val="tx1"/>
              </a:solidFill>
              <a:effectLst/>
              <a:latin typeface="+mn-lt"/>
              <a:ea typeface="+mn-ea"/>
              <a:cs typeface="+mn-cs"/>
            </a:rPr>
            <a:t> conform ontwerp.</a:t>
          </a:r>
          <a:r>
            <a:rPr lang="nl-NL" sz="1100" baseline="0">
              <a:solidFill>
                <a:schemeClr val="tx1"/>
              </a:solidFill>
              <a:effectLst/>
              <a:latin typeface="+mn-lt"/>
              <a:ea typeface="+mn-ea"/>
              <a:cs typeface="+mn-cs"/>
            </a:rPr>
            <a:t> </a:t>
          </a:r>
          <a:r>
            <a:rPr lang="nl-NL" sz="1100">
              <a:solidFill>
                <a:schemeClr val="tx1"/>
              </a:solidFill>
              <a:effectLst/>
              <a:latin typeface="+mn-lt"/>
              <a:ea typeface="+mn-ea"/>
              <a:cs typeface="+mn-cs"/>
            </a:rPr>
            <a:t>Uitgesloten voor dit aspect zijn materialen en producten die al zijn opgevoerd in de overige vier aspecten. De investeringskosten worden alleen gerekend voor het aanvullende percentages nieuw toe te voegen materialen hoogwaardig hergebruikte en biobased materialen boven op de contractueel geëiste percentages. Zoals de minimale materiaaleisen met betrekking tot de productgroepen systeembinnenwanden en dakisolatie. </a:t>
          </a:r>
        </a:p>
        <a:p>
          <a:r>
            <a:rPr lang="nl-NL" sz="1100" b="1">
              <a:solidFill>
                <a:schemeClr val="tx1"/>
              </a:solidFill>
            </a:rPr>
            <a:t>5) Definitie</a:t>
          </a:r>
          <a:r>
            <a:rPr lang="nl-NL" sz="1100" b="1" baseline="0">
              <a:solidFill>
                <a:schemeClr val="tx1"/>
              </a:solidFill>
            </a:rPr>
            <a:t> </a:t>
          </a:r>
          <a:r>
            <a:rPr lang="nl-NL" sz="1100" b="1">
              <a:solidFill>
                <a:schemeClr val="tx1"/>
              </a:solidFill>
            </a:rPr>
            <a:t>Hoogwaardig hergebruikt materiaal</a:t>
          </a:r>
          <a:r>
            <a:rPr lang="nl-NL" sz="1100">
              <a:solidFill>
                <a:schemeClr val="tx1"/>
              </a:solidFill>
            </a:rPr>
            <a:t>: </a:t>
          </a:r>
          <a:r>
            <a:rPr lang="nl-NL" sz="1100">
              <a:solidFill>
                <a:schemeClr val="tx1"/>
              </a:solidFill>
              <a:effectLst/>
              <a:latin typeface="+mn-lt"/>
              <a:ea typeface="+mn-ea"/>
              <a:cs typeface="+mn-cs"/>
            </a:rPr>
            <a:t>Het opnieuw gebruiken van een product of een deel van een product (bouwkundig of installatietechnisch), zonder dit te veranderen, dus in de oorspronkelijke vorm, met een vergelijkbare functionele waarde. Dit is gelijk aan R3 (Re-Use) en R4 (Repair, Refurbish, Remanufacture en Repurpose) van de R-ladder.</a:t>
          </a:r>
        </a:p>
        <a:p>
          <a:r>
            <a:rPr lang="nl-NL" sz="1100" b="1">
              <a:solidFill>
                <a:schemeClr val="tx1"/>
              </a:solidFill>
            </a:rPr>
            <a:t>6) Definitie biobased materiaal:</a:t>
          </a:r>
          <a:r>
            <a:rPr lang="nl-NL" sz="1100" b="1" baseline="0">
              <a:solidFill>
                <a:schemeClr val="tx1"/>
              </a:solidFill>
            </a:rPr>
            <a:t> </a:t>
          </a:r>
          <a:r>
            <a:rPr lang="nl-NL" sz="1100" baseline="0">
              <a:solidFill>
                <a:schemeClr val="tx1"/>
              </a:solidFill>
            </a:rPr>
            <a:t>Materiaal uit de levende natuur. Dit zijn grondstoffen uit veeteelt, tuin-, land- en bosbouw. En materialen die tijdens de levensduur </a:t>
          </a:r>
          <a:r>
            <a:rPr lang="nl-NL" sz="1100" baseline="0"/>
            <a:t>van een gebouw opnieuw kunnen groeien.</a:t>
          </a:r>
        </a:p>
        <a:p>
          <a:r>
            <a:rPr lang="nl-NL" sz="1100" b="1" baseline="0">
              <a:solidFill>
                <a:schemeClr val="tx1"/>
              </a:solidFill>
            </a:rPr>
            <a:t>7) Definitie overige materialen:</a:t>
          </a:r>
          <a:r>
            <a:rPr lang="nl-NL" sz="1100" baseline="0">
              <a:solidFill>
                <a:schemeClr val="tx1"/>
              </a:solidFill>
            </a:rPr>
            <a:t> Toegevoegde materialen die niet hoogwaardig hergebruikt of biobased zijn.   </a:t>
          </a:r>
        </a:p>
        <a:p>
          <a:r>
            <a:rPr lang="nl-NL" sz="1100" b="1" baseline="0">
              <a:solidFill>
                <a:schemeClr val="tx1"/>
              </a:solidFill>
            </a:rPr>
            <a:t>8) </a:t>
          </a:r>
          <a:r>
            <a:rPr lang="nl-NL" sz="1100" baseline="0">
              <a:solidFill>
                <a:schemeClr val="tx1"/>
              </a:solidFill>
            </a:rPr>
            <a:t>Voor de optionele materialen en productgroepen geldt dat alleen de toegevoegde hoogwaardig gebruikte materialen en biobased materialen of producten worden meegerekend in de te behalen kwaliteitswaarde (fictieve korting). </a:t>
          </a:r>
          <a:endParaRPr lang="nl-NL" sz="1100">
            <a:solidFill>
              <a:schemeClr val="tx1"/>
            </a:solidFill>
          </a:endParaRPr>
        </a:p>
        <a:p>
          <a:endParaRPr lang="nl-NL" sz="1100"/>
        </a:p>
      </xdr:txBody>
    </xdr:sp>
    <xdr:clientData/>
  </xdr:twoCellAnchor>
</xdr:wsDr>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110A97-3DD4-4C3F-B9BF-C9BE55378F43}">
  <dimension ref="A1:L94"/>
  <sheetViews>
    <sheetView tabSelected="1" zoomScaleNormal="100" workbookViewId="0">
      <selection activeCell="H4" sqref="H4"/>
    </sheetView>
  </sheetViews>
  <sheetFormatPr defaultRowHeight="15" x14ac:dyDescent="0.25"/>
  <cols>
    <col min="1" max="1" width="33.42578125" style="16" customWidth="1"/>
    <col min="2" max="2" width="30" style="16" customWidth="1"/>
    <col min="3" max="3" width="25.28515625" style="16" customWidth="1"/>
    <col min="4" max="4" width="18.85546875" style="16" customWidth="1"/>
    <col min="5" max="5" width="21.85546875" style="16" customWidth="1"/>
    <col min="6" max="6" width="18.85546875" style="16" customWidth="1"/>
    <col min="7" max="7" width="31" style="16" customWidth="1"/>
    <col min="8" max="8" width="12.42578125" style="16" customWidth="1"/>
    <col min="9" max="10" width="16.42578125" style="16" customWidth="1"/>
    <col min="11" max="11" width="12.5703125" style="16" customWidth="1"/>
    <col min="12" max="12" width="21.7109375" style="16" customWidth="1"/>
    <col min="13" max="13" width="15.7109375" style="16" customWidth="1"/>
    <col min="14" max="16384" width="9.140625" style="16"/>
  </cols>
  <sheetData>
    <row r="1" spans="1:12" ht="38.450000000000003" customHeight="1" x14ac:dyDescent="0.25">
      <c r="A1" s="77" t="s">
        <v>81</v>
      </c>
      <c r="B1" s="77"/>
      <c r="C1" s="77"/>
      <c r="D1" s="78"/>
      <c r="E1" s="15"/>
      <c r="F1" s="79" t="s">
        <v>33</v>
      </c>
      <c r="G1" s="80"/>
      <c r="H1" s="81"/>
      <c r="I1" s="15"/>
      <c r="J1" s="15"/>
    </row>
    <row r="2" spans="1:12" ht="15.75" x14ac:dyDescent="0.25">
      <c r="A2" s="2" t="s">
        <v>34</v>
      </c>
      <c r="B2" s="3"/>
      <c r="C2" s="1"/>
      <c r="D2" s="1"/>
      <c r="E2" s="15"/>
      <c r="F2" s="17"/>
      <c r="G2" s="17"/>
      <c r="H2" s="15"/>
      <c r="I2" s="15"/>
      <c r="J2" s="15"/>
    </row>
    <row r="3" spans="1:12" x14ac:dyDescent="0.25">
      <c r="A3" s="18" t="s">
        <v>6</v>
      </c>
      <c r="B3" s="9"/>
      <c r="C3" s="19"/>
      <c r="D3" s="19"/>
      <c r="E3" s="19"/>
      <c r="F3" s="19"/>
      <c r="G3" s="20"/>
      <c r="H3" s="19"/>
      <c r="I3" s="19"/>
      <c r="J3" s="19"/>
    </row>
    <row r="4" spans="1:12" ht="50.25" x14ac:dyDescent="0.25">
      <c r="A4" s="21" t="s">
        <v>4</v>
      </c>
      <c r="B4" s="21" t="s">
        <v>47</v>
      </c>
      <c r="C4" s="21" t="s">
        <v>57</v>
      </c>
      <c r="D4" s="21" t="s">
        <v>39</v>
      </c>
      <c r="F4" s="4" t="s">
        <v>55</v>
      </c>
      <c r="G4" s="4" t="s">
        <v>56</v>
      </c>
      <c r="I4" s="22"/>
    </row>
    <row r="5" spans="1:12" x14ac:dyDescent="0.25">
      <c r="A5" s="23" t="s">
        <v>49</v>
      </c>
      <c r="B5" s="24">
        <v>2300</v>
      </c>
      <c r="C5" s="12"/>
      <c r="D5" s="25" t="s">
        <v>48</v>
      </c>
      <c r="F5" s="26">
        <f>C5/B5</f>
        <v>0</v>
      </c>
      <c r="G5" s="27">
        <f>IF(F5&lt;60%,0,IF(F5&lt;68.75%,1,IF(F5&lt;77.5%,2,IF(F5&lt;86.25%,3,IF(F5&lt;95%,4,IF(F5&gt;=95%,5))))))</f>
        <v>0</v>
      </c>
    </row>
    <row r="6" spans="1:12" x14ac:dyDescent="0.25">
      <c r="A6" s="23" t="s">
        <v>50</v>
      </c>
      <c r="B6" s="24">
        <v>2300</v>
      </c>
      <c r="C6" s="12"/>
      <c r="D6" s="25" t="s">
        <v>48</v>
      </c>
      <c r="F6" s="26">
        <f t="shared" ref="F6:F11" si="0">C6/B6</f>
        <v>0</v>
      </c>
      <c r="G6" s="27">
        <f>IF(F6&lt;30%,0,IF(F6&lt;40%,1,IF(F6&lt;50%,2,IF(F6&lt;60%,3,IF(F6&lt;70%,4,IF(F6&gt;=70%,5))))))</f>
        <v>0</v>
      </c>
    </row>
    <row r="7" spans="1:12" x14ac:dyDescent="0.25">
      <c r="A7" s="23" t="s">
        <v>35</v>
      </c>
      <c r="B7" s="24">
        <v>4800</v>
      </c>
      <c r="C7" s="12"/>
      <c r="D7" s="25" t="s">
        <v>48</v>
      </c>
      <c r="F7" s="26">
        <f t="shared" si="0"/>
        <v>0</v>
      </c>
      <c r="G7" s="27">
        <f>IF(F7&lt;40%,0,IF(F7&lt;50%,1,IF(F7&lt;60%,2,IF(F7&lt;70%,3,IF(F7&lt;80%,4,IF(F7&gt;=80%,5))))))</f>
        <v>0</v>
      </c>
    </row>
    <row r="8" spans="1:12" x14ac:dyDescent="0.25">
      <c r="A8" s="23" t="s">
        <v>51</v>
      </c>
      <c r="B8" s="24">
        <v>4800</v>
      </c>
      <c r="C8" s="12"/>
      <c r="D8" s="25" t="s">
        <v>48</v>
      </c>
      <c r="F8" s="26">
        <f t="shared" si="0"/>
        <v>0</v>
      </c>
      <c r="G8" s="27">
        <f>IF(F8&lt;60%,0,IF(F8&lt;68.75%,1,IF(F8&lt;77.5%,2,IF(F8&lt;86.25%,3,IF(F8&lt;95%,4,IF(F8&gt;=95%,5))))))</f>
        <v>0</v>
      </c>
    </row>
    <row r="9" spans="1:12" x14ac:dyDescent="0.25">
      <c r="A9" s="23" t="s">
        <v>52</v>
      </c>
      <c r="B9" s="24">
        <v>14000</v>
      </c>
      <c r="C9" s="12"/>
      <c r="D9" s="25" t="s">
        <v>48</v>
      </c>
      <c r="F9" s="26">
        <f t="shared" si="0"/>
        <v>0</v>
      </c>
      <c r="G9" s="27">
        <f>IF(F9&lt;60%,0,IF(F9&lt;68.75%,1,IF(F9&lt;77.5%,2,IF(F9&lt;86.25%,3,IF(F9&lt;95%,4,IF(F9&gt;=95%,5))))))</f>
        <v>0</v>
      </c>
    </row>
    <row r="10" spans="1:12" ht="24" x14ac:dyDescent="0.25">
      <c r="A10" s="28" t="s">
        <v>53</v>
      </c>
      <c r="B10" s="29">
        <v>2250</v>
      </c>
      <c r="C10" s="12"/>
      <c r="D10" s="25" t="s">
        <v>48</v>
      </c>
      <c r="F10" s="26">
        <f t="shared" si="0"/>
        <v>0</v>
      </c>
      <c r="G10" s="27">
        <f>IF(F10&lt;45%,0,IF(F10&lt;50%,1,IF(F10&lt;55%,2,IF(F10&lt;60%,3,IF(F10&lt;65%,4,IF(F10&gt;=65%,5))))))</f>
        <v>0</v>
      </c>
    </row>
    <row r="11" spans="1:12" x14ac:dyDescent="0.25">
      <c r="A11" s="23" t="s">
        <v>54</v>
      </c>
      <c r="B11" s="24">
        <v>830</v>
      </c>
      <c r="C11" s="12"/>
      <c r="D11" s="25" t="s">
        <v>48</v>
      </c>
      <c r="F11" s="26">
        <f t="shared" si="0"/>
        <v>0</v>
      </c>
      <c r="G11" s="27">
        <f>IF(F11&lt;30%,0,IF(F11&lt;40%,1,IF(F11&lt;50%,2,IF(F11&lt;60%,3,IF(F11&lt;70%,4,IF(F11&gt;=70%,5))))))</f>
        <v>0</v>
      </c>
    </row>
    <row r="12" spans="1:12" hidden="1" x14ac:dyDescent="0.25">
      <c r="A12" s="23" t="s">
        <v>36</v>
      </c>
      <c r="B12" s="30">
        <v>0.45</v>
      </c>
      <c r="C12" s="31"/>
      <c r="D12" s="25" t="s">
        <v>38</v>
      </c>
      <c r="F12" s="27">
        <f>IF(C12&lt;=B12,0,IF(C12&lt;53%,1,IF(C12&lt;61%,2,IF(C12&lt;69%,3,IF(C12&lt;77%,4,IF(C12&gt;=77%,5))))))</f>
        <v>0</v>
      </c>
      <c r="G12" s="32" t="s">
        <v>40</v>
      </c>
    </row>
    <row r="13" spans="1:12" hidden="1" x14ac:dyDescent="0.25">
      <c r="A13" s="23" t="s">
        <v>37</v>
      </c>
      <c r="B13" s="30">
        <v>0.45</v>
      </c>
      <c r="C13" s="31"/>
      <c r="D13" s="25" t="s">
        <v>38</v>
      </c>
      <c r="F13" s="27">
        <f>IF(C13&lt;=B13,0,IF(C13&lt;53%,1,IF(C13&lt;61%,2,IF(C13&lt;69%,3,IF(C13&lt;77%,4,IF(C13&gt;=77%,5))))))</f>
        <v>0</v>
      </c>
      <c r="G13" s="32" t="s">
        <v>40</v>
      </c>
    </row>
    <row r="14" spans="1:12" ht="54" customHeight="1" x14ac:dyDescent="0.25">
      <c r="A14" s="21" t="s">
        <v>27</v>
      </c>
      <c r="B14" s="21" t="s">
        <v>9</v>
      </c>
      <c r="C14" s="21" t="s">
        <v>12</v>
      </c>
      <c r="D14" s="33" t="s">
        <v>32</v>
      </c>
      <c r="F14" s="5" t="s">
        <v>17</v>
      </c>
      <c r="G14" s="5" t="s">
        <v>15</v>
      </c>
      <c r="H14" s="6" t="s">
        <v>28</v>
      </c>
      <c r="I14" s="6"/>
      <c r="J14" s="8" t="s">
        <v>29</v>
      </c>
      <c r="K14" s="7" t="s">
        <v>18</v>
      </c>
      <c r="L14" s="5" t="s">
        <v>30</v>
      </c>
    </row>
    <row r="15" spans="1:12" x14ac:dyDescent="0.25">
      <c r="A15" s="13" t="s">
        <v>58</v>
      </c>
      <c r="B15" s="10"/>
      <c r="C15" s="85"/>
      <c r="D15" s="25" t="s">
        <v>8</v>
      </c>
      <c r="F15" s="11"/>
      <c r="G15" s="11"/>
      <c r="H15" s="14"/>
      <c r="I15" s="34">
        <f t="shared" ref="I15:I25" si="1">(SUM(F15:H15))</f>
        <v>0</v>
      </c>
      <c r="J15" s="26">
        <f t="shared" ref="J15:J25" si="2">SUM(F15:G15)</f>
        <v>0</v>
      </c>
      <c r="K15" s="76">
        <f>IF(L26&gt;=7000000,5,IF(L26&gt;5600000,4,IF(L26&gt;4200000,3,IF(L26&gt;2800000,2,IF(L26&gt;1400000,1,IF(L26&lt;=1400000,0))))))</f>
        <v>0</v>
      </c>
      <c r="L15" s="35">
        <f t="shared" ref="L15:L25" si="3">J15*C15</f>
        <v>0</v>
      </c>
    </row>
    <row r="16" spans="1:12" x14ac:dyDescent="0.25">
      <c r="A16" s="13" t="s">
        <v>59</v>
      </c>
      <c r="B16" s="10"/>
      <c r="C16" s="85"/>
      <c r="D16" s="25" t="s">
        <v>8</v>
      </c>
      <c r="F16" s="11"/>
      <c r="G16" s="11"/>
      <c r="H16" s="14"/>
      <c r="I16" s="34">
        <f t="shared" si="1"/>
        <v>0</v>
      </c>
      <c r="J16" s="26">
        <f t="shared" si="2"/>
        <v>0</v>
      </c>
      <c r="K16" s="76"/>
      <c r="L16" s="35">
        <f t="shared" si="3"/>
        <v>0</v>
      </c>
    </row>
    <row r="17" spans="1:12" x14ac:dyDescent="0.25">
      <c r="A17" s="13" t="s">
        <v>19</v>
      </c>
      <c r="B17" s="10"/>
      <c r="C17" s="85"/>
      <c r="D17" s="25" t="s">
        <v>8</v>
      </c>
      <c r="F17" s="11"/>
      <c r="G17" s="11"/>
      <c r="H17" s="14"/>
      <c r="I17" s="34">
        <f t="shared" si="1"/>
        <v>0</v>
      </c>
      <c r="J17" s="26">
        <f t="shared" si="2"/>
        <v>0</v>
      </c>
      <c r="K17" s="76"/>
      <c r="L17" s="35">
        <f t="shared" si="3"/>
        <v>0</v>
      </c>
    </row>
    <row r="18" spans="1:12" x14ac:dyDescent="0.25">
      <c r="A18" s="13" t="s">
        <v>20</v>
      </c>
      <c r="B18" s="10"/>
      <c r="C18" s="85"/>
      <c r="D18" s="25" t="s">
        <v>8</v>
      </c>
      <c r="F18" s="11"/>
      <c r="G18" s="11"/>
      <c r="H18" s="14"/>
      <c r="I18" s="34">
        <f t="shared" si="1"/>
        <v>0</v>
      </c>
      <c r="J18" s="26">
        <f t="shared" si="2"/>
        <v>0</v>
      </c>
      <c r="K18" s="76"/>
      <c r="L18" s="35">
        <f t="shared" si="3"/>
        <v>0</v>
      </c>
    </row>
    <row r="19" spans="1:12" x14ac:dyDescent="0.25">
      <c r="A19" s="13" t="s">
        <v>21</v>
      </c>
      <c r="B19" s="10"/>
      <c r="C19" s="85"/>
      <c r="D19" s="25" t="s">
        <v>8</v>
      </c>
      <c r="F19" s="11"/>
      <c r="G19" s="11"/>
      <c r="H19" s="14"/>
      <c r="I19" s="34">
        <f t="shared" si="1"/>
        <v>0</v>
      </c>
      <c r="J19" s="26">
        <f t="shared" si="2"/>
        <v>0</v>
      </c>
      <c r="K19" s="76"/>
      <c r="L19" s="35">
        <f t="shared" si="3"/>
        <v>0</v>
      </c>
    </row>
    <row r="20" spans="1:12" x14ac:dyDescent="0.25">
      <c r="A20" s="13" t="s">
        <v>22</v>
      </c>
      <c r="B20" s="10"/>
      <c r="C20" s="85"/>
      <c r="D20" s="25" t="s">
        <v>8</v>
      </c>
      <c r="F20" s="11"/>
      <c r="G20" s="11"/>
      <c r="H20" s="14"/>
      <c r="I20" s="34">
        <f t="shared" si="1"/>
        <v>0</v>
      </c>
      <c r="J20" s="26">
        <f t="shared" si="2"/>
        <v>0</v>
      </c>
      <c r="K20" s="76"/>
      <c r="L20" s="35">
        <f t="shared" si="3"/>
        <v>0</v>
      </c>
    </row>
    <row r="21" spans="1:12" x14ac:dyDescent="0.25">
      <c r="A21" s="13" t="s">
        <v>23</v>
      </c>
      <c r="B21" s="10"/>
      <c r="C21" s="85"/>
      <c r="D21" s="25" t="s">
        <v>8</v>
      </c>
      <c r="F21" s="11"/>
      <c r="G21" s="11"/>
      <c r="H21" s="14"/>
      <c r="I21" s="34">
        <f t="shared" si="1"/>
        <v>0</v>
      </c>
      <c r="J21" s="26">
        <f t="shared" si="2"/>
        <v>0</v>
      </c>
      <c r="K21" s="76"/>
      <c r="L21" s="35">
        <f t="shared" si="3"/>
        <v>0</v>
      </c>
    </row>
    <row r="22" spans="1:12" x14ac:dyDescent="0.25">
      <c r="A22" s="13" t="s">
        <v>24</v>
      </c>
      <c r="B22" s="10"/>
      <c r="C22" s="85"/>
      <c r="D22" s="25" t="s">
        <v>8</v>
      </c>
      <c r="F22" s="11"/>
      <c r="G22" s="11"/>
      <c r="H22" s="14"/>
      <c r="I22" s="34">
        <f t="shared" si="1"/>
        <v>0</v>
      </c>
      <c r="J22" s="26">
        <f t="shared" si="2"/>
        <v>0</v>
      </c>
      <c r="K22" s="76"/>
      <c r="L22" s="35">
        <f t="shared" si="3"/>
        <v>0</v>
      </c>
    </row>
    <row r="23" spans="1:12" x14ac:dyDescent="0.25">
      <c r="A23" s="13" t="s">
        <v>25</v>
      </c>
      <c r="B23" s="10"/>
      <c r="C23" s="85"/>
      <c r="D23" s="25" t="s">
        <v>8</v>
      </c>
      <c r="F23" s="11"/>
      <c r="G23" s="11"/>
      <c r="H23" s="14"/>
      <c r="I23" s="34">
        <f t="shared" si="1"/>
        <v>0</v>
      </c>
      <c r="J23" s="26">
        <f t="shared" si="2"/>
        <v>0</v>
      </c>
      <c r="K23" s="76"/>
      <c r="L23" s="35">
        <f t="shared" si="3"/>
        <v>0</v>
      </c>
    </row>
    <row r="24" spans="1:12" x14ac:dyDescent="0.25">
      <c r="A24" s="13" t="s">
        <v>26</v>
      </c>
      <c r="B24" s="10"/>
      <c r="C24" s="85"/>
      <c r="D24" s="25" t="s">
        <v>8</v>
      </c>
      <c r="F24" s="11"/>
      <c r="G24" s="11"/>
      <c r="H24" s="14"/>
      <c r="I24" s="34">
        <f t="shared" ref="I24" si="4">(SUM(F24:H24))</f>
        <v>0</v>
      </c>
      <c r="J24" s="26">
        <f t="shared" ref="J24" si="5">SUM(F24:G24)</f>
        <v>0</v>
      </c>
      <c r="K24" s="76"/>
      <c r="L24" s="35">
        <f t="shared" ref="L24" si="6">J24*C24</f>
        <v>0</v>
      </c>
    </row>
    <row r="25" spans="1:12" x14ac:dyDescent="0.25">
      <c r="A25" s="13" t="s">
        <v>60</v>
      </c>
      <c r="B25" s="10"/>
      <c r="C25" s="85"/>
      <c r="D25" s="25" t="s">
        <v>8</v>
      </c>
      <c r="F25" s="11"/>
      <c r="G25" s="11"/>
      <c r="H25" s="14"/>
      <c r="I25" s="34">
        <f t="shared" si="1"/>
        <v>0</v>
      </c>
      <c r="J25" s="26">
        <f t="shared" si="2"/>
        <v>0</v>
      </c>
      <c r="K25" s="76"/>
      <c r="L25" s="35">
        <f t="shared" si="3"/>
        <v>0</v>
      </c>
    </row>
    <row r="26" spans="1:12" ht="29.45" customHeight="1" x14ac:dyDescent="0.25">
      <c r="A26" s="36" t="s">
        <v>16</v>
      </c>
      <c r="B26" s="37"/>
      <c r="C26" s="38">
        <f>SUM(C15:C25)</f>
        <v>0</v>
      </c>
      <c r="D26" s="25" t="s">
        <v>8</v>
      </c>
      <c r="F26" s="75" t="s">
        <v>31</v>
      </c>
      <c r="G26" s="75"/>
      <c r="H26" s="75"/>
      <c r="I26" s="75"/>
      <c r="L26" s="39">
        <f>SUM(L15:L25)</f>
        <v>0</v>
      </c>
    </row>
    <row r="27" spans="1:12" x14ac:dyDescent="0.25">
      <c r="A27" s="40"/>
      <c r="B27" s="15"/>
    </row>
    <row r="28" spans="1:12" x14ac:dyDescent="0.25">
      <c r="A28" s="40"/>
      <c r="B28" s="40"/>
      <c r="F28" s="41"/>
    </row>
    <row r="29" spans="1:12" x14ac:dyDescent="0.25">
      <c r="A29" s="40"/>
      <c r="B29" s="40"/>
      <c r="F29" s="42"/>
    </row>
    <row r="30" spans="1:12" x14ac:dyDescent="0.25">
      <c r="A30" s="40"/>
      <c r="B30" s="40"/>
    </row>
    <row r="31" spans="1:12" x14ac:dyDescent="0.25">
      <c r="A31" s="40"/>
      <c r="B31" s="40"/>
      <c r="F31" s="43"/>
    </row>
    <row r="32" spans="1:12" x14ac:dyDescent="0.25">
      <c r="A32" s="40"/>
      <c r="B32" s="40"/>
      <c r="F32" s="43"/>
    </row>
    <row r="33" spans="1:12" x14ac:dyDescent="0.25">
      <c r="A33" s="40"/>
      <c r="B33" s="40"/>
      <c r="F33" s="43"/>
    </row>
    <row r="34" spans="1:12" x14ac:dyDescent="0.25">
      <c r="A34" s="40"/>
      <c r="B34" s="40"/>
      <c r="F34" s="43"/>
    </row>
    <row r="35" spans="1:12" x14ac:dyDescent="0.25">
      <c r="A35" s="40"/>
      <c r="B35" s="40"/>
      <c r="F35" s="43"/>
    </row>
    <row r="36" spans="1:12" x14ac:dyDescent="0.25">
      <c r="A36" s="40"/>
      <c r="B36" s="40"/>
      <c r="F36" s="44"/>
    </row>
    <row r="37" spans="1:12" ht="135" customHeight="1" x14ac:dyDescent="0.25">
      <c r="F37" s="42"/>
    </row>
    <row r="40" spans="1:12" x14ac:dyDescent="0.25">
      <c r="A40" s="82" t="s">
        <v>7</v>
      </c>
      <c r="B40" s="83"/>
      <c r="C40" s="83"/>
      <c r="D40" s="83"/>
      <c r="E40" s="83"/>
      <c r="F40" s="83"/>
      <c r="G40" s="83"/>
    </row>
    <row r="41" spans="1:12" x14ac:dyDescent="0.25">
      <c r="A41" s="83" t="s">
        <v>2</v>
      </c>
      <c r="B41" s="83"/>
      <c r="C41" s="83"/>
      <c r="D41" s="83"/>
      <c r="E41" s="83"/>
      <c r="F41" s="83"/>
      <c r="G41" s="83"/>
    </row>
    <row r="42" spans="1:12" x14ac:dyDescent="0.25">
      <c r="A42" s="83"/>
      <c r="B42" s="83"/>
      <c r="C42" s="83"/>
      <c r="D42" s="83"/>
      <c r="E42" s="83"/>
      <c r="F42" s="83"/>
      <c r="G42" s="83"/>
      <c r="J42" s="45"/>
    </row>
    <row r="43" spans="1:12" x14ac:dyDescent="0.25">
      <c r="A43" s="46" t="s">
        <v>0</v>
      </c>
      <c r="B43" s="47" t="s">
        <v>82</v>
      </c>
      <c r="C43" s="47" t="s">
        <v>76</v>
      </c>
      <c r="D43" s="48" t="s">
        <v>77</v>
      </c>
      <c r="E43" s="84" t="s">
        <v>80</v>
      </c>
      <c r="H43" s="49"/>
      <c r="I43" s="49"/>
      <c r="J43" s="50"/>
      <c r="K43" s="50"/>
      <c r="L43" s="50"/>
    </row>
    <row r="44" spans="1:12" x14ac:dyDescent="0.25">
      <c r="A44" s="51">
        <v>0</v>
      </c>
      <c r="B44" s="52" t="s">
        <v>63</v>
      </c>
      <c r="C44" s="52" t="s">
        <v>69</v>
      </c>
      <c r="D44" s="51" t="s">
        <v>78</v>
      </c>
      <c r="E44" s="51" t="s">
        <v>83</v>
      </c>
      <c r="H44" s="53"/>
      <c r="I44" s="53"/>
      <c r="J44" s="54"/>
      <c r="K44" s="54"/>
      <c r="L44" s="54"/>
    </row>
    <row r="45" spans="1:12" x14ac:dyDescent="0.25">
      <c r="A45" s="51">
        <v>1</v>
      </c>
      <c r="B45" s="52" t="s">
        <v>65</v>
      </c>
      <c r="C45" s="52" t="s">
        <v>74</v>
      </c>
      <c r="D45" s="52" t="s">
        <v>70</v>
      </c>
      <c r="E45" s="52" t="s">
        <v>84</v>
      </c>
      <c r="H45" s="53"/>
      <c r="I45" s="53"/>
      <c r="J45" s="54"/>
      <c r="K45" s="54"/>
      <c r="L45" s="54"/>
    </row>
    <row r="46" spans="1:12" x14ac:dyDescent="0.25">
      <c r="A46" s="51">
        <v>2</v>
      </c>
      <c r="B46" s="52" t="s">
        <v>66</v>
      </c>
      <c r="C46" s="52" t="s">
        <v>70</v>
      </c>
      <c r="D46" s="52" t="s">
        <v>71</v>
      </c>
      <c r="E46" s="52" t="s">
        <v>85</v>
      </c>
      <c r="H46" s="53"/>
      <c r="I46" s="53"/>
      <c r="J46" s="54"/>
      <c r="K46" s="54"/>
      <c r="L46" s="54"/>
    </row>
    <row r="47" spans="1:12" x14ac:dyDescent="0.25">
      <c r="A47" s="51">
        <v>3</v>
      </c>
      <c r="B47" s="52" t="s">
        <v>67</v>
      </c>
      <c r="C47" s="52" t="s">
        <v>71</v>
      </c>
      <c r="D47" s="52" t="s">
        <v>72</v>
      </c>
      <c r="E47" s="52" t="s">
        <v>86</v>
      </c>
      <c r="H47" s="53"/>
      <c r="I47" s="53"/>
      <c r="J47" s="54"/>
      <c r="K47" s="54"/>
      <c r="L47" s="54"/>
    </row>
    <row r="48" spans="1:12" x14ac:dyDescent="0.25">
      <c r="A48" s="51">
        <v>4</v>
      </c>
      <c r="B48" s="52" t="s">
        <v>68</v>
      </c>
      <c r="C48" s="52" t="s">
        <v>72</v>
      </c>
      <c r="D48" s="52" t="s">
        <v>73</v>
      </c>
      <c r="E48" s="52" t="s">
        <v>87</v>
      </c>
      <c r="H48" s="53"/>
      <c r="I48" s="53"/>
      <c r="J48" s="54"/>
      <c r="K48" s="54"/>
      <c r="L48" s="54"/>
    </row>
    <row r="49" spans="1:12" x14ac:dyDescent="0.25">
      <c r="A49" s="51">
        <v>5</v>
      </c>
      <c r="B49" s="52" t="s">
        <v>64</v>
      </c>
      <c r="C49" s="52" t="s">
        <v>75</v>
      </c>
      <c r="D49" s="52" t="s">
        <v>79</v>
      </c>
      <c r="E49" s="52" t="s">
        <v>88</v>
      </c>
      <c r="H49" s="53"/>
      <c r="I49" s="53"/>
      <c r="J49" s="54"/>
      <c r="K49" s="54"/>
      <c r="L49" s="54"/>
    </row>
    <row r="50" spans="1:12" x14ac:dyDescent="0.25">
      <c r="H50" s="53"/>
      <c r="I50" s="53"/>
      <c r="J50" s="53"/>
      <c r="K50" s="53"/>
      <c r="L50" s="53"/>
    </row>
    <row r="51" spans="1:12" ht="32.450000000000003" customHeight="1" x14ac:dyDescent="0.25">
      <c r="A51" s="55" t="s">
        <v>1</v>
      </c>
      <c r="B51" s="55"/>
      <c r="C51" s="55" t="s">
        <v>5</v>
      </c>
      <c r="D51" s="56"/>
      <c r="E51" s="56"/>
    </row>
    <row r="52" spans="1:12" x14ac:dyDescent="0.25">
      <c r="A52" s="57" t="s">
        <v>61</v>
      </c>
      <c r="B52" s="58" t="s">
        <v>62</v>
      </c>
      <c r="C52" s="59">
        <f>5*300000</f>
        <v>1500000</v>
      </c>
      <c r="F52" s="45"/>
    </row>
    <row r="53" spans="1:12" x14ac:dyDescent="0.25">
      <c r="A53" s="60" t="s">
        <v>11</v>
      </c>
      <c r="B53" s="60" t="s">
        <v>3</v>
      </c>
      <c r="C53" s="61">
        <v>1000000</v>
      </c>
    </row>
    <row r="54" spans="1:12" x14ac:dyDescent="0.25">
      <c r="A54" s="62" t="s">
        <v>10</v>
      </c>
      <c r="B54" s="60"/>
      <c r="C54" s="63">
        <f>SUM(C52:C53)</f>
        <v>2500000</v>
      </c>
      <c r="I54" s="43"/>
    </row>
    <row r="55" spans="1:12" x14ac:dyDescent="0.25">
      <c r="A55" s="64"/>
      <c r="B55" s="65"/>
      <c r="C55" s="66"/>
    </row>
    <row r="56" spans="1:12" ht="61.5" customHeight="1" x14ac:dyDescent="0.25">
      <c r="A56" s="67" t="s">
        <v>13</v>
      </c>
      <c r="B56" s="67" t="s">
        <v>0</v>
      </c>
      <c r="C56" s="68" t="s">
        <v>14</v>
      </c>
    </row>
    <row r="57" spans="1:12" x14ac:dyDescent="0.25">
      <c r="A57" s="69" t="s">
        <v>41</v>
      </c>
      <c r="B57" s="69">
        <v>5</v>
      </c>
      <c r="C57" s="70">
        <v>1000000</v>
      </c>
    </row>
    <row r="58" spans="1:12" x14ac:dyDescent="0.25">
      <c r="A58" s="71" t="s">
        <v>46</v>
      </c>
      <c r="B58" s="71">
        <v>4</v>
      </c>
      <c r="C58" s="72">
        <v>800000</v>
      </c>
    </row>
    <row r="59" spans="1:12" x14ac:dyDescent="0.25">
      <c r="A59" s="69" t="s">
        <v>45</v>
      </c>
      <c r="B59" s="69">
        <v>3</v>
      </c>
      <c r="C59" s="70">
        <v>600000</v>
      </c>
    </row>
    <row r="60" spans="1:12" x14ac:dyDescent="0.25">
      <c r="A60" s="71" t="s">
        <v>44</v>
      </c>
      <c r="B60" s="71">
        <v>2</v>
      </c>
      <c r="C60" s="72">
        <v>400000</v>
      </c>
    </row>
    <row r="61" spans="1:12" x14ac:dyDescent="0.25">
      <c r="A61" s="69" t="s">
        <v>43</v>
      </c>
      <c r="B61" s="69">
        <v>1</v>
      </c>
      <c r="C61" s="70">
        <v>200000</v>
      </c>
    </row>
    <row r="62" spans="1:12" x14ac:dyDescent="0.25">
      <c r="A62" s="71" t="s">
        <v>42</v>
      </c>
      <c r="B62" s="71">
        <v>0</v>
      </c>
      <c r="C62" s="72">
        <v>0</v>
      </c>
    </row>
    <row r="84" spans="3:12" x14ac:dyDescent="0.25">
      <c r="C84" s="43"/>
      <c r="K84" s="73"/>
    </row>
    <row r="89" spans="3:12" x14ac:dyDescent="0.25">
      <c r="F89" s="43"/>
      <c r="G89" s="43"/>
      <c r="H89" s="43"/>
    </row>
    <row r="90" spans="3:12" x14ac:dyDescent="0.25">
      <c r="F90" s="43"/>
    </row>
    <row r="91" spans="3:12" x14ac:dyDescent="0.25">
      <c r="F91" s="43"/>
    </row>
    <row r="93" spans="3:12" x14ac:dyDescent="0.25">
      <c r="F93" s="74"/>
      <c r="L93" s="74"/>
    </row>
    <row r="94" spans="3:12" ht="29.45" customHeight="1" x14ac:dyDescent="0.25">
      <c r="E94" s="15"/>
      <c r="F94" s="43"/>
    </row>
  </sheetData>
  <sheetProtection algorithmName="SHA-512" hashValue="Ob/ZFFBJju5zFLLvUySrHtmMioNiFT4KUYNoWPL1n0hcehrwHLFi3ejWz+YCZqVZmlcY3HDQGvW3ILRlwQbjjg==" saltValue="jzlqpxgLc/QWp5O9gNKfxg==" spinCount="100000" sheet="1" objects="1" scenarios="1"/>
  <mergeCells count="4">
    <mergeCell ref="F26:I26"/>
    <mergeCell ref="K15:K25"/>
    <mergeCell ref="A1:D1"/>
    <mergeCell ref="F1:H1"/>
  </mergeCells>
  <phoneticPr fontId="11" type="noConversion"/>
  <conditionalFormatting sqref="H15:H25">
    <cfRule type="cellIs" dxfId="1" priority="14" operator="equal">
      <formula>100</formula>
    </cfRule>
  </conditionalFormatting>
  <conditionalFormatting sqref="I15:I25 L15:L25">
    <cfRule type="cellIs" dxfId="0" priority="1" operator="equal">
      <formula>100%</formula>
    </cfRule>
  </conditionalFormatting>
  <pageMargins left="0.7" right="0.7" top="0.75" bottom="0.75" header="0.3" footer="0.3"/>
  <pageSetup paperSize="9" orientation="portrait" horizontalDpi="90" verticalDpi="90"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1</vt:i4>
      </vt:variant>
    </vt:vector>
  </HeadingPairs>
  <TitlesOfParts>
    <vt:vector size="1" baseType="lpstr">
      <vt:lpstr>1. Invulblad</vt:lpstr>
    </vt:vector>
  </TitlesOfParts>
  <Company>Rijksoverheid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Iongh, Sander de</dc:creator>
  <cp:lastModifiedBy>Vries, Theun de</cp:lastModifiedBy>
  <dcterms:created xsi:type="dcterms:W3CDTF">2023-05-23T08:21:20Z</dcterms:created>
  <dcterms:modified xsi:type="dcterms:W3CDTF">2026-01-30T08:46:58Z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Folder_Number">
    <vt:lpwstr/>
  </property>
  <property fmtid="{D5CDD505-2E9C-101B-9397-08002B2CF9AE}" pid="3" name="Folder_Code">
    <vt:lpwstr/>
  </property>
  <property fmtid="{D5CDD505-2E9C-101B-9397-08002B2CF9AE}" pid="4" name="Folder_Name">
    <vt:lpwstr/>
  </property>
  <property fmtid="{D5CDD505-2E9C-101B-9397-08002B2CF9AE}" pid="5" name="Folder_Description">
    <vt:lpwstr/>
  </property>
  <property fmtid="{D5CDD505-2E9C-101B-9397-08002B2CF9AE}" pid="6" name="/Folder_Name/">
    <vt:lpwstr/>
  </property>
  <property fmtid="{D5CDD505-2E9C-101B-9397-08002B2CF9AE}" pid="7" name="/Folder_Description/">
    <vt:lpwstr/>
  </property>
  <property fmtid="{D5CDD505-2E9C-101B-9397-08002B2CF9AE}" pid="8" name="Folder_Version">
    <vt:lpwstr/>
  </property>
  <property fmtid="{D5CDD505-2E9C-101B-9397-08002B2CF9AE}" pid="9" name="Folder_VersionSeq">
    <vt:lpwstr/>
  </property>
  <property fmtid="{D5CDD505-2E9C-101B-9397-08002B2CF9AE}" pid="10" name="Folder_Manager">
    <vt:lpwstr/>
  </property>
  <property fmtid="{D5CDD505-2E9C-101B-9397-08002B2CF9AE}" pid="11" name="Folder_ManagerDesc">
    <vt:lpwstr/>
  </property>
  <property fmtid="{D5CDD505-2E9C-101B-9397-08002B2CF9AE}" pid="12" name="Folder_Storage">
    <vt:lpwstr/>
  </property>
  <property fmtid="{D5CDD505-2E9C-101B-9397-08002B2CF9AE}" pid="13" name="Folder_StorageDesc">
    <vt:lpwstr/>
  </property>
  <property fmtid="{D5CDD505-2E9C-101B-9397-08002B2CF9AE}" pid="14" name="Folder_Creator">
    <vt:lpwstr/>
  </property>
  <property fmtid="{D5CDD505-2E9C-101B-9397-08002B2CF9AE}" pid="15" name="Folder_CreatorDesc">
    <vt:lpwstr/>
  </property>
  <property fmtid="{D5CDD505-2E9C-101B-9397-08002B2CF9AE}" pid="16" name="Folder_CreateDate">
    <vt:lpwstr/>
  </property>
  <property fmtid="{D5CDD505-2E9C-101B-9397-08002B2CF9AE}" pid="17" name="Folder_Updater">
    <vt:lpwstr/>
  </property>
  <property fmtid="{D5CDD505-2E9C-101B-9397-08002B2CF9AE}" pid="18" name="Folder_UpdaterDesc">
    <vt:lpwstr/>
  </property>
  <property fmtid="{D5CDD505-2E9C-101B-9397-08002B2CF9AE}" pid="19" name="Folder_UpdateDate">
    <vt:lpwstr/>
  </property>
  <property fmtid="{D5CDD505-2E9C-101B-9397-08002B2CF9AE}" pid="20" name="Document_Number">
    <vt:lpwstr/>
  </property>
  <property fmtid="{D5CDD505-2E9C-101B-9397-08002B2CF9AE}" pid="21" name="Document_Name">
    <vt:lpwstr/>
  </property>
  <property fmtid="{D5CDD505-2E9C-101B-9397-08002B2CF9AE}" pid="22" name="Document_FileName">
    <vt:lpwstr/>
  </property>
  <property fmtid="{D5CDD505-2E9C-101B-9397-08002B2CF9AE}" pid="23" name="Document_Version">
    <vt:lpwstr/>
  </property>
  <property fmtid="{D5CDD505-2E9C-101B-9397-08002B2CF9AE}" pid="24" name="Document_VersionSeq">
    <vt:lpwstr/>
  </property>
  <property fmtid="{D5CDD505-2E9C-101B-9397-08002B2CF9AE}" pid="25" name="Document_Creator">
    <vt:lpwstr/>
  </property>
  <property fmtid="{D5CDD505-2E9C-101B-9397-08002B2CF9AE}" pid="26" name="Document_CreatorDesc">
    <vt:lpwstr/>
  </property>
  <property fmtid="{D5CDD505-2E9C-101B-9397-08002B2CF9AE}" pid="27" name="Document_CreateDate">
    <vt:lpwstr/>
  </property>
  <property fmtid="{D5CDD505-2E9C-101B-9397-08002B2CF9AE}" pid="28" name="Document_Updater">
    <vt:lpwstr/>
  </property>
  <property fmtid="{D5CDD505-2E9C-101B-9397-08002B2CF9AE}" pid="29" name="Document_UpdaterDesc">
    <vt:lpwstr/>
  </property>
  <property fmtid="{D5CDD505-2E9C-101B-9397-08002B2CF9AE}" pid="30" name="Document_UpdateDate">
    <vt:lpwstr/>
  </property>
  <property fmtid="{D5CDD505-2E9C-101B-9397-08002B2CF9AE}" pid="31" name="Document_Size">
    <vt:lpwstr/>
  </property>
  <property fmtid="{D5CDD505-2E9C-101B-9397-08002B2CF9AE}" pid="32" name="Document_Storage">
    <vt:lpwstr/>
  </property>
  <property fmtid="{D5CDD505-2E9C-101B-9397-08002B2CF9AE}" pid="33" name="Document_StorageDesc">
    <vt:lpwstr/>
  </property>
  <property fmtid="{D5CDD505-2E9C-101B-9397-08002B2CF9AE}" pid="34" name="Document_Department">
    <vt:lpwstr/>
  </property>
  <property fmtid="{D5CDD505-2E9C-101B-9397-08002B2CF9AE}" pid="35" name="Document_DepartmentDesc">
    <vt:lpwstr/>
  </property>
</Properties>
</file>