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Q:\SSO-CFD\UG_HKT_Inkoop-UNIT\83-INKOOPDOSSIER- INKOOP\IUC25\IUC25-627 Levering onderhoud duikmateriaal\03 - BESCHR DOCUMENTEN\2. Review en versies\"/>
    </mc:Choice>
  </mc:AlternateContent>
  <xr:revisionPtr revIDLastSave="0" documentId="13_ncr:1_{F4DC295D-403A-4B55-ADF6-21942E7B728F}" xr6:coauthVersionLast="47" xr6:coauthVersionMax="47" xr10:uidLastSave="{00000000-0000-0000-0000-000000000000}"/>
  <bookViews>
    <workbookView xWindow="-110" yWindow="-110" windowWidth="19420" windowHeight="10300" xr2:uid="{29469749-E283-4017-A054-CFA3F603AA2B}"/>
  </bookViews>
  <sheets>
    <sheet name="Voorblad" sheetId="1" r:id="rId1"/>
    <sheet name="Levering" sheetId="2" r:id="rId2"/>
    <sheet name="Keuringen" sheetId="3" r:id="rId3"/>
    <sheet name="Onderhoud"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3" i="2" l="1"/>
  <c r="L189" i="2"/>
  <c r="L185" i="2"/>
  <c r="L181" i="2"/>
  <c r="L177" i="2"/>
  <c r="M51" i="4"/>
  <c r="M49" i="4"/>
  <c r="M16" i="3" l="1"/>
  <c r="M55" i="4"/>
  <c r="N14" i="4"/>
  <c r="N15" i="4" l="1"/>
  <c r="M62" i="4"/>
  <c r="M64" i="4" s="1"/>
  <c r="M53" i="4"/>
  <c r="M47" i="4"/>
  <c r="M45" i="4"/>
  <c r="M43" i="4"/>
  <c r="M41" i="4"/>
  <c r="M39" i="4"/>
  <c r="M37" i="4"/>
  <c r="M35" i="4"/>
  <c r="M33" i="4"/>
  <c r="M31" i="4"/>
  <c r="M29" i="4"/>
  <c r="M27" i="4"/>
  <c r="M58" i="3"/>
  <c r="M56" i="3"/>
  <c r="M54" i="3"/>
  <c r="M52" i="3"/>
  <c r="M50" i="3"/>
  <c r="M48" i="3"/>
  <c r="M46" i="3"/>
  <c r="M44" i="3"/>
  <c r="M42" i="3"/>
  <c r="M40" i="3"/>
  <c r="M38" i="3"/>
  <c r="M36" i="3"/>
  <c r="M34" i="3"/>
  <c r="M32" i="3"/>
  <c r="M30" i="3"/>
  <c r="M28" i="3"/>
  <c r="M26" i="3"/>
  <c r="M24" i="3"/>
  <c r="M22" i="3"/>
  <c r="M20" i="3"/>
  <c r="M18" i="3"/>
  <c r="L173" i="2"/>
  <c r="L169" i="2"/>
  <c r="L165" i="2"/>
  <c r="L161" i="2"/>
  <c r="L157" i="2"/>
  <c r="L153" i="2"/>
  <c r="L149" i="2"/>
  <c r="L145" i="2"/>
  <c r="L141" i="2"/>
  <c r="L137" i="2"/>
  <c r="L133" i="2"/>
  <c r="L129" i="2"/>
  <c r="L125" i="2"/>
  <c r="L121" i="2"/>
  <c r="L117" i="2"/>
  <c r="L113" i="2"/>
  <c r="L109" i="2"/>
  <c r="L105" i="2"/>
  <c r="L101" i="2"/>
  <c r="L97" i="2"/>
  <c r="L93" i="2"/>
  <c r="L89" i="2"/>
  <c r="L85" i="2"/>
  <c r="L81" i="2"/>
  <c r="L77" i="2"/>
  <c r="L73" i="2"/>
  <c r="L69" i="2"/>
  <c r="L65" i="2"/>
  <c r="L61" i="2"/>
  <c r="L57" i="2"/>
  <c r="L53" i="2"/>
  <c r="L49" i="2"/>
  <c r="L45" i="2"/>
  <c r="L41" i="2"/>
  <c r="L37" i="2"/>
  <c r="L33" i="2"/>
  <c r="L29" i="2"/>
  <c r="L25" i="2"/>
  <c r="L21" i="2"/>
  <c r="L17" i="2"/>
  <c r="L197" i="2" s="1"/>
  <c r="G21" i="1" s="1"/>
  <c r="M60" i="3" l="1"/>
  <c r="M57" i="4"/>
  <c r="M67" i="4" s="1"/>
  <c r="G22" i="1"/>
  <c r="G23" i="1" l="1"/>
  <c r="G24" i="1" s="1"/>
  <c r="K21" i="1" s="1"/>
</calcChain>
</file>

<file path=xl/sharedStrings.xml><?xml version="1.0" encoding="utf-8"?>
<sst xmlns="http://schemas.openxmlformats.org/spreadsheetml/2006/main" count="318" uniqueCount="234">
  <si>
    <t>GEGEVENS INSCHRIJVER</t>
  </si>
  <si>
    <t xml:space="preserve">Vul uw gegevens in de geel-gekleurde velden in </t>
  </si>
  <si>
    <t xml:space="preserve">Invulveld = </t>
  </si>
  <si>
    <t>Naam onderneming</t>
  </si>
  <si>
    <t>Inschrijver verklaart middels ondertekening van het UEA dat deze aanbieding wordt gedaan overeenkomstig de bepalingen zoals deze zijn omschreven in de aanbestedingsstukken en eventuele nota('s) van inlichtingen.</t>
  </si>
  <si>
    <t>TOTAALPRIJS (SCORE PRIJS)</t>
  </si>
  <si>
    <t>Punten</t>
  </si>
  <si>
    <t>Prijs 1. Levering Materiaal voor 4 jaar</t>
  </si>
  <si>
    <t>Prijs 2. Keuringstarief voor 4 jaar</t>
  </si>
  <si>
    <t>Prijs 3. All-in onderhoudstarief voor 4 jaar</t>
  </si>
  <si>
    <t>Totaal:</t>
  </si>
  <si>
    <t>Bandbreedte prijs Totaalprijs</t>
  </si>
  <si>
    <t>Ondergrens</t>
  </si>
  <si>
    <t>punten</t>
  </si>
  <si>
    <t>Bovengrens</t>
  </si>
  <si>
    <r>
      <rPr>
        <b/>
        <sz val="16"/>
        <color theme="0"/>
        <rFont val="RijksoverheidSansHeading"/>
        <family val="2"/>
      </rPr>
      <t>Bijlage 10 - Prijzenblad</t>
    </r>
    <r>
      <rPr>
        <b/>
        <sz val="14"/>
        <color theme="0"/>
        <rFont val="RijksoverheidSansHeading"/>
        <family val="2"/>
      </rPr>
      <t xml:space="preserve">
</t>
    </r>
    <r>
      <rPr>
        <i/>
        <sz val="14"/>
        <color theme="0"/>
        <rFont val="RijksoverheidSansHeading"/>
        <family val="2"/>
      </rPr>
      <t>Europese Aanbesteding Duikmateriaal en onderhoud met kenmerk IUC25-627</t>
    </r>
  </si>
  <si>
    <t xml:space="preserve">1. Levering Materiaal </t>
  </si>
  <si>
    <t>Op basis van een verwijzing naar het huidige merk en type wordt een voorbeeld gegeven om een gelijkwaardige kwaliteit aan te kunnen aanbieden. Let wel, het gaat dus niet om een voorgeschreven merk of type, doch slechts een indicatie van de huidige gebruikte merken en typen die in elk geval voldoen aan de door de opdrachtgever gestelde eisen. Aan deze merken en typen kunnen geen rechten worden ontleend en worden dus niet als zodanig door de opdrachtgever voorgeschreven. Hierbij heeft de verwijzing naar het huidige merk en type alleen te maken met de technische specificaties zoals we deze producten nu inkopen.</t>
  </si>
  <si>
    <t xml:space="preserve">Vul de geel-gekleurde velden in </t>
  </si>
  <si>
    <t>Invulveld =</t>
  </si>
  <si>
    <t>Toelichting</t>
  </si>
  <si>
    <t>Kolom X - Geraamd aantal</t>
  </si>
  <si>
    <t>Kolom Y - Stukprijs exclusief btw</t>
  </si>
  <si>
    <t>Inschrijver vult in deze kolom de stukprijs exclusief btw in van het betreffende artikel. Het geoffreerde artikel dient te voldoen aan de specificaties, eisen en wensen zoals opgenomen in dit prijzenformulier en de aanbestedingsstukken. Denk hierbij ook aan de verenigbaarheid van de materialen.</t>
  </si>
  <si>
    <t>Aangeboden merk/type</t>
  </si>
  <si>
    <t>Inschrijver vult in deze kolom het geoffreerde merk en (indien van toepassing) type in van het geoffreerde artikel.</t>
  </si>
  <si>
    <t>TABEL 1: Leveringen</t>
  </si>
  <si>
    <t>Materiaal</t>
  </si>
  <si>
    <t>Totaalprijs (X * Y)</t>
  </si>
  <si>
    <t xml:space="preserve">Aangeboden merktype </t>
  </si>
  <si>
    <t>Huidig merktype</t>
  </si>
  <si>
    <t>Specificaties</t>
  </si>
  <si>
    <t>Leveringen (PRIJS 1)</t>
  </si>
  <si>
    <t>Prijs 1 = Aanschafprijs duikmaterialen op basis van de geraamde aantallen van vervangingsbehoefte voor 4 jaar</t>
  </si>
  <si>
    <t>1. Vinnen</t>
  </si>
  <si>
    <t>Scubapro Jet Fin</t>
  </si>
  <si>
    <t>Dienen uit één geheel te bestaan met een open hiel 
Materiaal: Hard rubber
Diverse maten: M (39/41), L (42/44), XL (45/46), XXL (47/48)</t>
  </si>
  <si>
    <t>2. Spring heel trap</t>
  </si>
  <si>
    <t>Verkrijgbaar in diverse maten: M, L, XL
Compatibel met de vinnen</t>
  </si>
  <si>
    <t>Halycon</t>
  </si>
  <si>
    <t xml:space="preserve">3. </t>
  </si>
  <si>
    <t>3. Lampen</t>
  </si>
  <si>
    <t>Metalsub LK1242 Led2400 met handbevestigingsmodule en Accu's</t>
  </si>
  <si>
    <t>Lichtopbrengst: 2400 lumen
Voorzien van handbevestigingmoduel
Afmeting lengte maximaal 160 mm
Brandtijd maximaal 140 minuten
Moet ook boven water gebruikt kunnen worden
Diepte maximaal 250 meter</t>
  </si>
  <si>
    <t>4. Black marrow rope</t>
  </si>
  <si>
    <t xml:space="preserve">Ten behoeve van hijswerkzaamheden </t>
  </si>
  <si>
    <t>5. Duikmessen</t>
  </si>
  <si>
    <t>n.v.t.</t>
  </si>
  <si>
    <t>6. Plastickist t.b.v. duikmaterialen</t>
  </si>
  <si>
    <t>Basicline</t>
  </si>
  <si>
    <t>Voorzien van een deksel, handvatten, en vergrendeling (sluiting bijvoorbeeld schuifjes)
Afmeting: 36,5 x 27 x 22 cm</t>
  </si>
  <si>
    <t>7. Stalen Cillinder 2L 200Bar DIN O2</t>
  </si>
  <si>
    <t>Reserve zuurstof cilinders</t>
  </si>
  <si>
    <t>8. Dive Medical Kit (EHBO)</t>
  </si>
  <si>
    <t xml:space="preserve">9. </t>
  </si>
  <si>
    <t>9. Zuurstofkoffer</t>
  </si>
  <si>
    <t>Compacte zuurstofkoffer met een harde kaft
Ruimte voor 2-liter O2 cilinder die voldoet aan de norm arbeidsinspectie</t>
  </si>
  <si>
    <t>Apox, Wenoll-system WS100</t>
  </si>
  <si>
    <t>10. Mad a-koffer</t>
  </si>
  <si>
    <t>Apox, mad a-koffer</t>
  </si>
  <si>
    <t>Standaard koffer die voldoet aan de nationale wet- en regelgeving. 
Waterdichte koffer oranje van 46x36x20cm, inhoud: orthoscoop Timesco, bloeddrukmeter Riester, lampje om oogreflex te meten (merkloos), stethoscoop Riester, Reflex hamer Riester, Res Q Vac pomp, stemvork (merkloos), bijtwig rubber (merkloos)</t>
  </si>
  <si>
    <t>Garmin, Suunto, Halcyon</t>
  </si>
  <si>
    <t>Maximale werkdiepte 80 meter</t>
  </si>
  <si>
    <t>11. Duikhorloge /bottomtimer/duikcomputer Incl SensorDuikhorloge/bottomtimer/duikcomputer Incl Sensor</t>
  </si>
  <si>
    <t>12. Koptelefoons</t>
  </si>
  <si>
    <t>Speciale aansluitkabel met aansluiting voor communicatiekast</t>
  </si>
  <si>
    <t>Beyerdynamic DT 290 MK II</t>
  </si>
  <si>
    <t>13. Zuurstof Cillinder 50L 200bar DIN</t>
  </si>
  <si>
    <t>Stalen cillinder tbv Deco tank</t>
  </si>
  <si>
    <t>14. Stalen Cillinder 50L 200bar DIN</t>
  </si>
  <si>
    <t>15. Carbotainer 50L 200Bar DIN</t>
  </si>
  <si>
    <t>Carbotainer Cillinder tbv Deco tank</t>
  </si>
  <si>
    <t>Geen merk / custommade - zinkende lijn, 125 meter en 75m, compatible met communicatiekasten en Kirby Morgan M-48 mask</t>
  </si>
  <si>
    <t>17. Waterdichte opbergton voor Sein/communicatie lijn</t>
  </si>
  <si>
    <t>Curtec 42L</t>
  </si>
  <si>
    <t>18. Waterdichte opbergton voor Accupacks en Headsets</t>
  </si>
  <si>
    <t>Curtec 10L</t>
  </si>
  <si>
    <t>19. Onderwater Camera + Toebehoren</t>
  </si>
  <si>
    <t>Gopro incl. onderwaterbehuizing en bevestigingsmodule en Opbergcase</t>
  </si>
  <si>
    <t>Gopro</t>
  </si>
  <si>
    <t>20. Onderwater Camera Lampen</t>
  </si>
  <si>
    <t>Weefine Smart Focus 2500 Camera Lampen</t>
  </si>
  <si>
    <t>21. Communicatie kast (boven water)
incl oplader. Voor zowel SSE als Scuba duiken</t>
  </si>
  <si>
    <t>Diving communicator 702</t>
  </si>
  <si>
    <t>22. Wings</t>
  </si>
  <si>
    <t>Geschikt voor dubbele cilinders
Draagvlak 55lb/25kg
Compatibel met backplate</t>
  </si>
  <si>
    <t xml:space="preserve">23. Ultrasoon reiniger </t>
  </si>
  <si>
    <t>6.5L incl BIOX reinigingsmateriaal</t>
  </si>
  <si>
    <t>24. Backplate Carbon incl Harnass</t>
  </si>
  <si>
    <t xml:space="preserve">Halcyon met Halcyon band/webbing, incl Ballast system Active Control </t>
  </si>
  <si>
    <t>Halcyon</t>
  </si>
  <si>
    <t>25. Cilinders (dubbel 7 ltr 300 bar)
Staal. 300bar 7 ltr met tussenkraan + flessenvoet.</t>
  </si>
  <si>
    <t>26. Softlood zakjes 1KG</t>
  </si>
  <si>
    <t>27. Softlood zakjes 2KG</t>
  </si>
  <si>
    <t xml:space="preserve">Scubapro </t>
  </si>
  <si>
    <t>Scubapro</t>
  </si>
  <si>
    <t>28. Duikhelm</t>
  </si>
  <si>
    <t>Kirby Morgan SL27</t>
  </si>
  <si>
    <t>Kirby Morgan SL27 incl alle losse onderdelen en gereedschap tbv onderhoud</t>
  </si>
  <si>
    <t>29. Communicatie set KMDSI helmen compleet</t>
  </si>
  <si>
    <t>Kirby Morgan communicatieset 515-033 voor alle helmen</t>
  </si>
  <si>
    <t>Kirby Morgan</t>
  </si>
  <si>
    <t>30. Single tank adapter Carbon</t>
  </si>
  <si>
    <t>Halcyon converted</t>
  </si>
  <si>
    <t>31. Cilinders Carbotainer 18L 300bar</t>
  </si>
  <si>
    <t>Carbotainer</t>
  </si>
  <si>
    <t>32. Cilinders (enkel 7 ltr 300 bar)</t>
  </si>
  <si>
    <t>BTS Staal, incl monovalve DIN 300bar M25x2</t>
  </si>
  <si>
    <t>33. Wings sse cilinders</t>
  </si>
  <si>
    <t>Eclipse 40 - geschikt voor enkele cilinder</t>
  </si>
  <si>
    <t>34. Oral nasal mask</t>
  </si>
  <si>
    <t>Compatibel met bandmasker en duikhelmen</t>
  </si>
  <si>
    <t>35. Nose Blocks</t>
  </si>
  <si>
    <t>36. Neckring Assembly</t>
  </si>
  <si>
    <t>37. Helmet Bags</t>
  </si>
  <si>
    <t>Compatibel met duikhelmen</t>
  </si>
  <si>
    <t>38. Binnen muts helm</t>
  </si>
  <si>
    <t>Apex XTX 50 met eerste trap DS4</t>
  </si>
  <si>
    <t>Super mask M-48 Kiry Morgan</t>
  </si>
  <si>
    <t>Lindström</t>
  </si>
  <si>
    <t>Totaal Prijs 1.</t>
  </si>
  <si>
    <t>Draagbare kast speciaal voor duikdoeleinden
Dient de communicatie tussen een tender en twee duikers te verzorge, waarbij spraak tussen de duikers mogelijk moet zijn. 
De unit dient een uitgang te hebben waarop een opnameapparaat kan worden aangesloten/opname moet mogelijk zijn
Inclusief 4-polige koptelefoon met AMP stekker en draagbare oplader A219</t>
  </si>
  <si>
    <t>Speciaal voor duikdoeleinden
Geschikt voor 4-draads (round robin) systemen
Uitgerust met krachtige bullhorn voor extra luide en duidelijke spraakweergave
Megafoon is waterdicht (IP67)
Peltor headset 7-polig
Geschikt voor transport en opslag (bescherming)</t>
  </si>
  <si>
    <t>Draagbare waterdichte pelikaankoffer
Maximaal 15 kilogram
Maximale afmeting 50 × 60 × 25 cm
Voorzien van 2 meter HD slang, digitale dieptemeter, twee aansluitingen voor luchtvoorziening, minimaal aansluiten 2 cilinders (hoofd en reserve cilinder)</t>
  </si>
  <si>
    <t>Lengte: 125 meter
Kunststofslang bestaande uit: luchtslang en communicatiekabel met waterdichte aansluiting voor bandmasker en diepte sensor voor digi depth
Compitabel met manifold
Minimaal 20 ba work pressure</t>
  </si>
  <si>
    <t>2. Uitvoeren keuringen materiaal</t>
  </si>
  <si>
    <t>Zie bijlage 7 Overzicht huidig materiaal voor een uitgebreid overzicht van al het te keuren materiaal</t>
  </si>
  <si>
    <t>Kolom X - Aantal</t>
  </si>
  <si>
    <t>Kolom Y - Frequentie</t>
  </si>
  <si>
    <t>Kolom Z - Prijs per keuring</t>
  </si>
  <si>
    <t>Inschrijver vult in deze kolom de eenheidsprijs (exclusief btw) voor de uit te voeren keuringen per stuk, per jaar in.</t>
  </si>
  <si>
    <t>TABEL 2: Keuringstarief</t>
  </si>
  <si>
    <t>Keuringen (PRIJS 2)</t>
  </si>
  <si>
    <t>Pos.</t>
  </si>
  <si>
    <t>Omschrijving materiaal</t>
  </si>
  <si>
    <r>
      <rPr>
        <b/>
        <u/>
        <sz val="11"/>
        <color theme="0"/>
        <rFont val="Aptos Display"/>
        <family val="2"/>
        <scheme val="major"/>
      </rPr>
      <t>KOLOM Y:</t>
    </r>
    <r>
      <rPr>
        <b/>
        <sz val="11"/>
        <color theme="0"/>
        <rFont val="Aptos Display"/>
        <family val="2"/>
        <scheme val="major"/>
      </rPr>
      <t xml:space="preserve"> Frequentie</t>
    </r>
  </si>
  <si>
    <t>((X * Y) * Z) Totaal keuring p/j</t>
  </si>
  <si>
    <r>
      <rPr>
        <b/>
        <u/>
        <sz val="11"/>
        <color theme="0"/>
        <rFont val="Aptos Display"/>
        <family val="2"/>
        <scheme val="major"/>
      </rPr>
      <t>KOLOM X:</t>
    </r>
    <r>
      <rPr>
        <b/>
        <sz val="11"/>
        <color theme="0"/>
        <rFont val="Aptos Display"/>
        <family val="2"/>
        <scheme val="major"/>
      </rPr>
      <t xml:space="preserve"> 
Aantal</t>
    </r>
  </si>
  <si>
    <r>
      <rPr>
        <b/>
        <u/>
        <sz val="11"/>
        <color theme="0"/>
        <rFont val="Aptos Display"/>
        <family val="2"/>
        <scheme val="major"/>
      </rPr>
      <t>KOLOM Z:</t>
    </r>
    <r>
      <rPr>
        <b/>
        <sz val="11"/>
        <color theme="0"/>
        <rFont val="Aptos Display"/>
        <family val="2"/>
        <scheme val="major"/>
      </rPr>
      <t xml:space="preserve"> 
Prijs per keuring</t>
    </r>
  </si>
  <si>
    <r>
      <rPr>
        <b/>
        <u/>
        <sz val="11"/>
        <color theme="0"/>
        <rFont val="Aptos Display"/>
        <family val="2"/>
        <scheme val="major"/>
      </rPr>
      <t xml:space="preserve">KOLOM Y
</t>
    </r>
    <r>
      <rPr>
        <b/>
        <sz val="11"/>
        <color theme="0"/>
        <rFont val="Aptos Display"/>
        <family val="2"/>
        <scheme val="major"/>
      </rPr>
      <t>Stukprijs (ex. btw)</t>
    </r>
  </si>
  <si>
    <t>1.</t>
  </si>
  <si>
    <t>Cilinders Carbotainer 18L 300bar</t>
  </si>
  <si>
    <t>2.</t>
  </si>
  <si>
    <t>Cilinders 7 liter (dubbel)</t>
  </si>
  <si>
    <t>Cilinders 7 liter (enkel)</t>
  </si>
  <si>
    <t>4.</t>
  </si>
  <si>
    <t>Wings Explore</t>
  </si>
  <si>
    <t xml:space="preserve">5. </t>
  </si>
  <si>
    <t>Wings Exclipse</t>
  </si>
  <si>
    <t>6.</t>
  </si>
  <si>
    <t>Torque</t>
  </si>
  <si>
    <t>7.</t>
  </si>
  <si>
    <t>Seinlijn</t>
  </si>
  <si>
    <t>8.</t>
  </si>
  <si>
    <t>Umbilical</t>
  </si>
  <si>
    <t>Manifold</t>
  </si>
  <si>
    <t>Kirby Morgan Super Mask</t>
  </si>
  <si>
    <t>10.</t>
  </si>
  <si>
    <t>11.</t>
  </si>
  <si>
    <t>12.</t>
  </si>
  <si>
    <t>Metalsub Kabellamp KL1242 LED2400</t>
  </si>
  <si>
    <t>13.</t>
  </si>
  <si>
    <t>14.</t>
  </si>
  <si>
    <t>15.</t>
  </si>
  <si>
    <t>16.</t>
  </si>
  <si>
    <t>17.</t>
  </si>
  <si>
    <t>Zuurstofkoffer</t>
  </si>
  <si>
    <t>Maintenance 1st stage</t>
  </si>
  <si>
    <t>O2 refilled</t>
  </si>
  <si>
    <t>Koolzuur absorbtiekorrels</t>
  </si>
  <si>
    <t>Zuurstofcilinder</t>
  </si>
  <si>
    <t>18.</t>
  </si>
  <si>
    <t>Zuurstofcilinder en vulling</t>
  </si>
  <si>
    <t>19.</t>
  </si>
  <si>
    <t>20.</t>
  </si>
  <si>
    <t>Compressor</t>
  </si>
  <si>
    <t xml:space="preserve">21. </t>
  </si>
  <si>
    <t>Decotank</t>
  </si>
  <si>
    <t>Ademautomaat</t>
  </si>
  <si>
    <t>Totaal Prijs 2.</t>
  </si>
  <si>
    <t>3. Onderhouden van materiaal</t>
  </si>
  <si>
    <t>Prijs 2 = Keuringstarief voor 4 jaar</t>
  </si>
  <si>
    <t>Zie bijlage 7 Overzicht huidig materiaal voor een uitgebreid overzicht van al het te onderhouden materiaal</t>
  </si>
  <si>
    <t>in euro's ex. btw</t>
  </si>
  <si>
    <t>Kolom Y - Factor</t>
  </si>
  <si>
    <t>Kolom Z - Prijs onderhoud</t>
  </si>
  <si>
    <t>Dit betreft het aantal keren dat er correctief/preventief onderhoud wordt uitgevoerd op het materiaal gedurende de looptijd van de raamovereenkomst, waarbij geldt 4 = 1x per jaar</t>
  </si>
  <si>
    <r>
      <rPr>
        <b/>
        <u/>
        <sz val="11"/>
        <color theme="0"/>
        <rFont val="Aptos Display"/>
        <family val="2"/>
        <scheme val="major"/>
      </rPr>
      <t>KOLOM Y:</t>
    </r>
    <r>
      <rPr>
        <b/>
        <sz val="11"/>
        <color theme="0"/>
        <rFont val="Aptos Display"/>
        <family val="2"/>
        <scheme val="major"/>
      </rPr>
      <t xml:space="preserve"> 
Factor</t>
    </r>
  </si>
  <si>
    <r>
      <rPr>
        <b/>
        <u/>
        <sz val="11"/>
        <color theme="0"/>
        <rFont val="Aptos Narrow"/>
        <family val="2"/>
        <scheme val="minor"/>
      </rPr>
      <t xml:space="preserve">KOLOM Z: </t>
    </r>
    <r>
      <rPr>
        <b/>
        <sz val="11"/>
        <color theme="0"/>
        <rFont val="Aptos Narrow"/>
        <family val="2"/>
        <scheme val="minor"/>
      </rPr>
      <t xml:space="preserve">
Prijs onderhoud</t>
    </r>
  </si>
  <si>
    <t>3.</t>
  </si>
  <si>
    <t>5.</t>
  </si>
  <si>
    <t>Beschrijving preventief onderhoud</t>
  </si>
  <si>
    <t>((X * Y) * Z) 
Totaal onderhoud</t>
  </si>
  <si>
    <t>Onderhoud (PRIJS 3.2)</t>
  </si>
  <si>
    <t>Beschrijving correctief onderhoud</t>
  </si>
  <si>
    <t>Tarief correctief onderhoud</t>
  </si>
  <si>
    <t>Halcyon wing Evolve 40</t>
  </si>
  <si>
    <t>Prijs 3.2  = Preventief onderhoud</t>
  </si>
  <si>
    <t>Prijs 3.3  = Correctief onderhoud</t>
  </si>
  <si>
    <t>Prijs 3      = All-in onderhoudstarief voor 4 jaar (prijs 3.1 + prijs 3.2 + prijs 3.3)</t>
  </si>
  <si>
    <t xml:space="preserve">Prijs 3.1  = Spoedreparaties vallend buiten preventief en correctief onderhoud </t>
  </si>
  <si>
    <t>9.</t>
  </si>
  <si>
    <t xml:space="preserve">TABEL 3.1: Spoedreparaties vallend buiten preventief &amp; correctief onderhoud </t>
  </si>
  <si>
    <t>TABEL 3.2: Preventief onderhoud</t>
  </si>
  <si>
    <t>TABEL 3.3: Correctief onderhoud</t>
  </si>
  <si>
    <t>Totaal spoedreparaties</t>
  </si>
  <si>
    <t>Spoedreparaties (Prijs 3.1)</t>
  </si>
  <si>
    <t>Onderhoud (PRIJS 3.3)</t>
  </si>
  <si>
    <t xml:space="preserve">Tabel even netjes maken. </t>
  </si>
  <si>
    <t>Betreft tarief voor het aantal keer uitvoeren van reparatief en verhelpen van storingen</t>
  </si>
  <si>
    <t>Arbeidsloon per uur</t>
  </si>
  <si>
    <t>Tijdstippen arbeid: 0:00 uur tot 24:00 uur</t>
  </si>
  <si>
    <t>In deze kolom staat de frequentie van het aantal keren dat het materiaal gekeurd zal worden gedurende de looptijd van de raamovereenkomst o.b.v. gegevens uit bijlage 7 Overzicht huidig materiaal; deze kan bij gewijzigde regelgeving of in overleg worden bijgesteld.</t>
  </si>
  <si>
    <t>Aantal uren in totaal 4 jaar</t>
  </si>
  <si>
    <t xml:space="preserve">Maatwerk </t>
  </si>
  <si>
    <t>Totaal Prijs 3.1.</t>
  </si>
  <si>
    <t>Totaal Prijs 3.2.</t>
  </si>
  <si>
    <t>Totaal Prijs 3.3.</t>
  </si>
  <si>
    <t>TOTAAL PRIJS 3. (Prijs 3.1. + Prijs 3.2. + Prijs 3.3)</t>
  </si>
  <si>
    <t>Deze kolom bevat de aantallen van het materiaal. Vermelde aantallen zijn gebaseerd op de huidige situatie en kunnen gedurende overeenkomst variëren door bijvoorbeeld vervanging, uitbreiding of aanpassing van het materiaalbestand.</t>
  </si>
  <si>
    <t>Deze kolom bevat de huidige aantallen van materiaal. Deze aantallen zijn indicatief en kunnen wijzigen door operationele behoeften, afstoting of uitbreiding van het materiaal.</t>
  </si>
  <si>
    <t>Deze kolom bevat de geraamde aantallen op basis van de vervangingsbehoefte voor de komende 4 jaar (zie ook bijlage 7). De aantallen zijn indicatief en kunnen wijzingen door operationele behoeften, afstoting of uitreiding van materiaal.</t>
  </si>
  <si>
    <r>
      <rPr>
        <b/>
        <u/>
        <sz val="11"/>
        <color theme="0"/>
        <rFont val="Aptos Display"/>
        <family val="2"/>
        <scheme val="major"/>
      </rPr>
      <t>KOLOM X</t>
    </r>
    <r>
      <rPr>
        <b/>
        <sz val="11"/>
        <color theme="0"/>
        <rFont val="Aptos Display"/>
        <family val="2"/>
        <scheme val="major"/>
      </rPr>
      <t xml:space="preserve">  Geraamde aantal</t>
    </r>
  </si>
  <si>
    <t>16. Sein/ communicatie lijn</t>
  </si>
  <si>
    <r>
      <rPr>
        <b/>
        <sz val="9.5"/>
        <color theme="1"/>
        <rFont val="Aptos Narrow"/>
        <family val="2"/>
        <scheme val="minor"/>
      </rPr>
      <t xml:space="preserve">Tabel 3.2) </t>
    </r>
    <r>
      <rPr>
        <sz val="9.5"/>
        <color theme="1"/>
        <rFont val="Aptos Narrow"/>
        <family val="2"/>
        <scheme val="minor"/>
      </rPr>
      <t>Voor preventief onderhoud: Inschrijver vult (indien van toepassing) in deze kolom de eenheidsprijs (ex. btw) voor het uit te voeren preventieve onderhoud per stuk, per jaar in.</t>
    </r>
  </si>
  <si>
    <r>
      <t>Tabel 3.3)</t>
    </r>
    <r>
      <rPr>
        <sz val="9.5"/>
        <color theme="1"/>
        <rFont val="Aptos Narrow"/>
        <family val="2"/>
        <scheme val="minor"/>
      </rPr>
      <t xml:space="preserve"> Voor correctief onderhoud: Inschrijver vult in deze kolom een totaalprijs (ex. btw) per jaar in voor het uitvoeren van reparaties en het verhelpen van storingen.</t>
    </r>
  </si>
  <si>
    <t>39. Ademautomaat</t>
  </si>
  <si>
    <t>40. Full face mask + OTS communicatie</t>
  </si>
  <si>
    <t>41. Torque Momentgereedschap</t>
  </si>
  <si>
    <t>42. 	Communicatiekast scuba
(boven water)</t>
  </si>
  <si>
    <t>43. Communicatie- kast sse
(boven water)</t>
  </si>
  <si>
    <t>44. Manifold</t>
  </si>
  <si>
    <t>45. Umbilical</t>
  </si>
  <si>
    <t xml:space="preserve">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</si>
</sst>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9" x14ac:knownFonts="1">
    <font>
      <sz val="11"/>
      <color theme="1"/>
      <name val="Aptos Narrow"/>
      <family val="2"/>
      <scheme val="minor"/>
    </font>
    <font>
      <b/>
      <sz val="11"/>
      <color theme="0"/>
      <name val="Aptos Narrow"/>
      <family val="2"/>
      <scheme val="minor"/>
    </font>
    <font>
      <b/>
      <sz val="11"/>
      <color theme="1"/>
      <name val="Aptos Narrow"/>
      <family val="2"/>
      <scheme val="minor"/>
    </font>
    <font>
      <sz val="9"/>
      <color theme="1"/>
      <name val="Aptos Narrow"/>
      <family val="2"/>
      <scheme val="minor"/>
    </font>
    <font>
      <b/>
      <sz val="14"/>
      <color theme="0"/>
      <name val="RijksoverheidSansHeading"/>
      <family val="2"/>
    </font>
    <font>
      <b/>
      <sz val="16"/>
      <color theme="0"/>
      <name val="RijksoverheidSansHeading"/>
      <family val="2"/>
    </font>
    <font>
      <i/>
      <sz val="14"/>
      <color theme="0"/>
      <name val="RijksoverheidSansHeading"/>
      <family val="2"/>
    </font>
    <font>
      <b/>
      <sz val="14"/>
      <name val="RijksoverheidSansHeading"/>
      <family val="2"/>
    </font>
    <font>
      <b/>
      <sz val="14"/>
      <color theme="8" tint="-0.499984740745262"/>
      <name val="RijksoverheidSansHeading"/>
      <family val="2"/>
    </font>
    <font>
      <sz val="11"/>
      <name val="Aptos Narrow"/>
      <family val="2"/>
      <scheme val="minor"/>
    </font>
    <font>
      <i/>
      <sz val="11"/>
      <color indexed="8"/>
      <name val="Aptos Narrow"/>
      <family val="2"/>
      <scheme val="minor"/>
    </font>
    <font>
      <i/>
      <sz val="11"/>
      <name val="Aptos Narrow"/>
      <family val="2"/>
      <scheme val="minor"/>
    </font>
    <font>
      <b/>
      <i/>
      <sz val="11"/>
      <name val="Aptos Narrow"/>
      <family val="2"/>
      <scheme val="minor"/>
    </font>
    <font>
      <sz val="10"/>
      <color theme="1"/>
      <name val="Aptos Narrow"/>
      <family val="2"/>
      <scheme val="minor"/>
    </font>
    <font>
      <i/>
      <sz val="11"/>
      <color theme="1"/>
      <name val="Aptos Narrow"/>
      <family val="2"/>
      <scheme val="minor"/>
    </font>
    <font>
      <b/>
      <i/>
      <sz val="10"/>
      <name val="RijksoverheidSansHeading"/>
      <family val="2"/>
    </font>
    <font>
      <b/>
      <sz val="11"/>
      <color theme="1"/>
      <name val="RijksoverheidSansHeading"/>
      <family val="2"/>
    </font>
    <font>
      <sz val="9.5"/>
      <color theme="1"/>
      <name val="Aptos Narrow"/>
      <family val="2"/>
      <scheme val="minor"/>
    </font>
    <font>
      <b/>
      <sz val="9.5"/>
      <color theme="0"/>
      <name val="Aptos Narrow"/>
      <family val="2"/>
      <scheme val="minor"/>
    </font>
    <font>
      <b/>
      <i/>
      <sz val="9.5"/>
      <color theme="1"/>
      <name val="Aptos Narrow"/>
      <family val="2"/>
      <scheme val="minor"/>
    </font>
    <font>
      <b/>
      <sz val="9.5"/>
      <color theme="1"/>
      <name val="Aptos Narrow"/>
      <family val="2"/>
      <scheme val="minor"/>
    </font>
    <font>
      <b/>
      <sz val="11"/>
      <color theme="0"/>
      <name val="Aptos Display"/>
      <family val="2"/>
      <scheme val="major"/>
    </font>
    <font>
      <b/>
      <u/>
      <sz val="11"/>
      <color theme="0"/>
      <name val="Aptos Display"/>
      <family val="2"/>
      <scheme val="major"/>
    </font>
    <font>
      <b/>
      <u/>
      <sz val="11"/>
      <color theme="0"/>
      <name val="Aptos Narrow"/>
      <family val="2"/>
      <scheme val="minor"/>
    </font>
    <font>
      <b/>
      <sz val="9"/>
      <color theme="0"/>
      <name val="Aptos Narrow"/>
      <family val="2"/>
      <scheme val="minor"/>
    </font>
    <font>
      <b/>
      <sz val="8"/>
      <color theme="1"/>
      <name val="Aptos Narrow"/>
      <family val="2"/>
      <scheme val="minor"/>
    </font>
    <font>
      <sz val="11"/>
      <color rgb="FFFF0000"/>
      <name val="Aptos Narrow"/>
      <family val="2"/>
      <scheme val="minor"/>
    </font>
    <font>
      <b/>
      <i/>
      <sz val="10"/>
      <color theme="1"/>
      <name val="Aptos Narrow"/>
      <family val="2"/>
      <scheme val="minor"/>
    </font>
    <font>
      <i/>
      <sz val="10"/>
      <color theme="1"/>
      <name val="Aptos Narrow"/>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rgb="FFC9EDFF"/>
        <bgColor indexed="64"/>
      </patternFill>
    </fill>
    <fill>
      <patternFill patternType="solid">
        <fgColor theme="3" tint="0.249977111117893"/>
        <bgColor indexed="64"/>
      </patternFill>
    </fill>
    <fill>
      <patternFill patternType="solid">
        <fgColor theme="3" tint="0.749992370372631"/>
        <bgColor indexed="64"/>
      </patternFill>
    </fill>
    <fill>
      <patternFill patternType="solid">
        <fgColor rgb="FFFFFFCC"/>
        <bgColor indexed="64"/>
      </patternFill>
    </fill>
    <fill>
      <patternFill patternType="solid">
        <fgColor theme="3" tint="0.89999084444715716"/>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39994506668294322"/>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top/>
      <bottom style="thick">
        <color indexed="64"/>
      </bottom>
      <diagonal/>
    </border>
    <border>
      <left/>
      <right/>
      <top style="thick">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medium">
        <color indexed="64"/>
      </right>
      <top style="thin">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top style="medium">
        <color auto="1"/>
      </top>
      <bottom style="thick">
        <color auto="1"/>
      </bottom>
      <diagonal/>
    </border>
  </borders>
  <cellStyleXfs count="1">
    <xf numFmtId="0" fontId="0" fillId="0" borderId="0"/>
  </cellStyleXfs>
  <cellXfs count="276">
    <xf numFmtId="0" fontId="0" fillId="0" borderId="0" xfId="0"/>
    <xf numFmtId="0" fontId="0" fillId="0" borderId="0" xfId="0" applyAlignment="1"/>
    <xf numFmtId="0" fontId="0" fillId="2" borderId="1" xfId="0" applyFill="1" applyBorder="1"/>
    <xf numFmtId="0" fontId="0" fillId="2" borderId="2" xfId="0" applyFill="1" applyBorder="1"/>
    <xf numFmtId="0" fontId="3" fillId="2" borderId="2" xfId="0" applyFont="1" applyFill="1" applyBorder="1" applyAlignment="1">
      <alignment horizontal="right" vertical="center"/>
    </xf>
    <xf numFmtId="0" fontId="0" fillId="2" borderId="3" xfId="0" applyFill="1" applyBorder="1"/>
    <xf numFmtId="0" fontId="0" fillId="2" borderId="4" xfId="0" applyFill="1" applyBorder="1"/>
    <xf numFmtId="0" fontId="0" fillId="2" borderId="6" xfId="0" applyFill="1" applyBorder="1"/>
    <xf numFmtId="0" fontId="8" fillId="2" borderId="0" xfId="0" applyFont="1" applyFill="1" applyAlignment="1" applyProtection="1">
      <alignment horizontal="center" vertical="center" wrapText="1"/>
      <protection hidden="1"/>
    </xf>
    <xf numFmtId="0" fontId="0" fillId="2" borderId="0" xfId="0" applyFill="1"/>
    <xf numFmtId="0" fontId="0" fillId="2" borderId="0" xfId="0" applyFill="1" applyAlignment="1">
      <alignment horizontal="center"/>
    </xf>
    <xf numFmtId="0" fontId="10" fillId="2" borderId="0" xfId="0" applyFont="1" applyFill="1" applyAlignment="1" applyProtection="1">
      <alignment horizontal="center"/>
      <protection locked="0"/>
    </xf>
    <xf numFmtId="0" fontId="12" fillId="2" borderId="0" xfId="0" applyFont="1" applyFill="1" applyAlignment="1">
      <alignment horizontal="left"/>
    </xf>
    <xf numFmtId="0" fontId="0" fillId="2" borderId="0" xfId="0"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left"/>
    </xf>
    <xf numFmtId="1" fontId="0" fillId="4" borderId="14" xfId="0" applyNumberFormat="1" applyFill="1" applyBorder="1"/>
    <xf numFmtId="1" fontId="0" fillId="4" borderId="10" xfId="0" applyNumberFormat="1" applyFill="1" applyBorder="1"/>
    <xf numFmtId="0" fontId="0" fillId="2" borderId="15" xfId="0" applyFill="1" applyBorder="1"/>
    <xf numFmtId="0" fontId="0" fillId="2" borderId="7" xfId="0" applyFill="1" applyBorder="1"/>
    <xf numFmtId="0" fontId="0" fillId="2" borderId="16" xfId="0" applyFill="1" applyBorder="1"/>
    <xf numFmtId="0" fontId="0" fillId="8" borderId="9" xfId="0" applyFill="1" applyBorder="1"/>
    <xf numFmtId="0" fontId="0" fillId="8" borderId="12" xfId="0" applyFill="1" applyBorder="1"/>
    <xf numFmtId="0" fontId="0" fillId="8" borderId="10" xfId="0" applyFill="1" applyBorder="1" applyAlignment="1"/>
    <xf numFmtId="0" fontId="0" fillId="0" borderId="12" xfId="0" applyBorder="1" applyAlignment="1">
      <alignment horizontal="right"/>
    </xf>
    <xf numFmtId="4" fontId="0" fillId="0" borderId="0" xfId="0" applyNumberFormat="1"/>
    <xf numFmtId="0" fontId="0" fillId="0" borderId="31" xfId="0" applyBorder="1"/>
    <xf numFmtId="0" fontId="4" fillId="2" borderId="0" xfId="0" applyFont="1" applyFill="1" applyAlignment="1" applyProtection="1">
      <alignment horizontal="center" vertical="center" wrapText="1"/>
    </xf>
    <xf numFmtId="0" fontId="21" fillId="6" borderId="9" xfId="0" applyFont="1" applyFill="1" applyBorder="1" applyAlignment="1" applyProtection="1">
      <alignment horizontal="center" vertical="center" wrapText="1"/>
    </xf>
    <xf numFmtId="0" fontId="21" fillId="6" borderId="11" xfId="0" applyFont="1" applyFill="1" applyBorder="1" applyAlignment="1" applyProtection="1">
      <alignment horizontal="center" vertical="center" wrapText="1"/>
    </xf>
    <xf numFmtId="0" fontId="0" fillId="8" borderId="9" xfId="0" applyFill="1" applyBorder="1" applyAlignment="1"/>
    <xf numFmtId="0" fontId="0" fillId="0" borderId="0" xfId="0" applyAlignment="1"/>
    <xf numFmtId="0" fontId="26" fillId="0" borderId="0" xfId="0" applyFont="1" applyAlignment="1"/>
    <xf numFmtId="0" fontId="26" fillId="0" borderId="0" xfId="0" applyFont="1"/>
    <xf numFmtId="0" fontId="26" fillId="0" borderId="0" xfId="0" applyFont="1" applyFill="1" applyBorder="1"/>
    <xf numFmtId="0" fontId="9" fillId="0" borderId="0" xfId="0" applyFont="1" applyFill="1" applyBorder="1"/>
    <xf numFmtId="0" fontId="9" fillId="0" borderId="0" xfId="0" applyFont="1"/>
    <xf numFmtId="0" fontId="9" fillId="4" borderId="0" xfId="0" applyFont="1" applyFill="1"/>
    <xf numFmtId="0" fontId="0" fillId="4" borderId="11" xfId="0" applyFill="1" applyBorder="1" applyAlignment="1">
      <alignment horizontal="left"/>
    </xf>
    <xf numFmtId="0" fontId="0" fillId="4" borderId="9" xfId="0" applyFill="1" applyBorder="1" applyAlignment="1">
      <alignment horizontal="left"/>
    </xf>
    <xf numFmtId="1" fontId="0" fillId="4" borderId="9" xfId="0" applyNumberFormat="1" applyFill="1" applyBorder="1" applyAlignment="1">
      <alignment horizontal="right"/>
    </xf>
    <xf numFmtId="1" fontId="0" fillId="4" borderId="12" xfId="0" applyNumberFormat="1" applyFill="1" applyBorder="1" applyAlignment="1">
      <alignment horizontal="right"/>
    </xf>
    <xf numFmtId="44" fontId="0" fillId="4" borderId="9" xfId="0" applyNumberFormat="1" applyFill="1" applyBorder="1" applyAlignment="1">
      <alignment horizontal="center"/>
    </xf>
    <xf numFmtId="44" fontId="0" fillId="4" borderId="12" xfId="0" applyNumberFormat="1" applyFill="1" applyBorder="1" applyAlignment="1">
      <alignment horizontal="center"/>
    </xf>
    <xf numFmtId="44" fontId="0" fillId="4" borderId="10" xfId="0" applyNumberFormat="1" applyFill="1" applyBorder="1" applyAlignment="1">
      <alignment horizontal="center"/>
    </xf>
    <xf numFmtId="0" fontId="2" fillId="4" borderId="9" xfId="0" applyFont="1" applyFill="1" applyBorder="1" applyAlignment="1">
      <alignment horizontal="left"/>
    </xf>
    <xf numFmtId="0" fontId="2" fillId="4" borderId="12" xfId="0" applyFont="1" applyFill="1" applyBorder="1" applyAlignment="1">
      <alignment horizontal="left"/>
    </xf>
    <xf numFmtId="0" fontId="2" fillId="4" borderId="10" xfId="0" applyFont="1" applyFill="1" applyBorder="1" applyAlignment="1">
      <alignment horizontal="left"/>
    </xf>
    <xf numFmtId="44" fontId="2" fillId="5" borderId="9" xfId="0" applyNumberFormat="1" applyFont="1" applyFill="1" applyBorder="1" applyAlignment="1">
      <alignment horizontal="left"/>
    </xf>
    <xf numFmtId="44" fontId="2" fillId="5" borderId="12" xfId="0" applyNumberFormat="1" applyFont="1" applyFill="1" applyBorder="1" applyAlignment="1">
      <alignment horizontal="left"/>
    </xf>
    <xf numFmtId="44" fontId="2" fillId="5" borderId="10" xfId="0" applyNumberFormat="1" applyFont="1" applyFill="1" applyBorder="1" applyAlignment="1">
      <alignment horizontal="left"/>
    </xf>
    <xf numFmtId="2" fontId="2" fillId="7" borderId="9" xfId="0" applyNumberFormat="1" applyFont="1" applyFill="1" applyBorder="1" applyAlignment="1">
      <alignment horizontal="center"/>
    </xf>
    <xf numFmtId="2" fontId="2" fillId="7" borderId="12" xfId="0" applyNumberFormat="1" applyFont="1" applyFill="1" applyBorder="1" applyAlignment="1">
      <alignment horizontal="center"/>
    </xf>
    <xf numFmtId="2" fontId="2" fillId="7" borderId="10" xfId="0" applyNumberFormat="1" applyFont="1" applyFill="1" applyBorder="1" applyAlignment="1">
      <alignment horizontal="center"/>
    </xf>
    <xf numFmtId="0" fontId="2" fillId="7" borderId="11" xfId="0" applyFont="1" applyFill="1" applyBorder="1" applyAlignment="1">
      <alignment horizontal="left"/>
    </xf>
    <xf numFmtId="1" fontId="0" fillId="4" borderId="13" xfId="0" applyNumberFormat="1" applyFill="1" applyBorder="1" applyAlignment="1">
      <alignment horizontal="right"/>
    </xf>
    <xf numFmtId="1" fontId="0" fillId="4" borderId="5" xfId="0" applyNumberFormat="1" applyFill="1" applyBorder="1" applyAlignment="1">
      <alignment horizontal="right"/>
    </xf>
    <xf numFmtId="2" fontId="0" fillId="13" borderId="11" xfId="0" applyNumberFormat="1" applyFill="1" applyBorder="1" applyAlignment="1">
      <alignment horizontal="center"/>
    </xf>
    <xf numFmtId="0" fontId="14" fillId="10" borderId="9" xfId="0" applyFont="1" applyFill="1" applyBorder="1" applyAlignment="1">
      <alignment horizontal="left"/>
    </xf>
    <xf numFmtId="0" fontId="14" fillId="10" borderId="12" xfId="0" applyFont="1" applyFill="1" applyBorder="1" applyAlignment="1">
      <alignment horizontal="left"/>
    </xf>
    <xf numFmtId="0" fontId="14" fillId="10" borderId="10" xfId="0" applyFont="1" applyFill="1" applyBorder="1" applyAlignment="1">
      <alignment horizontal="left"/>
    </xf>
    <xf numFmtId="44" fontId="0" fillId="4" borderId="9" xfId="0" applyNumberFormat="1" applyFill="1" applyBorder="1" applyAlignment="1">
      <alignment horizontal="left"/>
    </xf>
    <xf numFmtId="44" fontId="0" fillId="4" borderId="12" xfId="0" applyNumberFormat="1" applyFill="1" applyBorder="1" applyAlignment="1">
      <alignment horizontal="left"/>
    </xf>
    <xf numFmtId="44" fontId="0" fillId="4" borderId="10" xfId="0" applyNumberFormat="1" applyFill="1" applyBorder="1" applyAlignment="1">
      <alignment horizontal="left"/>
    </xf>
    <xf numFmtId="0" fontId="14" fillId="10" borderId="11" xfId="0" applyFont="1" applyFill="1" applyBorder="1" applyAlignment="1">
      <alignment horizontal="left"/>
    </xf>
    <xf numFmtId="0" fontId="2" fillId="7" borderId="9" xfId="0" applyFont="1" applyFill="1" applyBorder="1" applyAlignment="1">
      <alignment horizontal="center"/>
    </xf>
    <xf numFmtId="0" fontId="2" fillId="7" borderId="12" xfId="0" applyFont="1" applyFill="1" applyBorder="1" applyAlignment="1">
      <alignment horizontal="center"/>
    </xf>
    <xf numFmtId="0" fontId="2" fillId="7" borderId="10" xfId="0" applyFont="1" applyFill="1" applyBorder="1" applyAlignment="1">
      <alignment horizontal="center"/>
    </xf>
    <xf numFmtId="0" fontId="13" fillId="4" borderId="11" xfId="0" applyFont="1" applyFill="1" applyBorder="1" applyAlignment="1" applyProtection="1">
      <alignment horizontal="left" vertical="center" wrapText="1"/>
      <protection hidden="1"/>
    </xf>
    <xf numFmtId="0" fontId="7" fillId="7" borderId="2" xfId="0" applyFont="1" applyFill="1" applyBorder="1" applyAlignment="1" applyProtection="1">
      <alignment horizontal="center" vertical="center" wrapText="1"/>
      <protection hidden="1"/>
    </xf>
    <xf numFmtId="0" fontId="7" fillId="7" borderId="0" xfId="0" applyFont="1" applyFill="1" applyAlignment="1" applyProtection="1">
      <alignment horizontal="center" vertical="center" wrapText="1"/>
      <protection hidden="1"/>
    </xf>
    <xf numFmtId="0" fontId="4" fillId="6" borderId="5" xfId="0" applyFont="1" applyFill="1" applyBorder="1" applyAlignment="1" applyProtection="1">
      <alignment horizontal="center" vertical="center" wrapText="1"/>
    </xf>
    <xf numFmtId="0" fontId="4" fillId="6" borderId="0" xfId="0" applyFont="1" applyFill="1" applyAlignment="1" applyProtection="1">
      <alignment horizontal="center" vertical="center" wrapText="1"/>
    </xf>
    <xf numFmtId="0" fontId="4" fillId="6" borderId="7" xfId="0" applyFont="1" applyFill="1" applyBorder="1" applyAlignment="1" applyProtection="1">
      <alignment horizontal="center" vertical="center" wrapText="1"/>
    </xf>
    <xf numFmtId="0" fontId="7" fillId="7" borderId="5" xfId="0" applyFont="1" applyFill="1" applyBorder="1" applyAlignment="1" applyProtection="1">
      <alignment horizontal="center" vertical="center" wrapText="1"/>
    </xf>
    <xf numFmtId="0" fontId="7" fillId="7" borderId="7" xfId="0" applyFont="1" applyFill="1" applyBorder="1" applyAlignment="1" applyProtection="1">
      <alignment horizontal="center" vertical="center" wrapText="1"/>
    </xf>
    <xf numFmtId="0" fontId="0" fillId="2" borderId="0" xfId="0" applyFill="1" applyAlignment="1">
      <alignment horizontal="center"/>
    </xf>
    <xf numFmtId="0" fontId="0" fillId="2" borderId="8" xfId="0" applyFill="1" applyBorder="1" applyAlignment="1">
      <alignment horizontal="center"/>
    </xf>
    <xf numFmtId="0" fontId="9" fillId="8" borderId="9" xfId="0" applyFont="1" applyFill="1" applyBorder="1" applyAlignment="1">
      <alignment horizontal="center"/>
    </xf>
    <xf numFmtId="0" fontId="9" fillId="8" borderId="10" xfId="0" applyFont="1" applyFill="1" applyBorder="1" applyAlignment="1">
      <alignment horizontal="center"/>
    </xf>
    <xf numFmtId="0" fontId="11" fillId="4" borderId="11" xfId="0" applyFont="1" applyFill="1" applyBorder="1" applyAlignment="1">
      <alignment horizontal="left"/>
    </xf>
    <xf numFmtId="0" fontId="9" fillId="8" borderId="11" xfId="0" applyFont="1" applyFill="1" applyBorder="1" applyAlignment="1" applyProtection="1">
      <alignment horizontal="left"/>
      <protection locked="0"/>
    </xf>
    <xf numFmtId="0" fontId="19" fillId="4" borderId="9" xfId="0" applyFont="1" applyFill="1" applyBorder="1" applyAlignment="1">
      <alignment horizontal="left" vertical="top" wrapText="1"/>
    </xf>
    <xf numFmtId="0" fontId="0" fillId="0" borderId="12" xfId="0" applyBorder="1" applyAlignment="1">
      <alignment wrapText="1"/>
    </xf>
    <xf numFmtId="0" fontId="2" fillId="10" borderId="22" xfId="0" applyFont="1" applyFill="1" applyBorder="1" applyAlignment="1">
      <alignment horizontal="center" wrapText="1"/>
    </xf>
    <xf numFmtId="0" fontId="2" fillId="10" borderId="23" xfId="0" applyFont="1" applyFill="1" applyBorder="1" applyAlignment="1">
      <alignment horizontal="center"/>
    </xf>
    <xf numFmtId="0" fontId="2" fillId="10" borderId="24" xfId="0" applyFont="1" applyFill="1" applyBorder="1" applyAlignment="1">
      <alignment horizontal="center"/>
    </xf>
    <xf numFmtId="0" fontId="0" fillId="8" borderId="11" xfId="0" applyFill="1" applyBorder="1" applyAlignment="1" applyProtection="1">
      <protection locked="0"/>
    </xf>
    <xf numFmtId="0" fontId="0" fillId="8" borderId="26" xfId="0" applyFill="1" applyBorder="1" applyAlignment="1" applyProtection="1">
      <protection locked="0"/>
    </xf>
    <xf numFmtId="0" fontId="0" fillId="8" borderId="21" xfId="0" applyFill="1" applyBorder="1" applyAlignment="1" applyProtection="1">
      <protection locked="0"/>
    </xf>
    <xf numFmtId="0" fontId="0" fillId="8" borderId="40" xfId="0" applyFill="1" applyBorder="1" applyAlignment="1" applyProtection="1">
      <protection locked="0"/>
    </xf>
    <xf numFmtId="164" fontId="0" fillId="3" borderId="11" xfId="0" applyNumberFormat="1" applyFill="1" applyBorder="1" applyAlignment="1"/>
    <xf numFmtId="164" fontId="0" fillId="3" borderId="21" xfId="0" applyNumberFormat="1" applyFill="1" applyBorder="1" applyAlignment="1"/>
    <xf numFmtId="0" fontId="2" fillId="0" borderId="11" xfId="0" applyFont="1" applyFill="1" applyBorder="1" applyAlignment="1">
      <alignment wrapText="1"/>
    </xf>
    <xf numFmtId="0" fontId="0" fillId="0" borderId="11" xfId="0" applyFill="1" applyBorder="1" applyAlignment="1">
      <alignment wrapText="1"/>
    </xf>
    <xf numFmtId="0" fontId="0" fillId="0" borderId="9" xfId="0" applyFill="1" applyBorder="1" applyAlignment="1"/>
    <xf numFmtId="0" fontId="2" fillId="0" borderId="21" xfId="0" applyFont="1" applyFill="1" applyBorder="1" applyAlignment="1">
      <alignment wrapText="1"/>
    </xf>
    <xf numFmtId="0" fontId="0" fillId="0" borderId="21" xfId="0" applyFill="1" applyBorder="1" applyAlignment="1">
      <alignment wrapText="1"/>
    </xf>
    <xf numFmtId="0" fontId="0" fillId="0" borderId="13" xfId="0" applyFill="1" applyBorder="1" applyAlignment="1"/>
    <xf numFmtId="4" fontId="0" fillId="8" borderId="25" xfId="0" applyNumberFormat="1" applyFill="1" applyBorder="1" applyAlignment="1" applyProtection="1">
      <protection locked="0"/>
    </xf>
    <xf numFmtId="4" fontId="0" fillId="8" borderId="11" xfId="0" applyNumberFormat="1" applyFill="1" applyBorder="1" applyAlignment="1" applyProtection="1">
      <protection locked="0"/>
    </xf>
    <xf numFmtId="4" fontId="0" fillId="8" borderId="29" xfId="0" applyNumberFormat="1" applyFill="1" applyBorder="1" applyAlignment="1" applyProtection="1">
      <protection locked="0"/>
    </xf>
    <xf numFmtId="4" fontId="0" fillId="8" borderId="21" xfId="0" applyNumberFormat="1" applyFill="1" applyBorder="1" applyAlignment="1" applyProtection="1">
      <protection locked="0"/>
    </xf>
    <xf numFmtId="0" fontId="2" fillId="0" borderId="11" xfId="0" applyFont="1" applyBorder="1" applyAlignment="1">
      <alignment wrapText="1"/>
    </xf>
    <xf numFmtId="0" fontId="2" fillId="0" borderId="11" xfId="0" applyFont="1" applyBorder="1" applyAlignment="1"/>
    <xf numFmtId="0" fontId="0" fillId="0" borderId="11" xfId="0" applyBorder="1" applyAlignment="1">
      <alignment wrapText="1"/>
    </xf>
    <xf numFmtId="0" fontId="0" fillId="0" borderId="11" xfId="0" applyBorder="1" applyAlignment="1"/>
    <xf numFmtId="0" fontId="0" fillId="0" borderId="11" xfId="0" applyFill="1" applyBorder="1" applyAlignment="1"/>
    <xf numFmtId="0" fontId="2" fillId="0" borderId="11" xfId="0" applyFont="1" applyFill="1" applyBorder="1" applyAlignment="1"/>
    <xf numFmtId="0" fontId="0" fillId="3" borderId="11" xfId="0" applyFill="1" applyBorder="1" applyAlignment="1"/>
    <xf numFmtId="0" fontId="0" fillId="0" borderId="11" xfId="0" applyBorder="1" applyAlignment="1">
      <alignment vertical="top" wrapText="1"/>
    </xf>
    <xf numFmtId="0" fontId="0" fillId="0" borderId="9" xfId="0" applyBorder="1" applyAlignment="1"/>
    <xf numFmtId="0" fontId="0" fillId="0" borderId="11" xfId="0" applyBorder="1" applyAlignment="1">
      <alignment vertical="top"/>
    </xf>
    <xf numFmtId="0" fontId="21" fillId="6" borderId="11" xfId="0" applyFont="1" applyFill="1" applyBorder="1" applyAlignment="1" applyProtection="1">
      <alignment horizontal="center" vertical="center" wrapText="1"/>
    </xf>
    <xf numFmtId="0" fontId="21" fillId="6" borderId="26" xfId="0" applyFont="1" applyFill="1" applyBorder="1" applyAlignment="1" applyProtection="1">
      <alignment horizontal="center" vertical="center" wrapText="1"/>
    </xf>
    <xf numFmtId="0" fontId="0" fillId="0" borderId="11" xfId="0" applyBorder="1" applyAlignment="1" applyProtection="1">
      <alignment horizontal="center" vertical="center" wrapText="1"/>
    </xf>
    <xf numFmtId="4" fontId="21" fillId="6" borderId="25" xfId="0" applyNumberFormat="1" applyFont="1" applyFill="1" applyBorder="1" applyAlignment="1" applyProtection="1">
      <alignment horizontal="center" vertical="center" wrapText="1"/>
    </xf>
    <xf numFmtId="4" fontId="21" fillId="6" borderId="11" xfId="0" applyNumberFormat="1" applyFont="1" applyFill="1" applyBorder="1" applyAlignment="1" applyProtection="1">
      <alignment horizontal="center" vertical="center" wrapText="1"/>
    </xf>
    <xf numFmtId="0" fontId="0" fillId="0" borderId="18" xfId="0" applyBorder="1" applyAlignment="1"/>
    <xf numFmtId="0" fontId="0" fillId="0" borderId="19" xfId="0" applyBorder="1" applyAlignment="1"/>
    <xf numFmtId="0" fontId="0" fillId="0" borderId="20" xfId="0" applyBorder="1" applyAlignment="1"/>
    <xf numFmtId="0" fontId="5" fillId="6" borderId="13" xfId="0" applyFont="1" applyFill="1" applyBorder="1" applyAlignment="1"/>
    <xf numFmtId="0" fontId="5" fillId="6" borderId="5" xfId="0" applyFont="1" applyFill="1" applyBorder="1" applyAlignment="1"/>
    <xf numFmtId="0" fontId="5" fillId="6" borderId="14" xfId="0" applyFont="1" applyFill="1" applyBorder="1" applyAlignment="1"/>
    <xf numFmtId="0" fontId="15" fillId="9" borderId="17" xfId="0" applyFont="1" applyFill="1" applyBorder="1" applyAlignment="1">
      <alignment horizontal="left" vertical="center"/>
    </xf>
    <xf numFmtId="0" fontId="15" fillId="9" borderId="0" xfId="0" applyFont="1" applyFill="1" applyBorder="1" applyAlignment="1">
      <alignment horizontal="left" vertical="center"/>
    </xf>
    <xf numFmtId="0" fontId="16" fillId="9" borderId="0" xfId="0" applyFont="1" applyFill="1" applyBorder="1" applyAlignment="1"/>
    <xf numFmtId="0" fontId="16" fillId="9" borderId="8" xfId="0" applyFont="1" applyFill="1" applyBorder="1" applyAlignment="1"/>
    <xf numFmtId="0" fontId="17" fillId="4" borderId="17" xfId="0" applyFont="1" applyFill="1" applyBorder="1" applyAlignment="1">
      <alignment horizontal="left" vertical="top" wrapText="1"/>
    </xf>
    <xf numFmtId="0" fontId="17" fillId="4" borderId="0" xfId="0" applyFont="1" applyFill="1" applyBorder="1" applyAlignment="1">
      <alignment horizontal="left" vertical="top" wrapText="1"/>
    </xf>
    <xf numFmtId="0" fontId="0" fillId="0" borderId="0" xfId="0" applyBorder="1" applyAlignment="1">
      <alignment wrapText="1"/>
    </xf>
    <xf numFmtId="0" fontId="0" fillId="0" borderId="8" xfId="0" applyBorder="1" applyAlignment="1">
      <alignment wrapText="1"/>
    </xf>
    <xf numFmtId="0" fontId="0" fillId="0" borderId="17" xfId="0" applyBorder="1" applyAlignment="1">
      <alignment wrapText="1"/>
    </xf>
    <xf numFmtId="0" fontId="19" fillId="4" borderId="12" xfId="0" applyFont="1" applyFill="1" applyBorder="1" applyAlignment="1">
      <alignment horizontal="left" vertical="top" wrapText="1"/>
    </xf>
    <xf numFmtId="0" fontId="17" fillId="4" borderId="9" xfId="0" applyFont="1" applyFill="1" applyBorder="1" applyAlignment="1">
      <alignment horizontal="left" vertical="top" wrapText="1"/>
    </xf>
    <xf numFmtId="0" fontId="17" fillId="4" borderId="12" xfId="0" applyFont="1" applyFill="1" applyBorder="1" applyAlignment="1">
      <alignment horizontal="left" vertical="top" wrapText="1"/>
    </xf>
    <xf numFmtId="0" fontId="20" fillId="4" borderId="12" xfId="0" applyFont="1" applyFill="1" applyBorder="1" applyAlignment="1">
      <alignment horizontal="left" vertical="top" wrapText="1"/>
    </xf>
    <xf numFmtId="0" fontId="0" fillId="0" borderId="12" xfId="0" applyBorder="1" applyAlignment="1"/>
    <xf numFmtId="0" fontId="0" fillId="0" borderId="10" xfId="0" applyBorder="1" applyAlignment="1"/>
    <xf numFmtId="49" fontId="17" fillId="4" borderId="9" xfId="0" applyNumberFormat="1" applyFont="1" applyFill="1" applyBorder="1" applyAlignment="1">
      <alignment horizontal="left" vertical="top" wrapText="1"/>
    </xf>
    <xf numFmtId="49" fontId="17" fillId="4" borderId="12" xfId="0" applyNumberFormat="1" applyFont="1" applyFill="1" applyBorder="1" applyAlignment="1">
      <alignment horizontal="left" vertical="top" wrapText="1"/>
    </xf>
    <xf numFmtId="49" fontId="19" fillId="4" borderId="12" xfId="0" applyNumberFormat="1" applyFont="1" applyFill="1" applyBorder="1" applyAlignment="1">
      <alignment horizontal="left" vertical="top" wrapText="1"/>
    </xf>
    <xf numFmtId="0" fontId="0" fillId="0" borderId="12" xfId="0" applyBorder="1" applyAlignment="1">
      <alignment vertical="top"/>
    </xf>
    <xf numFmtId="0" fontId="0" fillId="0" borderId="10" xfId="0" applyBorder="1" applyAlignment="1">
      <alignment vertical="top"/>
    </xf>
    <xf numFmtId="0" fontId="0" fillId="0" borderId="12" xfId="0" applyBorder="1" applyAlignment="1">
      <alignment horizontal="left" vertical="top"/>
    </xf>
    <xf numFmtId="0" fontId="0" fillId="0" borderId="10" xfId="0" applyBorder="1" applyAlignment="1">
      <alignment horizontal="left" vertical="top"/>
    </xf>
    <xf numFmtId="0" fontId="0" fillId="8" borderId="9" xfId="0" applyFill="1" applyBorder="1" applyAlignment="1"/>
    <xf numFmtId="0" fontId="0" fillId="8" borderId="10" xfId="0" applyFill="1" applyBorder="1" applyAlignment="1"/>
    <xf numFmtId="0" fontId="0" fillId="0" borderId="12" xfId="0" applyBorder="1" applyAlignment="1">
      <alignment horizontal="right"/>
    </xf>
    <xf numFmtId="0" fontId="18" fillId="6" borderId="17" xfId="0" applyFont="1" applyFill="1" applyBorder="1" applyAlignment="1">
      <alignment horizontal="left" vertical="top" wrapText="1"/>
    </xf>
    <xf numFmtId="0" fontId="18" fillId="6" borderId="0" xfId="0" applyFont="1" applyFill="1" applyBorder="1" applyAlignment="1">
      <alignment horizontal="left" vertical="top" wrapText="1"/>
    </xf>
    <xf numFmtId="0" fontId="0" fillId="6" borderId="0" xfId="0" applyFill="1" applyAlignment="1"/>
    <xf numFmtId="0" fontId="0" fillId="0" borderId="11" xfId="0" applyBorder="1" applyAlignment="1" applyProtection="1">
      <alignment wrapText="1"/>
    </xf>
    <xf numFmtId="0" fontId="2" fillId="0" borderId="11" xfId="0" applyFont="1" applyBorder="1" applyAlignment="1" applyProtection="1">
      <alignment wrapText="1"/>
    </xf>
    <xf numFmtId="0" fontId="2" fillId="11" borderId="44" xfId="0" applyFont="1" applyFill="1" applyBorder="1" applyAlignment="1"/>
    <xf numFmtId="0" fontId="2" fillId="11" borderId="45" xfId="0" applyFont="1" applyFill="1" applyBorder="1" applyAlignment="1"/>
    <xf numFmtId="164" fontId="0" fillId="12" borderId="45" xfId="0" applyNumberFormat="1" applyFill="1" applyBorder="1" applyAlignment="1"/>
    <xf numFmtId="0" fontId="0" fillId="12" borderId="45" xfId="0" applyFill="1" applyBorder="1" applyAlignment="1"/>
    <xf numFmtId="0" fontId="0" fillId="11" borderId="30" xfId="0" applyFill="1" applyBorder="1" applyAlignment="1"/>
    <xf numFmtId="0" fontId="0" fillId="0" borderId="39" xfId="0" applyBorder="1" applyAlignment="1"/>
    <xf numFmtId="0" fontId="2" fillId="0" borderId="21" xfId="0" applyFont="1" applyBorder="1" applyAlignment="1" applyProtection="1">
      <alignment wrapText="1"/>
    </xf>
    <xf numFmtId="0" fontId="0" fillId="0" borderId="21" xfId="0" applyBorder="1" applyAlignment="1" applyProtection="1">
      <alignment wrapText="1"/>
    </xf>
    <xf numFmtId="0" fontId="0" fillId="8" borderId="27" xfId="0" applyFill="1" applyBorder="1" applyAlignment="1" applyProtection="1">
      <protection locked="0"/>
    </xf>
    <xf numFmtId="0" fontId="0" fillId="8" borderId="28" xfId="0" applyFill="1" applyBorder="1" applyAlignment="1" applyProtection="1">
      <protection locked="0"/>
    </xf>
    <xf numFmtId="164" fontId="0" fillId="12" borderId="2" xfId="0" applyNumberFormat="1" applyFill="1" applyBorder="1" applyAlignment="1"/>
    <xf numFmtId="0" fontId="0" fillId="12" borderId="2" xfId="0" applyFill="1" applyBorder="1" applyAlignment="1"/>
    <xf numFmtId="0" fontId="0" fillId="12" borderId="3" xfId="0" applyFill="1" applyBorder="1" applyAlignment="1"/>
    <xf numFmtId="0" fontId="0" fillId="12" borderId="30" xfId="0" applyFill="1" applyBorder="1" applyAlignment="1"/>
    <xf numFmtId="0" fontId="0" fillId="12" borderId="39" xfId="0" applyFill="1" applyBorder="1" applyAlignment="1"/>
    <xf numFmtId="0" fontId="2" fillId="11" borderId="1" xfId="0" applyFont="1" applyFill="1" applyBorder="1" applyAlignment="1">
      <alignment horizontal="left"/>
    </xf>
    <xf numFmtId="0" fontId="2" fillId="11" borderId="2" xfId="0" applyFont="1" applyFill="1" applyBorder="1" applyAlignment="1">
      <alignment horizontal="left"/>
    </xf>
    <xf numFmtId="0" fontId="2" fillId="11" borderId="38" xfId="0" applyFont="1" applyFill="1" applyBorder="1" applyAlignment="1">
      <alignment horizontal="left"/>
    </xf>
    <xf numFmtId="0" fontId="2" fillId="11" borderId="30" xfId="0" applyFont="1" applyFill="1" applyBorder="1" applyAlignment="1">
      <alignment horizontal="left"/>
    </xf>
    <xf numFmtId="0" fontId="2" fillId="0" borderId="11" xfId="0" applyFont="1" applyBorder="1" applyAlignment="1">
      <alignment horizontal="right"/>
    </xf>
    <xf numFmtId="0" fontId="2" fillId="0" borderId="21" xfId="0" applyFont="1" applyBorder="1" applyAlignment="1">
      <alignment horizontal="right"/>
    </xf>
    <xf numFmtId="0" fontId="2" fillId="0" borderId="21" xfId="0" applyFont="1" applyBorder="1" applyAlignment="1"/>
    <xf numFmtId="0" fontId="0" fillId="0" borderId="11" xfId="0" applyBorder="1" applyAlignment="1">
      <alignment horizontal="center"/>
    </xf>
    <xf numFmtId="0" fontId="0" fillId="0" borderId="21" xfId="0"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164" fontId="0" fillId="8" borderId="25" xfId="0" applyNumberFormat="1" applyFill="1" applyBorder="1" applyAlignment="1" applyProtection="1">
      <protection locked="0"/>
    </xf>
    <xf numFmtId="164" fontId="0" fillId="8" borderId="11" xfId="0" applyNumberFormat="1" applyFill="1" applyBorder="1" applyAlignment="1" applyProtection="1">
      <protection locked="0"/>
    </xf>
    <xf numFmtId="164" fontId="0" fillId="8" borderId="29" xfId="0" applyNumberFormat="1" applyFill="1" applyBorder="1" applyAlignment="1" applyProtection="1">
      <protection locked="0"/>
    </xf>
    <xf numFmtId="164" fontId="0" fillId="8" borderId="21" xfId="0" applyNumberFormat="1" applyFill="1" applyBorder="1" applyAlignment="1" applyProtection="1">
      <protection locked="0"/>
    </xf>
    <xf numFmtId="0" fontId="0" fillId="3" borderId="26" xfId="0" applyFill="1" applyBorder="1" applyAlignment="1"/>
    <xf numFmtId="0" fontId="0" fillId="3" borderId="21" xfId="0" applyFill="1" applyBorder="1" applyAlignment="1"/>
    <xf numFmtId="0" fontId="0" fillId="3" borderId="40" xfId="0" applyFill="1" applyBorder="1" applyAlignment="1"/>
    <xf numFmtId="0" fontId="13" fillId="4" borderId="17" xfId="0" applyFont="1" applyFill="1" applyBorder="1" applyAlignment="1">
      <alignment horizontal="left" vertical="top" wrapText="1"/>
    </xf>
    <xf numFmtId="0" fontId="13" fillId="4" borderId="0" xfId="0" applyFont="1" applyFill="1" applyBorder="1" applyAlignment="1">
      <alignment horizontal="left" vertical="top" wrapText="1"/>
    </xf>
    <xf numFmtId="0" fontId="13" fillId="0" borderId="0" xfId="0" applyFont="1" applyBorder="1" applyAlignment="1">
      <alignment wrapText="1"/>
    </xf>
    <xf numFmtId="0" fontId="13" fillId="0" borderId="8" xfId="0" applyFont="1" applyBorder="1" applyAlignment="1">
      <alignment wrapText="1"/>
    </xf>
    <xf numFmtId="0" fontId="13" fillId="0" borderId="17" xfId="0" applyFont="1" applyBorder="1" applyAlignment="1">
      <alignment wrapText="1"/>
    </xf>
    <xf numFmtId="0" fontId="0" fillId="0" borderId="11" xfId="0" applyBorder="1" applyAlignment="1">
      <alignment horizontal="center" vertical="center" wrapText="1"/>
    </xf>
    <xf numFmtId="0" fontId="0" fillId="0" borderId="26" xfId="0" applyBorder="1" applyAlignment="1">
      <alignment horizontal="center" vertical="center" wrapText="1"/>
    </xf>
    <xf numFmtId="0" fontId="0" fillId="6" borderId="9" xfId="0" applyFill="1" applyBorder="1" applyAlignment="1">
      <alignment horizontal="center" vertical="center" wrapText="1"/>
    </xf>
    <xf numFmtId="164" fontId="0" fillId="3" borderId="25" xfId="0" applyNumberFormat="1" applyFill="1" applyBorder="1" applyAlignment="1" applyProtection="1"/>
    <xf numFmtId="0" fontId="0" fillId="3" borderId="11" xfId="0" applyFill="1" applyBorder="1" applyAlignment="1" applyProtection="1"/>
    <xf numFmtId="0" fontId="0" fillId="3" borderId="26" xfId="0" applyFill="1" applyBorder="1" applyAlignment="1" applyProtection="1"/>
    <xf numFmtId="0" fontId="0" fillId="3" borderId="29" xfId="0" applyFill="1" applyBorder="1" applyAlignment="1" applyProtection="1"/>
    <xf numFmtId="0" fontId="0" fillId="3" borderId="21" xfId="0" applyFill="1" applyBorder="1" applyAlignment="1" applyProtection="1"/>
    <xf numFmtId="0" fontId="0" fillId="3" borderId="40" xfId="0" applyFill="1" applyBorder="1" applyAlignment="1" applyProtection="1"/>
    <xf numFmtId="0" fontId="2" fillId="11" borderId="4" xfId="0" applyFont="1" applyFill="1" applyBorder="1" applyAlignment="1">
      <alignment horizontal="left"/>
    </xf>
    <xf numFmtId="0" fontId="2" fillId="11" borderId="0" xfId="0" applyFont="1" applyFill="1" applyBorder="1" applyAlignment="1">
      <alignment horizontal="left"/>
    </xf>
    <xf numFmtId="0" fontId="0" fillId="12" borderId="0" xfId="0" applyFill="1" applyBorder="1" applyAlignment="1"/>
    <xf numFmtId="0" fontId="0" fillId="12" borderId="6" xfId="0" applyFill="1" applyBorder="1" applyAlignment="1"/>
    <xf numFmtId="0" fontId="2" fillId="11" borderId="41" xfId="0" applyFont="1" applyFill="1" applyBorder="1" applyAlignment="1"/>
    <xf numFmtId="0" fontId="0" fillId="11" borderId="42" xfId="0" applyFill="1" applyBorder="1" applyAlignment="1"/>
    <xf numFmtId="164" fontId="0" fillId="12" borderId="42" xfId="0" applyNumberFormat="1" applyFill="1" applyBorder="1" applyAlignment="1"/>
    <xf numFmtId="0" fontId="0" fillId="12" borderId="42" xfId="0" applyFill="1" applyBorder="1" applyAlignment="1"/>
    <xf numFmtId="0" fontId="0" fillId="12" borderId="43" xfId="0" applyFill="1" applyBorder="1" applyAlignment="1"/>
    <xf numFmtId="0" fontId="2" fillId="0" borderId="21" xfId="0" applyFont="1" applyBorder="1" applyAlignment="1">
      <alignment wrapText="1"/>
    </xf>
    <xf numFmtId="0" fontId="0" fillId="0" borderId="34" xfId="0" applyBorder="1" applyAlignment="1">
      <alignment horizontal="center"/>
    </xf>
    <xf numFmtId="164" fontId="0" fillId="8" borderId="9" xfId="0" applyNumberFormat="1" applyFill="1" applyBorder="1" applyAlignment="1" applyProtection="1">
      <protection locked="0"/>
    </xf>
    <xf numFmtId="164" fontId="0" fillId="8" borderId="10" xfId="0" applyNumberFormat="1" applyFill="1" applyBorder="1" applyAlignment="1" applyProtection="1">
      <protection locked="0"/>
    </xf>
    <xf numFmtId="164" fontId="0" fillId="8" borderId="13" xfId="0" applyNumberFormat="1" applyFill="1" applyBorder="1" applyAlignment="1" applyProtection="1">
      <protection locked="0"/>
    </xf>
    <xf numFmtId="164" fontId="0" fillId="8" borderId="14" xfId="0" applyNumberFormat="1" applyFill="1" applyBorder="1" applyAlignment="1" applyProtection="1">
      <protection locked="0"/>
    </xf>
    <xf numFmtId="0" fontId="0" fillId="4" borderId="10" xfId="0" applyNumberFormat="1" applyFill="1" applyBorder="1" applyAlignment="1" applyProtection="1">
      <alignment wrapText="1"/>
    </xf>
    <xf numFmtId="0" fontId="0" fillId="4" borderId="11" xfId="0" applyNumberFormat="1" applyFill="1" applyBorder="1" applyAlignment="1" applyProtection="1">
      <alignment wrapText="1"/>
    </xf>
    <xf numFmtId="0" fontId="0" fillId="4" borderId="9" xfId="0" applyNumberFormat="1" applyFill="1" applyBorder="1" applyAlignment="1" applyProtection="1">
      <alignment wrapText="1"/>
    </xf>
    <xf numFmtId="0" fontId="0" fillId="4" borderId="14" xfId="0" applyNumberFormat="1" applyFill="1" applyBorder="1" applyAlignment="1" applyProtection="1">
      <alignment wrapText="1"/>
    </xf>
    <xf numFmtId="0" fontId="0" fillId="4" borderId="21" xfId="0" applyNumberFormat="1" applyFill="1" applyBorder="1" applyAlignment="1" applyProtection="1">
      <alignment wrapText="1"/>
    </xf>
    <xf numFmtId="0" fontId="0" fillId="4" borderId="13" xfId="0" applyNumberFormat="1" applyFill="1" applyBorder="1" applyAlignment="1" applyProtection="1">
      <alignment wrapText="1"/>
    </xf>
    <xf numFmtId="0" fontId="14" fillId="0" borderId="12" xfId="0" applyFont="1" applyBorder="1" applyAlignment="1">
      <alignment wrapText="1"/>
    </xf>
    <xf numFmtId="0" fontId="14" fillId="0" borderId="12" xfId="0" applyFont="1" applyBorder="1" applyAlignment="1"/>
    <xf numFmtId="0" fontId="2" fillId="10" borderId="22" xfId="0" applyFont="1" applyFill="1"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1" fillId="6" borderId="1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32" xfId="0" applyFont="1" applyFill="1" applyBorder="1" applyAlignment="1">
      <alignment horizontal="center" vertical="center"/>
    </xf>
    <xf numFmtId="4" fontId="1" fillId="6" borderId="25" xfId="0" applyNumberFormat="1" applyFont="1" applyFill="1" applyBorder="1" applyAlignment="1" applyProtection="1">
      <alignment horizontal="center" vertical="center" wrapText="1"/>
    </xf>
    <xf numFmtId="0" fontId="1" fillId="6" borderId="9" xfId="0" applyFont="1" applyFill="1" applyBorder="1" applyAlignment="1">
      <alignment horizontal="center" vertical="center" wrapText="1"/>
    </xf>
    <xf numFmtId="0" fontId="21" fillId="6" borderId="25" xfId="0" applyFont="1" applyFill="1" applyBorder="1" applyAlignment="1" applyProtection="1">
      <alignment horizontal="center" vertical="center" wrapText="1"/>
    </xf>
    <xf numFmtId="0" fontId="1" fillId="6" borderId="26" xfId="0" applyFont="1" applyFill="1" applyBorder="1" applyAlignment="1">
      <alignment horizontal="center" vertical="center" wrapText="1"/>
    </xf>
    <xf numFmtId="0" fontId="0" fillId="8" borderId="13" xfId="0" applyNumberFormat="1" applyFill="1" applyBorder="1" applyAlignment="1" applyProtection="1">
      <protection locked="0"/>
    </xf>
    <xf numFmtId="0" fontId="0" fillId="8" borderId="5" xfId="0" applyNumberFormat="1" applyFill="1" applyBorder="1" applyAlignment="1" applyProtection="1">
      <protection locked="0"/>
    </xf>
    <xf numFmtId="0" fontId="0" fillId="8" borderId="17" xfId="0" applyNumberFormat="1" applyFill="1" applyBorder="1" applyAlignment="1" applyProtection="1">
      <protection locked="0"/>
    </xf>
    <xf numFmtId="0" fontId="0" fillId="8" borderId="0" xfId="0" applyNumberFormat="1" applyFill="1" applyBorder="1" applyAlignment="1" applyProtection="1">
      <protection locked="0"/>
    </xf>
    <xf numFmtId="164" fontId="0" fillId="3" borderId="25" xfId="0" applyNumberFormat="1" applyFill="1" applyBorder="1" applyAlignment="1"/>
    <xf numFmtId="0" fontId="0" fillId="3" borderId="29" xfId="0" applyFill="1" applyBorder="1" applyAlignment="1"/>
    <xf numFmtId="0" fontId="0" fillId="8" borderId="10" xfId="0" applyNumberFormat="1" applyFill="1" applyBorder="1" applyAlignment="1" applyProtection="1">
      <protection locked="0"/>
    </xf>
    <xf numFmtId="0" fontId="0" fillId="8" borderId="11" xfId="0" applyNumberFormat="1" applyFill="1" applyBorder="1" applyAlignment="1" applyProtection="1">
      <protection locked="0"/>
    </xf>
    <xf numFmtId="0" fontId="0" fillId="8" borderId="9" xfId="0" applyNumberFormat="1" applyFill="1" applyBorder="1" applyAlignment="1" applyProtection="1">
      <protection locked="0"/>
    </xf>
    <xf numFmtId="0" fontId="0" fillId="3" borderId="25" xfId="0" applyFill="1" applyBorder="1" applyAlignment="1"/>
    <xf numFmtId="0" fontId="0" fillId="0" borderId="33" xfId="0" applyBorder="1" applyAlignment="1">
      <alignment horizontal="center"/>
    </xf>
    <xf numFmtId="0" fontId="0" fillId="0" borderId="0" xfId="0" applyAlignment="1"/>
    <xf numFmtId="164" fontId="0" fillId="0" borderId="0" xfId="0" applyNumberFormat="1" applyAlignment="1" applyProtection="1">
      <protection locked="0"/>
    </xf>
    <xf numFmtId="0" fontId="2" fillId="0" borderId="33" xfId="0" applyFont="1" applyBorder="1" applyAlignment="1">
      <alignment vertical="center"/>
    </xf>
    <xf numFmtId="0" fontId="0" fillId="0" borderId="33" xfId="0" applyBorder="1" applyAlignment="1">
      <alignment vertical="center"/>
    </xf>
    <xf numFmtId="0" fontId="0" fillId="0" borderId="11" xfId="0" applyBorder="1" applyAlignment="1">
      <alignment vertical="center"/>
    </xf>
    <xf numFmtId="0" fontId="1" fillId="6" borderId="33" xfId="0" applyFont="1" applyFill="1" applyBorder="1" applyAlignment="1">
      <alignment horizontal="center" vertical="center"/>
    </xf>
    <xf numFmtId="0" fontId="1" fillId="6" borderId="11" xfId="0" applyFont="1" applyFill="1" applyBorder="1" applyAlignment="1">
      <alignment horizontal="center" vertical="center"/>
    </xf>
    <xf numFmtId="0" fontId="0" fillId="0" borderId="21" xfId="0" applyBorder="1" applyAlignment="1"/>
    <xf numFmtId="0" fontId="2" fillId="11" borderId="35" xfId="0" applyFont="1" applyFill="1" applyBorder="1" applyAlignment="1"/>
    <xf numFmtId="0" fontId="2" fillId="11" borderId="36" xfId="0" applyFont="1" applyFill="1" applyBorder="1" applyAlignment="1"/>
    <xf numFmtId="0" fontId="24" fillId="6" borderId="17" xfId="0" applyFont="1" applyFill="1" applyBorder="1" applyAlignment="1">
      <alignment horizontal="center" vertical="center"/>
    </xf>
    <xf numFmtId="0" fontId="24" fillId="6" borderId="0" xfId="0" applyFont="1" applyFill="1" applyAlignment="1">
      <alignment horizontal="center" vertical="center"/>
    </xf>
    <xf numFmtId="164" fontId="0" fillId="0" borderId="13" xfId="0" applyNumberFormat="1" applyBorder="1" applyAlignment="1"/>
    <xf numFmtId="0" fontId="0" fillId="0" borderId="14" xfId="0" applyBorder="1" applyAlignment="1"/>
    <xf numFmtId="0" fontId="19" fillId="4" borderId="11" xfId="0" applyFont="1" applyFill="1" applyBorder="1" applyAlignment="1">
      <alignment horizontal="left" vertical="top" wrapText="1"/>
    </xf>
    <xf numFmtId="0" fontId="17" fillId="4" borderId="11" xfId="0" applyFont="1" applyFill="1" applyBorder="1" applyAlignment="1">
      <alignment horizontal="left" vertical="top" wrapText="1"/>
    </xf>
    <xf numFmtId="0" fontId="20" fillId="4" borderId="11" xfId="0" applyFont="1" applyFill="1" applyBorder="1" applyAlignment="1">
      <alignment horizontal="left" vertical="top" wrapText="1"/>
    </xf>
    <xf numFmtId="49" fontId="17" fillId="4" borderId="11" xfId="0" applyNumberFormat="1" applyFont="1" applyFill="1" applyBorder="1" applyAlignment="1">
      <alignment horizontal="left" wrapText="1"/>
    </xf>
    <xf numFmtId="49" fontId="19" fillId="4" borderId="11" xfId="0" applyNumberFormat="1" applyFont="1" applyFill="1" applyBorder="1" applyAlignment="1">
      <alignment horizontal="left" wrapText="1"/>
    </xf>
    <xf numFmtId="0" fontId="20" fillId="0" borderId="11" xfId="0" applyFont="1" applyBorder="1" applyAlignment="1">
      <alignment wrapText="1"/>
    </xf>
    <xf numFmtId="0" fontId="27" fillId="0" borderId="9" xfId="0" applyFont="1" applyBorder="1" applyAlignment="1"/>
    <xf numFmtId="0" fontId="28" fillId="0" borderId="12" xfId="0" applyFont="1" applyBorder="1" applyAlignment="1"/>
    <xf numFmtId="0" fontId="14" fillId="0" borderId="10" xfId="0" applyFont="1" applyBorder="1" applyAlignment="1"/>
    <xf numFmtId="0" fontId="25" fillId="10" borderId="9" xfId="0" applyFont="1" applyFill="1" applyBorder="1" applyAlignment="1"/>
    <xf numFmtId="0" fontId="25" fillId="10" borderId="10" xfId="0" applyFont="1" applyFill="1" applyBorder="1" applyAlignment="1"/>
    <xf numFmtId="0" fontId="0" fillId="0" borderId="0" xfId="0" applyAlignment="1">
      <alignment wrapText="1"/>
    </xf>
    <xf numFmtId="164" fontId="0" fillId="12" borderId="36" xfId="0" applyNumberFormat="1" applyFill="1" applyBorder="1" applyAlignment="1"/>
    <xf numFmtId="0" fontId="0" fillId="12" borderId="37" xfId="0" applyFill="1" applyBorder="1" applyAlignment="1"/>
    <xf numFmtId="0" fontId="24" fillId="6" borderId="17" xfId="0" applyFont="1" applyFill="1" applyBorder="1" applyAlignment="1">
      <alignment horizontal="center" vertical="top" wrapText="1"/>
    </xf>
    <xf numFmtId="0" fontId="24" fillId="6" borderId="0" xfId="0" applyFont="1" applyFill="1" applyAlignment="1">
      <alignment horizontal="center" vertical="top" wrapText="1"/>
    </xf>
    <xf numFmtId="0" fontId="0" fillId="0" borderId="14" xfId="0" applyBorder="1" applyAlignment="1">
      <alignment horizontal="center"/>
    </xf>
  </cellXfs>
  <cellStyles count="1">
    <cellStyle name="Standaard" xfId="0" builtinId="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E73E-1CD7-4F7E-8ABF-9E513FF093F7}">
  <dimension ref="A1:O31"/>
  <sheetViews>
    <sheetView showGridLines="0" tabSelected="1" topLeftCell="A4" zoomScale="80" zoomScaleNormal="80" workbookViewId="0">
      <selection activeCell="C17" sqref="C17:M18"/>
    </sheetView>
  </sheetViews>
  <sheetFormatPr defaultColWidth="8.81640625" defaultRowHeight="14.5" x14ac:dyDescent="0.35"/>
  <cols>
    <col min="1" max="1" width="5" style="31" customWidth="1"/>
    <col min="2" max="16384" width="8.81640625" style="1"/>
  </cols>
  <sheetData>
    <row r="1" spans="2:15" s="31" customFormat="1" ht="15" thickBot="1" x14ac:dyDescent="0.4"/>
    <row r="2" spans="2:15" x14ac:dyDescent="0.35">
      <c r="B2" s="2"/>
      <c r="C2" s="3"/>
      <c r="D2" s="3"/>
      <c r="E2" s="3"/>
      <c r="F2" s="3"/>
      <c r="G2" s="3"/>
      <c r="H2" s="3"/>
      <c r="I2" s="3"/>
      <c r="J2" s="3"/>
      <c r="K2" s="3"/>
      <c r="L2" s="3"/>
      <c r="M2" s="4"/>
      <c r="N2" s="5"/>
      <c r="O2" s="32"/>
    </row>
    <row r="3" spans="2:15" x14ac:dyDescent="0.35">
      <c r="B3" s="6"/>
      <c r="C3" s="71" t="s">
        <v>15</v>
      </c>
      <c r="D3" s="71"/>
      <c r="E3" s="71"/>
      <c r="F3" s="71"/>
      <c r="G3" s="71"/>
      <c r="H3" s="71"/>
      <c r="I3" s="71"/>
      <c r="J3" s="71"/>
      <c r="K3" s="71"/>
      <c r="L3" s="71"/>
      <c r="M3" s="71"/>
      <c r="N3" s="7"/>
    </row>
    <row r="4" spans="2:15" x14ac:dyDescent="0.35">
      <c r="B4" s="6"/>
      <c r="C4" s="72"/>
      <c r="D4" s="72"/>
      <c r="E4" s="72"/>
      <c r="F4" s="72"/>
      <c r="G4" s="72"/>
      <c r="H4" s="72"/>
      <c r="I4" s="72"/>
      <c r="J4" s="72"/>
      <c r="K4" s="72"/>
      <c r="L4" s="72"/>
      <c r="M4" s="72"/>
      <c r="N4" s="7"/>
    </row>
    <row r="5" spans="2:15" ht="15" thickBot="1" x14ac:dyDescent="0.4">
      <c r="B5" s="6"/>
      <c r="C5" s="73"/>
      <c r="D5" s="73"/>
      <c r="E5" s="73"/>
      <c r="F5" s="73"/>
      <c r="G5" s="73"/>
      <c r="H5" s="73"/>
      <c r="I5" s="73"/>
      <c r="J5" s="73"/>
      <c r="K5" s="73"/>
      <c r="L5" s="73"/>
      <c r="M5" s="73"/>
      <c r="N5" s="7"/>
    </row>
    <row r="6" spans="2:15" ht="18.5" x14ac:dyDescent="0.35">
      <c r="B6" s="6"/>
      <c r="C6" s="27"/>
      <c r="D6" s="27"/>
      <c r="E6" s="27"/>
      <c r="F6" s="27"/>
      <c r="G6" s="27"/>
      <c r="H6" s="27"/>
      <c r="I6" s="27"/>
      <c r="J6" s="27"/>
      <c r="K6" s="27"/>
      <c r="L6" s="27"/>
      <c r="M6" s="27"/>
      <c r="N6" s="7"/>
    </row>
    <row r="7" spans="2:15" x14ac:dyDescent="0.35">
      <c r="B7" s="6"/>
      <c r="C7" s="74" t="s">
        <v>0</v>
      </c>
      <c r="D7" s="74"/>
      <c r="E7" s="74"/>
      <c r="F7" s="74"/>
      <c r="G7" s="74"/>
      <c r="H7" s="74"/>
      <c r="I7" s="74"/>
      <c r="J7" s="74"/>
      <c r="K7" s="74"/>
      <c r="L7" s="74"/>
      <c r="M7" s="74"/>
      <c r="N7" s="7"/>
    </row>
    <row r="8" spans="2:15" ht="15" thickBot="1" x14ac:dyDescent="0.4">
      <c r="B8" s="6"/>
      <c r="C8" s="75"/>
      <c r="D8" s="75"/>
      <c r="E8" s="75"/>
      <c r="F8" s="75"/>
      <c r="G8" s="75"/>
      <c r="H8" s="75"/>
      <c r="I8" s="75"/>
      <c r="J8" s="75"/>
      <c r="K8" s="75"/>
      <c r="L8" s="75"/>
      <c r="M8" s="75"/>
      <c r="N8" s="7"/>
    </row>
    <row r="9" spans="2:15" ht="18.5" x14ac:dyDescent="0.35">
      <c r="B9" s="6"/>
      <c r="C9" s="8"/>
      <c r="D9" s="8"/>
      <c r="E9" s="8"/>
      <c r="F9" s="8"/>
      <c r="G9" s="8"/>
      <c r="H9" s="8"/>
      <c r="I9" s="8"/>
      <c r="J9" s="8"/>
      <c r="K9" s="8"/>
      <c r="L9" s="8"/>
      <c r="M9" s="8"/>
      <c r="N9" s="7"/>
    </row>
    <row r="10" spans="2:15" x14ac:dyDescent="0.35">
      <c r="B10" s="6"/>
      <c r="C10" s="9" t="s">
        <v>1</v>
      </c>
      <c r="D10" s="9"/>
      <c r="E10" s="9"/>
      <c r="F10" s="9"/>
      <c r="G10" s="9"/>
      <c r="H10" s="9"/>
      <c r="I10" s="9"/>
      <c r="J10" s="76" t="s">
        <v>2</v>
      </c>
      <c r="K10" s="77"/>
      <c r="L10" s="78"/>
      <c r="M10" s="79"/>
      <c r="N10" s="7"/>
    </row>
    <row r="11" spans="2:15" x14ac:dyDescent="0.35">
      <c r="B11" s="6"/>
      <c r="C11" s="9"/>
      <c r="D11" s="9"/>
      <c r="E11" s="9"/>
      <c r="F11" s="9"/>
      <c r="G11" s="9"/>
      <c r="H11" s="9"/>
      <c r="I11" s="9"/>
      <c r="J11" s="9"/>
      <c r="K11" s="9"/>
      <c r="L11" s="10"/>
      <c r="M11" s="11"/>
      <c r="N11" s="7"/>
    </row>
    <row r="12" spans="2:15" x14ac:dyDescent="0.35">
      <c r="B12" s="6"/>
      <c r="C12" s="80" t="s">
        <v>3</v>
      </c>
      <c r="D12" s="80"/>
      <c r="E12" s="80"/>
      <c r="F12" s="81"/>
      <c r="G12" s="81"/>
      <c r="H12" s="81"/>
      <c r="I12" s="81"/>
      <c r="J12" s="81"/>
      <c r="K12" s="81"/>
      <c r="L12" s="81"/>
      <c r="M12" s="81"/>
      <c r="N12" s="7"/>
    </row>
    <row r="13" spans="2:15" x14ac:dyDescent="0.35">
      <c r="B13" s="6"/>
      <c r="C13" s="12"/>
      <c r="D13" s="12"/>
      <c r="E13" s="12"/>
      <c r="F13" s="13"/>
      <c r="G13" s="13"/>
      <c r="H13" s="13"/>
      <c r="I13" s="13"/>
      <c r="J13" s="13"/>
      <c r="K13" s="9"/>
      <c r="L13" s="9"/>
      <c r="M13" s="9"/>
      <c r="N13" s="7"/>
    </row>
    <row r="14" spans="2:15" x14ac:dyDescent="0.35">
      <c r="B14" s="6"/>
      <c r="C14" s="68" t="s">
        <v>4</v>
      </c>
      <c r="D14" s="68"/>
      <c r="E14" s="68"/>
      <c r="F14" s="68"/>
      <c r="G14" s="68"/>
      <c r="H14" s="68"/>
      <c r="I14" s="68"/>
      <c r="J14" s="68"/>
      <c r="K14" s="68"/>
      <c r="L14" s="68"/>
      <c r="M14" s="68"/>
      <c r="N14" s="7"/>
    </row>
    <row r="15" spans="2:15" x14ac:dyDescent="0.35">
      <c r="B15" s="6"/>
      <c r="C15" s="68"/>
      <c r="D15" s="68"/>
      <c r="E15" s="68"/>
      <c r="F15" s="68"/>
      <c r="G15" s="68"/>
      <c r="H15" s="68"/>
      <c r="I15" s="68"/>
      <c r="J15" s="68"/>
      <c r="K15" s="68"/>
      <c r="L15" s="68"/>
      <c r="M15" s="68"/>
      <c r="N15" s="7"/>
    </row>
    <row r="16" spans="2:15" ht="15" thickBot="1" x14ac:dyDescent="0.4">
      <c r="B16" s="6"/>
      <c r="C16" s="9"/>
      <c r="D16" s="9"/>
      <c r="E16" s="9"/>
      <c r="F16" s="9"/>
      <c r="G16" s="9"/>
      <c r="H16" s="9"/>
      <c r="I16" s="9"/>
      <c r="J16" s="9"/>
      <c r="K16" s="9"/>
      <c r="L16" s="9"/>
      <c r="M16" s="9"/>
      <c r="N16" s="7"/>
    </row>
    <row r="17" spans="2:15" x14ac:dyDescent="0.35">
      <c r="B17" s="6"/>
      <c r="C17" s="69" t="s">
        <v>5</v>
      </c>
      <c r="D17" s="69"/>
      <c r="E17" s="69"/>
      <c r="F17" s="69"/>
      <c r="G17" s="69"/>
      <c r="H17" s="69"/>
      <c r="I17" s="69"/>
      <c r="J17" s="69"/>
      <c r="K17" s="69"/>
      <c r="L17" s="69"/>
      <c r="M17" s="69"/>
      <c r="N17" s="7"/>
    </row>
    <row r="18" spans="2:15" x14ac:dyDescent="0.35">
      <c r="B18" s="6"/>
      <c r="C18" s="70"/>
      <c r="D18" s="70"/>
      <c r="E18" s="70"/>
      <c r="F18" s="70"/>
      <c r="G18" s="70"/>
      <c r="H18" s="70"/>
      <c r="I18" s="70"/>
      <c r="J18" s="70"/>
      <c r="K18" s="70"/>
      <c r="L18" s="70"/>
      <c r="M18" s="70"/>
      <c r="N18" s="7"/>
    </row>
    <row r="19" spans="2:15" x14ac:dyDescent="0.35">
      <c r="B19" s="6"/>
      <c r="C19" s="9"/>
      <c r="D19" s="9"/>
      <c r="E19" s="9"/>
      <c r="F19" s="9"/>
      <c r="G19" s="9"/>
      <c r="H19" s="9"/>
      <c r="I19" s="9"/>
      <c r="J19" s="9"/>
      <c r="K19" s="9"/>
      <c r="L19" s="9"/>
      <c r="M19" s="9"/>
      <c r="N19" s="7"/>
    </row>
    <row r="20" spans="2:15" x14ac:dyDescent="0.35">
      <c r="B20" s="6"/>
      <c r="C20" s="9"/>
      <c r="D20" s="9"/>
      <c r="E20" s="9"/>
      <c r="F20" s="9"/>
      <c r="G20" s="9"/>
      <c r="H20" s="9"/>
      <c r="I20" s="9"/>
      <c r="J20" s="9"/>
      <c r="K20" s="65" t="s">
        <v>6</v>
      </c>
      <c r="L20" s="66"/>
      <c r="M20" s="67"/>
      <c r="N20" s="7"/>
    </row>
    <row r="21" spans="2:15" x14ac:dyDescent="0.35">
      <c r="B21" s="6"/>
      <c r="C21" s="64" t="s">
        <v>7</v>
      </c>
      <c r="D21" s="64"/>
      <c r="E21" s="64"/>
      <c r="F21" s="64"/>
      <c r="G21" s="61">
        <f>Levering!L197</f>
        <v>0</v>
      </c>
      <c r="H21" s="62"/>
      <c r="I21" s="62"/>
      <c r="J21" s="63"/>
      <c r="K21" s="57">
        <f>MAX(MIN((425000-G24)/(425000-365000)*25, 25), 0)</f>
        <v>25</v>
      </c>
      <c r="L21" s="57"/>
      <c r="M21" s="57"/>
      <c r="N21" s="7"/>
    </row>
    <row r="22" spans="2:15" x14ac:dyDescent="0.35">
      <c r="B22" s="6"/>
      <c r="C22" s="58" t="s">
        <v>8</v>
      </c>
      <c r="D22" s="59"/>
      <c r="E22" s="59"/>
      <c r="F22" s="60"/>
      <c r="G22" s="61">
        <f>Keuringen!M60</f>
        <v>0</v>
      </c>
      <c r="H22" s="62"/>
      <c r="I22" s="62"/>
      <c r="J22" s="63"/>
      <c r="K22" s="57"/>
      <c r="L22" s="57"/>
      <c r="M22" s="57"/>
      <c r="N22" s="7"/>
    </row>
    <row r="23" spans="2:15" x14ac:dyDescent="0.35">
      <c r="B23" s="6"/>
      <c r="C23" s="58" t="s">
        <v>9</v>
      </c>
      <c r="D23" s="59"/>
      <c r="E23" s="59"/>
      <c r="F23" s="60"/>
      <c r="G23" s="61">
        <f>Onderhoud!M67</f>
        <v>0</v>
      </c>
      <c r="H23" s="62"/>
      <c r="I23" s="62"/>
      <c r="J23" s="63"/>
      <c r="K23" s="57"/>
      <c r="L23" s="57"/>
      <c r="M23" s="57"/>
      <c r="N23" s="7"/>
    </row>
    <row r="24" spans="2:15" x14ac:dyDescent="0.35">
      <c r="B24" s="6"/>
      <c r="C24" s="45" t="s">
        <v>10</v>
      </c>
      <c r="D24" s="46"/>
      <c r="E24" s="46"/>
      <c r="F24" s="47"/>
      <c r="G24" s="48">
        <f>SUM(G21:J23)</f>
        <v>0</v>
      </c>
      <c r="H24" s="49"/>
      <c r="I24" s="49"/>
      <c r="J24" s="50"/>
      <c r="K24" s="51"/>
      <c r="L24" s="52"/>
      <c r="M24" s="53"/>
      <c r="N24" s="7"/>
    </row>
    <row r="25" spans="2:15" x14ac:dyDescent="0.35">
      <c r="B25" s="6"/>
      <c r="C25" s="14"/>
      <c r="D25" s="14"/>
      <c r="E25" s="14"/>
      <c r="F25" s="14"/>
      <c r="G25" s="15"/>
      <c r="H25" s="15"/>
      <c r="I25" s="15"/>
      <c r="J25" s="15"/>
      <c r="K25" s="15"/>
      <c r="L25" s="15"/>
      <c r="M25" s="15"/>
      <c r="N25" s="7"/>
    </row>
    <row r="26" spans="2:15" x14ac:dyDescent="0.35">
      <c r="B26" s="6"/>
      <c r="C26" s="54" t="s">
        <v>11</v>
      </c>
      <c r="D26" s="54"/>
      <c r="E26" s="54"/>
      <c r="F26" s="54"/>
      <c r="G26" s="15"/>
      <c r="H26" s="15"/>
      <c r="I26" s="15"/>
      <c r="J26" s="15"/>
      <c r="K26" s="15"/>
      <c r="L26" s="15"/>
      <c r="M26" s="15"/>
      <c r="N26" s="7"/>
      <c r="O26" s="32"/>
    </row>
    <row r="27" spans="2:15" x14ac:dyDescent="0.35">
      <c r="B27" s="6"/>
      <c r="C27" s="38" t="s">
        <v>12</v>
      </c>
      <c r="D27" s="38"/>
      <c r="E27" s="38"/>
      <c r="F27" s="39"/>
      <c r="G27" s="55">
        <v>25</v>
      </c>
      <c r="H27" s="56"/>
      <c r="I27" s="56"/>
      <c r="J27" s="16" t="s">
        <v>13</v>
      </c>
      <c r="K27" s="42">
        <v>365000</v>
      </c>
      <c r="L27" s="43"/>
      <c r="M27" s="44"/>
      <c r="N27" s="7"/>
    </row>
    <row r="28" spans="2:15" x14ac:dyDescent="0.35">
      <c r="B28" s="6"/>
      <c r="C28" s="38" t="s">
        <v>14</v>
      </c>
      <c r="D28" s="38"/>
      <c r="E28" s="38"/>
      <c r="F28" s="39"/>
      <c r="G28" s="40">
        <v>0</v>
      </c>
      <c r="H28" s="41"/>
      <c r="I28" s="41"/>
      <c r="J28" s="17" t="s">
        <v>13</v>
      </c>
      <c r="K28" s="42">
        <v>425000</v>
      </c>
      <c r="L28" s="43"/>
      <c r="M28" s="44"/>
      <c r="N28" s="7"/>
    </row>
    <row r="29" spans="2:15" ht="15" thickBot="1" x14ac:dyDescent="0.4">
      <c r="B29" s="18"/>
      <c r="C29" s="19"/>
      <c r="D29" s="19"/>
      <c r="E29" s="19"/>
      <c r="F29" s="19"/>
      <c r="G29" s="19"/>
      <c r="H29" s="19"/>
      <c r="I29" s="19"/>
      <c r="J29" s="19"/>
      <c r="K29" s="19"/>
      <c r="L29" s="19"/>
      <c r="M29" s="19"/>
      <c r="N29" s="20"/>
    </row>
    <row r="31" spans="2:15" x14ac:dyDescent="0.35">
      <c r="O31" s="32"/>
    </row>
  </sheetData>
  <sheetProtection algorithmName="SHA-512" hashValue="KAcV3hnpSd9M/qeIALwbiLOSCZT9SusFdfbqrUWIRLpaHgIpJROZBnP+gNIN3Q2iZ9xh0SILcHqXbfDvJhHing==" saltValue="RT1F2lIhD6gXQ2lL/7fkSw==" spinCount="100000" sheet="1" objects="1" scenarios="1"/>
  <mergeCells count="26">
    <mergeCell ref="K20:M20"/>
    <mergeCell ref="C14:M15"/>
    <mergeCell ref="C17:M18"/>
    <mergeCell ref="C3:M5"/>
    <mergeCell ref="C7:M8"/>
    <mergeCell ref="J10:K10"/>
    <mergeCell ref="L10:M10"/>
    <mergeCell ref="C12:E12"/>
    <mergeCell ref="F12:M12"/>
    <mergeCell ref="K21:M23"/>
    <mergeCell ref="C22:F22"/>
    <mergeCell ref="G22:J22"/>
    <mergeCell ref="C23:F23"/>
    <mergeCell ref="G23:J23"/>
    <mergeCell ref="C21:F21"/>
    <mergeCell ref="G21:J21"/>
    <mergeCell ref="C28:F28"/>
    <mergeCell ref="G28:I28"/>
    <mergeCell ref="K28:M28"/>
    <mergeCell ref="C24:F24"/>
    <mergeCell ref="G24:J24"/>
    <mergeCell ref="K24:M24"/>
    <mergeCell ref="C26:F26"/>
    <mergeCell ref="C27:F27"/>
    <mergeCell ref="G27:I27"/>
    <mergeCell ref="K27:M27"/>
  </mergeCells>
  <conditionalFormatting sqref="K21:M23">
    <cfRule type="cellIs" dxfId="0" priority="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C014E-D1B1-4F75-90C7-8094F55AC878}">
  <dimension ref="B3:P222"/>
  <sheetViews>
    <sheetView showGridLines="0" zoomScale="70" zoomScaleNormal="70" workbookViewId="0">
      <selection activeCell="D11" sqref="D11:O11"/>
    </sheetView>
  </sheetViews>
  <sheetFormatPr defaultRowHeight="14.5" x14ac:dyDescent="0.35"/>
  <cols>
    <col min="9" max="9" width="12.6328125" customWidth="1"/>
    <col min="10" max="11" width="8.81640625" style="25"/>
    <col min="16" max="16" width="49.36328125" customWidth="1"/>
  </cols>
  <sheetData>
    <row r="3" spans="2:16" ht="21" x14ac:dyDescent="0.5">
      <c r="B3" s="121" t="s">
        <v>16</v>
      </c>
      <c r="C3" s="122"/>
      <c r="D3" s="122"/>
      <c r="E3" s="122"/>
      <c r="F3" s="122"/>
      <c r="G3" s="122"/>
      <c r="H3" s="122"/>
      <c r="I3" s="122"/>
      <c r="J3" s="122"/>
      <c r="K3" s="122"/>
      <c r="L3" s="122"/>
      <c r="M3" s="122"/>
      <c r="N3" s="122"/>
      <c r="O3" s="123"/>
    </row>
    <row r="4" spans="2:16" ht="14.5" customHeight="1" x14ac:dyDescent="0.35">
      <c r="B4" s="124" t="s">
        <v>33</v>
      </c>
      <c r="C4" s="125"/>
      <c r="D4" s="125"/>
      <c r="E4" s="125"/>
      <c r="F4" s="125"/>
      <c r="G4" s="125"/>
      <c r="H4" s="125"/>
      <c r="I4" s="125"/>
      <c r="J4" s="126"/>
      <c r="K4" s="126"/>
      <c r="L4" s="126"/>
      <c r="M4" s="126"/>
      <c r="N4" s="126"/>
      <c r="O4" s="127"/>
    </row>
    <row r="5" spans="2:16" x14ac:dyDescent="0.35">
      <c r="B5" s="128" t="s">
        <v>17</v>
      </c>
      <c r="C5" s="129"/>
      <c r="D5" s="129"/>
      <c r="E5" s="129"/>
      <c r="F5" s="129"/>
      <c r="G5" s="129"/>
      <c r="H5" s="129"/>
      <c r="I5" s="129"/>
      <c r="J5" s="130"/>
      <c r="K5" s="130"/>
      <c r="L5" s="130"/>
      <c r="M5" s="130"/>
      <c r="N5" s="130"/>
      <c r="O5" s="131"/>
      <c r="P5" s="33"/>
    </row>
    <row r="6" spans="2:16" ht="37.5" customHeight="1" x14ac:dyDescent="0.35">
      <c r="B6" s="132"/>
      <c r="C6" s="130"/>
      <c r="D6" s="130"/>
      <c r="E6" s="130"/>
      <c r="F6" s="130"/>
      <c r="G6" s="130"/>
      <c r="H6" s="130"/>
      <c r="I6" s="130"/>
      <c r="J6" s="130"/>
      <c r="K6" s="130"/>
      <c r="L6" s="130"/>
      <c r="M6" s="130"/>
      <c r="N6" s="130"/>
      <c r="O6" s="131"/>
    </row>
    <row r="7" spans="2:16" x14ac:dyDescent="0.35">
      <c r="B7" s="118"/>
      <c r="C7" s="119"/>
      <c r="D7" s="119"/>
      <c r="E7" s="119"/>
      <c r="F7" s="119"/>
      <c r="G7" s="119"/>
      <c r="H7" s="119"/>
      <c r="I7" s="119"/>
      <c r="J7" s="119"/>
      <c r="K7" s="119"/>
      <c r="L7" s="119"/>
      <c r="M7" s="119"/>
      <c r="N7" s="119"/>
      <c r="O7" s="120"/>
    </row>
    <row r="8" spans="2:16" x14ac:dyDescent="0.35">
      <c r="B8" s="21" t="s">
        <v>18</v>
      </c>
      <c r="C8" s="22"/>
      <c r="D8" s="22"/>
      <c r="E8" s="148" t="s">
        <v>19</v>
      </c>
      <c r="F8" s="148"/>
      <c r="G8" s="148"/>
      <c r="H8" s="148"/>
      <c r="I8" s="148"/>
      <c r="J8" s="148"/>
      <c r="K8" s="148"/>
      <c r="L8" s="148"/>
      <c r="M8" s="148"/>
      <c r="N8" s="146"/>
      <c r="O8" s="147"/>
    </row>
    <row r="10" spans="2:16" x14ac:dyDescent="0.35">
      <c r="B10" s="149" t="s">
        <v>20</v>
      </c>
      <c r="C10" s="150"/>
      <c r="D10" s="150"/>
      <c r="E10" s="150"/>
      <c r="F10" s="150"/>
      <c r="G10" s="150"/>
      <c r="H10" s="150"/>
      <c r="I10" s="150"/>
      <c r="J10" s="151"/>
      <c r="K10" s="151"/>
      <c r="L10" s="151"/>
      <c r="M10" s="151"/>
      <c r="N10" s="151"/>
      <c r="O10" s="151"/>
    </row>
    <row r="11" spans="2:16" ht="41" customHeight="1" x14ac:dyDescent="0.35">
      <c r="B11" s="82" t="s">
        <v>21</v>
      </c>
      <c r="C11" s="133"/>
      <c r="D11" s="134" t="s">
        <v>221</v>
      </c>
      <c r="E11" s="135"/>
      <c r="F11" s="136"/>
      <c r="G11" s="136"/>
      <c r="H11" s="136"/>
      <c r="I11" s="136"/>
      <c r="J11" s="137"/>
      <c r="K11" s="137"/>
      <c r="L11" s="137"/>
      <c r="M11" s="137"/>
      <c r="N11" s="137"/>
      <c r="O11" s="138"/>
    </row>
    <row r="12" spans="2:16" ht="38" customHeight="1" x14ac:dyDescent="0.35">
      <c r="B12" s="82" t="s">
        <v>22</v>
      </c>
      <c r="C12" s="133"/>
      <c r="D12" s="139" t="s">
        <v>23</v>
      </c>
      <c r="E12" s="140"/>
      <c r="F12" s="141"/>
      <c r="G12" s="141"/>
      <c r="H12" s="141"/>
      <c r="I12" s="141"/>
      <c r="J12" s="142"/>
      <c r="K12" s="142"/>
      <c r="L12" s="142"/>
      <c r="M12" s="142"/>
      <c r="N12" s="142"/>
      <c r="O12" s="143"/>
      <c r="P12" s="33"/>
    </row>
    <row r="13" spans="2:16" ht="19.5" customHeight="1" x14ac:dyDescent="0.35">
      <c r="B13" s="82" t="s">
        <v>24</v>
      </c>
      <c r="C13" s="133"/>
      <c r="D13" s="139" t="s">
        <v>25</v>
      </c>
      <c r="E13" s="140"/>
      <c r="F13" s="141"/>
      <c r="G13" s="141"/>
      <c r="H13" s="141"/>
      <c r="I13" s="141"/>
      <c r="J13" s="144"/>
      <c r="K13" s="144"/>
      <c r="L13" s="144"/>
      <c r="M13" s="144"/>
      <c r="N13" s="144"/>
      <c r="O13" s="145"/>
    </row>
    <row r="14" spans="2:16" ht="15" thickBot="1" x14ac:dyDescent="0.4"/>
    <row r="15" spans="2:16" x14ac:dyDescent="0.35">
      <c r="B15" s="82" t="s">
        <v>26</v>
      </c>
      <c r="C15" s="83"/>
      <c r="D15" s="83"/>
      <c r="E15" s="83"/>
      <c r="F15" s="83"/>
      <c r="G15" s="83"/>
      <c r="H15" s="83"/>
      <c r="I15" s="83"/>
      <c r="J15" s="84" t="s">
        <v>32</v>
      </c>
      <c r="K15" s="85"/>
      <c r="L15" s="85"/>
      <c r="M15" s="85"/>
      <c r="N15" s="85"/>
      <c r="O15" s="86"/>
    </row>
    <row r="16" spans="2:16" ht="58.5" customHeight="1" x14ac:dyDescent="0.35">
      <c r="B16" s="113" t="s">
        <v>27</v>
      </c>
      <c r="C16" s="113"/>
      <c r="D16" s="113" t="s">
        <v>31</v>
      </c>
      <c r="E16" s="113"/>
      <c r="F16" s="113"/>
      <c r="G16" s="113" t="s">
        <v>30</v>
      </c>
      <c r="H16" s="115"/>
      <c r="I16" s="28" t="s">
        <v>222</v>
      </c>
      <c r="J16" s="116" t="s">
        <v>139</v>
      </c>
      <c r="K16" s="117"/>
      <c r="L16" s="113" t="s">
        <v>28</v>
      </c>
      <c r="M16" s="113"/>
      <c r="N16" s="113" t="s">
        <v>29</v>
      </c>
      <c r="O16" s="114"/>
      <c r="P16" s="33"/>
    </row>
    <row r="17" spans="2:16" x14ac:dyDescent="0.35">
      <c r="B17" s="103" t="s">
        <v>34</v>
      </c>
      <c r="C17" s="103"/>
      <c r="D17" s="105" t="s">
        <v>36</v>
      </c>
      <c r="E17" s="105"/>
      <c r="F17" s="105"/>
      <c r="G17" s="106" t="s">
        <v>35</v>
      </c>
      <c r="H17" s="106"/>
      <c r="I17" s="111">
        <v>8</v>
      </c>
      <c r="J17" s="99"/>
      <c r="K17" s="100"/>
      <c r="L17" s="91">
        <f>SUM(I17*J17)</f>
        <v>0</v>
      </c>
      <c r="M17" s="109"/>
      <c r="N17" s="87"/>
      <c r="O17" s="88"/>
      <c r="P17" s="33"/>
    </row>
    <row r="18" spans="2:16" x14ac:dyDescent="0.35">
      <c r="B18" s="103"/>
      <c r="C18" s="103"/>
      <c r="D18" s="105"/>
      <c r="E18" s="105"/>
      <c r="F18" s="105"/>
      <c r="G18" s="106"/>
      <c r="H18" s="106"/>
      <c r="I18" s="111"/>
      <c r="J18" s="99"/>
      <c r="K18" s="100"/>
      <c r="L18" s="109"/>
      <c r="M18" s="109"/>
      <c r="N18" s="87"/>
      <c r="O18" s="88"/>
      <c r="P18" s="33"/>
    </row>
    <row r="19" spans="2:16" x14ac:dyDescent="0.35">
      <c r="B19" s="103"/>
      <c r="C19" s="103"/>
      <c r="D19" s="105"/>
      <c r="E19" s="105"/>
      <c r="F19" s="105"/>
      <c r="G19" s="106"/>
      <c r="H19" s="106"/>
      <c r="I19" s="111"/>
      <c r="J19" s="99"/>
      <c r="K19" s="100"/>
      <c r="L19" s="109"/>
      <c r="M19" s="109"/>
      <c r="N19" s="87"/>
      <c r="O19" s="88"/>
      <c r="P19" s="34"/>
    </row>
    <row r="20" spans="2:16" ht="31" customHeight="1" x14ac:dyDescent="0.35">
      <c r="B20" s="103"/>
      <c r="C20" s="103"/>
      <c r="D20" s="105"/>
      <c r="E20" s="105"/>
      <c r="F20" s="105"/>
      <c r="G20" s="106"/>
      <c r="H20" s="106"/>
      <c r="I20" s="111"/>
      <c r="J20" s="99"/>
      <c r="K20" s="100"/>
      <c r="L20" s="109"/>
      <c r="M20" s="109"/>
      <c r="N20" s="87"/>
      <c r="O20" s="88"/>
      <c r="P20" s="35"/>
    </row>
    <row r="21" spans="2:16" x14ac:dyDescent="0.35">
      <c r="B21" s="104" t="s">
        <v>37</v>
      </c>
      <c r="C21" s="104"/>
      <c r="D21" s="110" t="s">
        <v>38</v>
      </c>
      <c r="E21" s="112"/>
      <c r="F21" s="112"/>
      <c r="G21" s="106" t="s">
        <v>39</v>
      </c>
      <c r="H21" s="106"/>
      <c r="I21" s="111">
        <v>8</v>
      </c>
      <c r="J21" s="99"/>
      <c r="K21" s="100"/>
      <c r="L21" s="91">
        <f>SUM(I21*J21)</f>
        <v>0</v>
      </c>
      <c r="M21" s="109"/>
      <c r="N21" s="87"/>
      <c r="O21" s="88"/>
    </row>
    <row r="22" spans="2:16" x14ac:dyDescent="0.35">
      <c r="B22" s="104"/>
      <c r="C22" s="104"/>
      <c r="D22" s="112"/>
      <c r="E22" s="112"/>
      <c r="F22" s="112"/>
      <c r="G22" s="106"/>
      <c r="H22" s="106"/>
      <c r="I22" s="111"/>
      <c r="J22" s="99"/>
      <c r="K22" s="100"/>
      <c r="L22" s="109"/>
      <c r="M22" s="109"/>
      <c r="N22" s="87"/>
      <c r="O22" s="88"/>
    </row>
    <row r="23" spans="2:16" x14ac:dyDescent="0.35">
      <c r="B23" s="104"/>
      <c r="C23" s="104"/>
      <c r="D23" s="112"/>
      <c r="E23" s="112"/>
      <c r="F23" s="112"/>
      <c r="G23" s="106"/>
      <c r="H23" s="106"/>
      <c r="I23" s="111"/>
      <c r="J23" s="99"/>
      <c r="K23" s="100"/>
      <c r="L23" s="109"/>
      <c r="M23" s="109"/>
      <c r="N23" s="87"/>
      <c r="O23" s="88"/>
    </row>
    <row r="24" spans="2:16" x14ac:dyDescent="0.35">
      <c r="B24" s="104"/>
      <c r="C24" s="104"/>
      <c r="D24" s="112"/>
      <c r="E24" s="112"/>
      <c r="F24" s="112"/>
      <c r="G24" s="106"/>
      <c r="H24" s="106"/>
      <c r="I24" s="111"/>
      <c r="J24" s="99"/>
      <c r="K24" s="100"/>
      <c r="L24" s="109"/>
      <c r="M24" s="109"/>
      <c r="N24" s="87"/>
      <c r="O24" s="88"/>
    </row>
    <row r="25" spans="2:16" x14ac:dyDescent="0.35">
      <c r="B25" s="104" t="s">
        <v>41</v>
      </c>
      <c r="C25" s="104"/>
      <c r="D25" s="110" t="s">
        <v>43</v>
      </c>
      <c r="E25" s="110"/>
      <c r="F25" s="110"/>
      <c r="G25" s="105" t="s">
        <v>42</v>
      </c>
      <c r="H25" s="105"/>
      <c r="I25" s="111">
        <v>8</v>
      </c>
      <c r="J25" s="99"/>
      <c r="K25" s="100"/>
      <c r="L25" s="91">
        <f>SUM(I25*J25)</f>
        <v>0</v>
      </c>
      <c r="M25" s="109"/>
      <c r="N25" s="87"/>
      <c r="O25" s="88"/>
    </row>
    <row r="26" spans="2:16" x14ac:dyDescent="0.35">
      <c r="B26" s="104"/>
      <c r="C26" s="104"/>
      <c r="D26" s="110"/>
      <c r="E26" s="110"/>
      <c r="F26" s="110"/>
      <c r="G26" s="105"/>
      <c r="H26" s="105"/>
      <c r="I26" s="111"/>
      <c r="J26" s="99"/>
      <c r="K26" s="100"/>
      <c r="L26" s="109"/>
      <c r="M26" s="109"/>
      <c r="N26" s="87"/>
      <c r="O26" s="88"/>
    </row>
    <row r="27" spans="2:16" x14ac:dyDescent="0.35">
      <c r="B27" s="104"/>
      <c r="C27" s="104"/>
      <c r="D27" s="110"/>
      <c r="E27" s="110"/>
      <c r="F27" s="110"/>
      <c r="G27" s="105"/>
      <c r="H27" s="105"/>
      <c r="I27" s="111"/>
      <c r="J27" s="99"/>
      <c r="K27" s="100"/>
      <c r="L27" s="109"/>
      <c r="M27" s="109"/>
      <c r="N27" s="87"/>
      <c r="O27" s="88"/>
    </row>
    <row r="28" spans="2:16" ht="109.5" customHeight="1" x14ac:dyDescent="0.35">
      <c r="B28" s="104"/>
      <c r="C28" s="104"/>
      <c r="D28" s="110"/>
      <c r="E28" s="110"/>
      <c r="F28" s="110"/>
      <c r="G28" s="105"/>
      <c r="H28" s="105"/>
      <c r="I28" s="111"/>
      <c r="J28" s="99"/>
      <c r="K28" s="100"/>
      <c r="L28" s="109"/>
      <c r="M28" s="109"/>
      <c r="N28" s="87"/>
      <c r="O28" s="88"/>
    </row>
    <row r="29" spans="2:16" x14ac:dyDescent="0.35">
      <c r="B29" s="104" t="s">
        <v>44</v>
      </c>
      <c r="C29" s="104"/>
      <c r="D29" s="94" t="s">
        <v>45</v>
      </c>
      <c r="E29" s="94"/>
      <c r="F29" s="94"/>
      <c r="G29" s="106" t="s">
        <v>47</v>
      </c>
      <c r="H29" s="106"/>
      <c r="I29" s="95">
        <v>2</v>
      </c>
      <c r="J29" s="99"/>
      <c r="K29" s="100"/>
      <c r="L29" s="91">
        <f>SUM(I29*J29)</f>
        <v>0</v>
      </c>
      <c r="M29" s="109"/>
      <c r="N29" s="87"/>
      <c r="O29" s="88"/>
    </row>
    <row r="30" spans="2:16" x14ac:dyDescent="0.35">
      <c r="B30" s="104"/>
      <c r="C30" s="104"/>
      <c r="D30" s="94"/>
      <c r="E30" s="94"/>
      <c r="F30" s="94"/>
      <c r="G30" s="106"/>
      <c r="H30" s="106"/>
      <c r="I30" s="95"/>
      <c r="J30" s="99"/>
      <c r="K30" s="100"/>
      <c r="L30" s="109"/>
      <c r="M30" s="109"/>
      <c r="N30" s="87"/>
      <c r="O30" s="88"/>
    </row>
    <row r="31" spans="2:16" x14ac:dyDescent="0.35">
      <c r="B31" s="104"/>
      <c r="C31" s="104"/>
      <c r="D31" s="94"/>
      <c r="E31" s="94"/>
      <c r="F31" s="94"/>
      <c r="G31" s="106"/>
      <c r="H31" s="106"/>
      <c r="I31" s="95"/>
      <c r="J31" s="99"/>
      <c r="K31" s="100"/>
      <c r="L31" s="109"/>
      <c r="M31" s="109"/>
      <c r="N31" s="87"/>
      <c r="O31" s="88"/>
    </row>
    <row r="32" spans="2:16" x14ac:dyDescent="0.35">
      <c r="B32" s="104"/>
      <c r="C32" s="104"/>
      <c r="D32" s="94"/>
      <c r="E32" s="94"/>
      <c r="F32" s="94"/>
      <c r="G32" s="106"/>
      <c r="H32" s="106"/>
      <c r="I32" s="95"/>
      <c r="J32" s="99"/>
      <c r="K32" s="100"/>
      <c r="L32" s="109"/>
      <c r="M32" s="109"/>
      <c r="N32" s="87"/>
      <c r="O32" s="88"/>
    </row>
    <row r="33" spans="2:15" x14ac:dyDescent="0.35">
      <c r="B33" s="108" t="s">
        <v>46</v>
      </c>
      <c r="C33" s="108"/>
      <c r="D33" s="94" t="s">
        <v>47</v>
      </c>
      <c r="E33" s="94"/>
      <c r="F33" s="94"/>
      <c r="G33" s="107" t="s">
        <v>47</v>
      </c>
      <c r="H33" s="107"/>
      <c r="I33" s="95">
        <v>8</v>
      </c>
      <c r="J33" s="99"/>
      <c r="K33" s="100"/>
      <c r="L33" s="91">
        <f>SUM(I33*J33)</f>
        <v>0</v>
      </c>
      <c r="M33" s="91"/>
      <c r="N33" s="87"/>
      <c r="O33" s="88"/>
    </row>
    <row r="34" spans="2:15" x14ac:dyDescent="0.35">
      <c r="B34" s="108"/>
      <c r="C34" s="108"/>
      <c r="D34" s="94"/>
      <c r="E34" s="94"/>
      <c r="F34" s="94"/>
      <c r="G34" s="107"/>
      <c r="H34" s="107"/>
      <c r="I34" s="95"/>
      <c r="J34" s="99"/>
      <c r="K34" s="100"/>
      <c r="L34" s="91"/>
      <c r="M34" s="91"/>
      <c r="N34" s="87"/>
      <c r="O34" s="88"/>
    </row>
    <row r="35" spans="2:15" x14ac:dyDescent="0.35">
      <c r="B35" s="108"/>
      <c r="C35" s="108"/>
      <c r="D35" s="94"/>
      <c r="E35" s="94"/>
      <c r="F35" s="94"/>
      <c r="G35" s="107"/>
      <c r="H35" s="107"/>
      <c r="I35" s="95"/>
      <c r="J35" s="99"/>
      <c r="K35" s="100"/>
      <c r="L35" s="91"/>
      <c r="M35" s="91"/>
      <c r="N35" s="87"/>
      <c r="O35" s="88"/>
    </row>
    <row r="36" spans="2:15" x14ac:dyDescent="0.35">
      <c r="B36" s="108"/>
      <c r="C36" s="108"/>
      <c r="D36" s="94"/>
      <c r="E36" s="94"/>
      <c r="F36" s="94"/>
      <c r="G36" s="107"/>
      <c r="H36" s="107"/>
      <c r="I36" s="95"/>
      <c r="J36" s="99"/>
      <c r="K36" s="100"/>
      <c r="L36" s="91"/>
      <c r="M36" s="91"/>
      <c r="N36" s="87"/>
      <c r="O36" s="88"/>
    </row>
    <row r="37" spans="2:15" x14ac:dyDescent="0.35">
      <c r="B37" s="93" t="s">
        <v>48</v>
      </c>
      <c r="C37" s="93"/>
      <c r="D37" s="94" t="s">
        <v>50</v>
      </c>
      <c r="E37" s="94"/>
      <c r="F37" s="94"/>
      <c r="G37" s="107" t="s">
        <v>49</v>
      </c>
      <c r="H37" s="107"/>
      <c r="I37" s="95">
        <v>16</v>
      </c>
      <c r="J37" s="99"/>
      <c r="K37" s="100"/>
      <c r="L37" s="91">
        <f>SUM(I37*J37)</f>
        <v>0</v>
      </c>
      <c r="M37" s="91"/>
      <c r="N37" s="87"/>
      <c r="O37" s="88"/>
    </row>
    <row r="38" spans="2:15" x14ac:dyDescent="0.35">
      <c r="B38" s="93"/>
      <c r="C38" s="93"/>
      <c r="D38" s="94"/>
      <c r="E38" s="94"/>
      <c r="F38" s="94"/>
      <c r="G38" s="107"/>
      <c r="H38" s="107"/>
      <c r="I38" s="95"/>
      <c r="J38" s="99"/>
      <c r="K38" s="100"/>
      <c r="L38" s="91"/>
      <c r="M38" s="91"/>
      <c r="N38" s="87"/>
      <c r="O38" s="88"/>
    </row>
    <row r="39" spans="2:15" x14ac:dyDescent="0.35">
      <c r="B39" s="93"/>
      <c r="C39" s="93"/>
      <c r="D39" s="94"/>
      <c r="E39" s="94"/>
      <c r="F39" s="94"/>
      <c r="G39" s="107"/>
      <c r="H39" s="107"/>
      <c r="I39" s="95"/>
      <c r="J39" s="99"/>
      <c r="K39" s="100"/>
      <c r="L39" s="91"/>
      <c r="M39" s="91"/>
      <c r="N39" s="87"/>
      <c r="O39" s="88"/>
    </row>
    <row r="40" spans="2:15" ht="27.5" customHeight="1" x14ac:dyDescent="0.35">
      <c r="B40" s="93"/>
      <c r="C40" s="93"/>
      <c r="D40" s="94"/>
      <c r="E40" s="94"/>
      <c r="F40" s="94"/>
      <c r="G40" s="107"/>
      <c r="H40" s="107"/>
      <c r="I40" s="95"/>
      <c r="J40" s="99"/>
      <c r="K40" s="100"/>
      <c r="L40" s="91"/>
      <c r="M40" s="91"/>
      <c r="N40" s="87"/>
      <c r="O40" s="88"/>
    </row>
    <row r="41" spans="2:15" x14ac:dyDescent="0.35">
      <c r="B41" s="93" t="s">
        <v>51</v>
      </c>
      <c r="C41" s="93"/>
      <c r="D41" s="94" t="s">
        <v>52</v>
      </c>
      <c r="E41" s="94"/>
      <c r="F41" s="94"/>
      <c r="G41" s="107" t="s">
        <v>47</v>
      </c>
      <c r="H41" s="107"/>
      <c r="I41" s="95">
        <v>2</v>
      </c>
      <c r="J41" s="99"/>
      <c r="K41" s="100"/>
      <c r="L41" s="91">
        <f>SUM(I41*J41)</f>
        <v>0</v>
      </c>
      <c r="M41" s="91"/>
      <c r="N41" s="87"/>
      <c r="O41" s="88"/>
    </row>
    <row r="42" spans="2:15" x14ac:dyDescent="0.35">
      <c r="B42" s="93"/>
      <c r="C42" s="93"/>
      <c r="D42" s="94"/>
      <c r="E42" s="94"/>
      <c r="F42" s="94"/>
      <c r="G42" s="107"/>
      <c r="H42" s="107"/>
      <c r="I42" s="95"/>
      <c r="J42" s="99"/>
      <c r="K42" s="100"/>
      <c r="L42" s="91"/>
      <c r="M42" s="91"/>
      <c r="N42" s="87"/>
      <c r="O42" s="88"/>
    </row>
    <row r="43" spans="2:15" x14ac:dyDescent="0.35">
      <c r="B43" s="93"/>
      <c r="C43" s="93"/>
      <c r="D43" s="94"/>
      <c r="E43" s="94"/>
      <c r="F43" s="94"/>
      <c r="G43" s="107"/>
      <c r="H43" s="107"/>
      <c r="I43" s="95"/>
      <c r="J43" s="99"/>
      <c r="K43" s="100"/>
      <c r="L43" s="91"/>
      <c r="M43" s="91"/>
      <c r="N43" s="87"/>
      <c r="O43" s="88"/>
    </row>
    <row r="44" spans="2:15" x14ac:dyDescent="0.35">
      <c r="B44" s="93"/>
      <c r="C44" s="93"/>
      <c r="D44" s="94"/>
      <c r="E44" s="94"/>
      <c r="F44" s="94"/>
      <c r="G44" s="107"/>
      <c r="H44" s="107"/>
      <c r="I44" s="95"/>
      <c r="J44" s="99"/>
      <c r="K44" s="100"/>
      <c r="L44" s="91"/>
      <c r="M44" s="91"/>
      <c r="N44" s="87"/>
      <c r="O44" s="88"/>
    </row>
    <row r="45" spans="2:15" x14ac:dyDescent="0.35">
      <c r="B45" s="93" t="s">
        <v>53</v>
      </c>
      <c r="C45" s="93"/>
      <c r="D45" s="94" t="s">
        <v>47</v>
      </c>
      <c r="E45" s="94"/>
      <c r="F45" s="94"/>
      <c r="G45" s="107" t="s">
        <v>47</v>
      </c>
      <c r="H45" s="107"/>
      <c r="I45" s="95">
        <v>2</v>
      </c>
      <c r="J45" s="99"/>
      <c r="K45" s="100"/>
      <c r="L45" s="91">
        <f>SUM(I45*J45)</f>
        <v>0</v>
      </c>
      <c r="M45" s="91"/>
      <c r="N45" s="87"/>
      <c r="O45" s="88"/>
    </row>
    <row r="46" spans="2:15" x14ac:dyDescent="0.35">
      <c r="B46" s="93"/>
      <c r="C46" s="93"/>
      <c r="D46" s="94"/>
      <c r="E46" s="94"/>
      <c r="F46" s="94"/>
      <c r="G46" s="107"/>
      <c r="H46" s="107"/>
      <c r="I46" s="95"/>
      <c r="J46" s="99"/>
      <c r="K46" s="100"/>
      <c r="L46" s="91"/>
      <c r="M46" s="91"/>
      <c r="N46" s="87"/>
      <c r="O46" s="88"/>
    </row>
    <row r="47" spans="2:15" x14ac:dyDescent="0.35">
      <c r="B47" s="93"/>
      <c r="C47" s="93"/>
      <c r="D47" s="94"/>
      <c r="E47" s="94"/>
      <c r="F47" s="94"/>
      <c r="G47" s="107"/>
      <c r="H47" s="107"/>
      <c r="I47" s="95"/>
      <c r="J47" s="99"/>
      <c r="K47" s="100"/>
      <c r="L47" s="91"/>
      <c r="M47" s="91"/>
      <c r="N47" s="87"/>
      <c r="O47" s="88"/>
    </row>
    <row r="48" spans="2:15" x14ac:dyDescent="0.35">
      <c r="B48" s="93"/>
      <c r="C48" s="93"/>
      <c r="D48" s="94"/>
      <c r="E48" s="94"/>
      <c r="F48" s="94"/>
      <c r="G48" s="107"/>
      <c r="H48" s="107"/>
      <c r="I48" s="95"/>
      <c r="J48" s="99"/>
      <c r="K48" s="100"/>
      <c r="L48" s="91"/>
      <c r="M48" s="91"/>
      <c r="N48" s="87"/>
      <c r="O48" s="88"/>
    </row>
    <row r="49" spans="2:15" x14ac:dyDescent="0.35">
      <c r="B49" s="93" t="s">
        <v>55</v>
      </c>
      <c r="C49" s="93"/>
      <c r="D49" s="105" t="s">
        <v>56</v>
      </c>
      <c r="E49" s="105"/>
      <c r="F49" s="105"/>
      <c r="G49" s="94" t="s">
        <v>57</v>
      </c>
      <c r="H49" s="94"/>
      <c r="I49" s="95">
        <v>2</v>
      </c>
      <c r="J49" s="99"/>
      <c r="K49" s="100"/>
      <c r="L49" s="91">
        <f>SUM(I49*J49)</f>
        <v>0</v>
      </c>
      <c r="M49" s="91"/>
      <c r="N49" s="87"/>
      <c r="O49" s="88"/>
    </row>
    <row r="50" spans="2:15" x14ac:dyDescent="0.35">
      <c r="B50" s="93"/>
      <c r="C50" s="93"/>
      <c r="D50" s="105"/>
      <c r="E50" s="105"/>
      <c r="F50" s="105"/>
      <c r="G50" s="94"/>
      <c r="H50" s="94"/>
      <c r="I50" s="95"/>
      <c r="J50" s="99"/>
      <c r="K50" s="100"/>
      <c r="L50" s="91"/>
      <c r="M50" s="91"/>
      <c r="N50" s="87"/>
      <c r="O50" s="88"/>
    </row>
    <row r="51" spans="2:15" x14ac:dyDescent="0.35">
      <c r="B51" s="93"/>
      <c r="C51" s="93"/>
      <c r="D51" s="105"/>
      <c r="E51" s="105"/>
      <c r="F51" s="105"/>
      <c r="G51" s="94"/>
      <c r="H51" s="94"/>
      <c r="I51" s="95"/>
      <c r="J51" s="99"/>
      <c r="K51" s="100"/>
      <c r="L51" s="91"/>
      <c r="M51" s="91"/>
      <c r="N51" s="87"/>
      <c r="O51" s="88"/>
    </row>
    <row r="52" spans="2:15" ht="49" customHeight="1" x14ac:dyDescent="0.35">
      <c r="B52" s="93"/>
      <c r="C52" s="93"/>
      <c r="D52" s="105"/>
      <c r="E52" s="105"/>
      <c r="F52" s="105"/>
      <c r="G52" s="94"/>
      <c r="H52" s="94"/>
      <c r="I52" s="95"/>
      <c r="J52" s="99"/>
      <c r="K52" s="100"/>
      <c r="L52" s="91"/>
      <c r="M52" s="91"/>
      <c r="N52" s="87"/>
      <c r="O52" s="88"/>
    </row>
    <row r="53" spans="2:15" x14ac:dyDescent="0.35">
      <c r="B53" s="93" t="s">
        <v>58</v>
      </c>
      <c r="C53" s="93"/>
      <c r="D53" s="105" t="s">
        <v>60</v>
      </c>
      <c r="E53" s="106"/>
      <c r="F53" s="106"/>
      <c r="G53" s="107" t="s">
        <v>59</v>
      </c>
      <c r="H53" s="107"/>
      <c r="I53" s="95">
        <v>2</v>
      </c>
      <c r="J53" s="99"/>
      <c r="K53" s="100"/>
      <c r="L53" s="91">
        <f>SUM(I53*J53)</f>
        <v>0</v>
      </c>
      <c r="M53" s="91"/>
      <c r="N53" s="87"/>
      <c r="O53" s="88"/>
    </row>
    <row r="54" spans="2:15" x14ac:dyDescent="0.35">
      <c r="B54" s="93"/>
      <c r="C54" s="93"/>
      <c r="D54" s="106"/>
      <c r="E54" s="106"/>
      <c r="F54" s="106"/>
      <c r="G54" s="107"/>
      <c r="H54" s="107"/>
      <c r="I54" s="95"/>
      <c r="J54" s="99"/>
      <c r="K54" s="100"/>
      <c r="L54" s="91"/>
      <c r="M54" s="91"/>
      <c r="N54" s="87"/>
      <c r="O54" s="88"/>
    </row>
    <row r="55" spans="2:15" x14ac:dyDescent="0.35">
      <c r="B55" s="93"/>
      <c r="C55" s="93"/>
      <c r="D55" s="106"/>
      <c r="E55" s="106"/>
      <c r="F55" s="106"/>
      <c r="G55" s="107"/>
      <c r="H55" s="107"/>
      <c r="I55" s="95"/>
      <c r="J55" s="99"/>
      <c r="K55" s="100"/>
      <c r="L55" s="91"/>
      <c r="M55" s="91"/>
      <c r="N55" s="87"/>
      <c r="O55" s="88"/>
    </row>
    <row r="56" spans="2:15" ht="151.5" customHeight="1" x14ac:dyDescent="0.35">
      <c r="B56" s="93"/>
      <c r="C56" s="93"/>
      <c r="D56" s="106"/>
      <c r="E56" s="106"/>
      <c r="F56" s="106"/>
      <c r="G56" s="107"/>
      <c r="H56" s="107"/>
      <c r="I56" s="95"/>
      <c r="J56" s="99"/>
      <c r="K56" s="100"/>
      <c r="L56" s="91"/>
      <c r="M56" s="91"/>
      <c r="N56" s="87"/>
      <c r="O56" s="88"/>
    </row>
    <row r="57" spans="2:15" x14ac:dyDescent="0.35">
      <c r="B57" s="93" t="s">
        <v>63</v>
      </c>
      <c r="C57" s="93"/>
      <c r="D57" s="94" t="s">
        <v>62</v>
      </c>
      <c r="E57" s="94"/>
      <c r="F57" s="94"/>
      <c r="G57" s="94" t="s">
        <v>61</v>
      </c>
      <c r="H57" s="94"/>
      <c r="I57" s="95">
        <v>8</v>
      </c>
      <c r="J57" s="99"/>
      <c r="K57" s="100"/>
      <c r="L57" s="91">
        <f>SUM(I57*J57)</f>
        <v>0</v>
      </c>
      <c r="M57" s="91"/>
      <c r="N57" s="87"/>
      <c r="O57" s="88"/>
    </row>
    <row r="58" spans="2:15" x14ac:dyDescent="0.35">
      <c r="B58" s="93"/>
      <c r="C58" s="93"/>
      <c r="D58" s="94"/>
      <c r="E58" s="94"/>
      <c r="F58" s="94"/>
      <c r="G58" s="94"/>
      <c r="H58" s="94"/>
      <c r="I58" s="95"/>
      <c r="J58" s="99"/>
      <c r="K58" s="100"/>
      <c r="L58" s="91"/>
      <c r="M58" s="91"/>
      <c r="N58" s="87"/>
      <c r="O58" s="88"/>
    </row>
    <row r="59" spans="2:15" x14ac:dyDescent="0.35">
      <c r="B59" s="93"/>
      <c r="C59" s="93"/>
      <c r="D59" s="94"/>
      <c r="E59" s="94"/>
      <c r="F59" s="94"/>
      <c r="G59" s="94"/>
      <c r="H59" s="94"/>
      <c r="I59" s="95"/>
      <c r="J59" s="99"/>
      <c r="K59" s="100"/>
      <c r="L59" s="91"/>
      <c r="M59" s="91"/>
      <c r="N59" s="87"/>
      <c r="O59" s="88"/>
    </row>
    <row r="60" spans="2:15" ht="80.5" customHeight="1" x14ac:dyDescent="0.35">
      <c r="B60" s="93"/>
      <c r="C60" s="93"/>
      <c r="D60" s="94"/>
      <c r="E60" s="94"/>
      <c r="F60" s="94"/>
      <c r="G60" s="94"/>
      <c r="H60" s="94"/>
      <c r="I60" s="95"/>
      <c r="J60" s="99"/>
      <c r="K60" s="100"/>
      <c r="L60" s="91"/>
      <c r="M60" s="91"/>
      <c r="N60" s="87"/>
      <c r="O60" s="88"/>
    </row>
    <row r="61" spans="2:15" x14ac:dyDescent="0.35">
      <c r="B61" s="93" t="s">
        <v>64</v>
      </c>
      <c r="C61" s="93"/>
      <c r="D61" s="94" t="s">
        <v>65</v>
      </c>
      <c r="E61" s="94"/>
      <c r="F61" s="94"/>
      <c r="G61" s="94" t="s">
        <v>66</v>
      </c>
      <c r="H61" s="94"/>
      <c r="I61" s="95">
        <v>6</v>
      </c>
      <c r="J61" s="99"/>
      <c r="K61" s="100"/>
      <c r="L61" s="91">
        <f>SUM(I61*J61)</f>
        <v>0</v>
      </c>
      <c r="M61" s="91"/>
      <c r="N61" s="87"/>
      <c r="O61" s="88"/>
    </row>
    <row r="62" spans="2:15" x14ac:dyDescent="0.35">
      <c r="B62" s="93"/>
      <c r="C62" s="93"/>
      <c r="D62" s="94"/>
      <c r="E62" s="94"/>
      <c r="F62" s="94"/>
      <c r="G62" s="94"/>
      <c r="H62" s="94"/>
      <c r="I62" s="95"/>
      <c r="J62" s="99"/>
      <c r="K62" s="100"/>
      <c r="L62" s="91"/>
      <c r="M62" s="91"/>
      <c r="N62" s="87"/>
      <c r="O62" s="88"/>
    </row>
    <row r="63" spans="2:15" x14ac:dyDescent="0.35">
      <c r="B63" s="93"/>
      <c r="C63" s="93"/>
      <c r="D63" s="94"/>
      <c r="E63" s="94"/>
      <c r="F63" s="94"/>
      <c r="G63" s="94"/>
      <c r="H63" s="94"/>
      <c r="I63" s="95"/>
      <c r="J63" s="99"/>
      <c r="K63" s="100"/>
      <c r="L63" s="91"/>
      <c r="M63" s="91"/>
      <c r="N63" s="87"/>
      <c r="O63" s="88"/>
    </row>
    <row r="64" spans="2:15" x14ac:dyDescent="0.35">
      <c r="B64" s="93"/>
      <c r="C64" s="93"/>
      <c r="D64" s="94"/>
      <c r="E64" s="94"/>
      <c r="F64" s="94"/>
      <c r="G64" s="94"/>
      <c r="H64" s="94"/>
      <c r="I64" s="95"/>
      <c r="J64" s="99"/>
      <c r="K64" s="100"/>
      <c r="L64" s="91"/>
      <c r="M64" s="91"/>
      <c r="N64" s="87"/>
      <c r="O64" s="88"/>
    </row>
    <row r="65" spans="2:15" x14ac:dyDescent="0.35">
      <c r="B65" s="93" t="s">
        <v>67</v>
      </c>
      <c r="C65" s="93"/>
      <c r="D65" s="94" t="s">
        <v>68</v>
      </c>
      <c r="E65" s="94"/>
      <c r="F65" s="94"/>
      <c r="G65" s="94" t="s">
        <v>47</v>
      </c>
      <c r="H65" s="94"/>
      <c r="I65" s="95">
        <v>3</v>
      </c>
      <c r="J65" s="99"/>
      <c r="K65" s="100"/>
      <c r="L65" s="91">
        <f>SUM(I65*J65)</f>
        <v>0</v>
      </c>
      <c r="M65" s="91"/>
      <c r="N65" s="87"/>
      <c r="O65" s="88"/>
    </row>
    <row r="66" spans="2:15" x14ac:dyDescent="0.35">
      <c r="B66" s="93"/>
      <c r="C66" s="93"/>
      <c r="D66" s="94"/>
      <c r="E66" s="94"/>
      <c r="F66" s="94"/>
      <c r="G66" s="94"/>
      <c r="H66" s="94"/>
      <c r="I66" s="95"/>
      <c r="J66" s="99"/>
      <c r="K66" s="100"/>
      <c r="L66" s="91"/>
      <c r="M66" s="91"/>
      <c r="N66" s="87"/>
      <c r="O66" s="88"/>
    </row>
    <row r="67" spans="2:15" x14ac:dyDescent="0.35">
      <c r="B67" s="93"/>
      <c r="C67" s="93"/>
      <c r="D67" s="94"/>
      <c r="E67" s="94"/>
      <c r="F67" s="94"/>
      <c r="G67" s="94"/>
      <c r="H67" s="94"/>
      <c r="I67" s="95"/>
      <c r="J67" s="99"/>
      <c r="K67" s="100"/>
      <c r="L67" s="91"/>
      <c r="M67" s="91"/>
      <c r="N67" s="87"/>
      <c r="O67" s="88"/>
    </row>
    <row r="68" spans="2:15" x14ac:dyDescent="0.35">
      <c r="B68" s="93"/>
      <c r="C68" s="93"/>
      <c r="D68" s="94"/>
      <c r="E68" s="94"/>
      <c r="F68" s="94"/>
      <c r="G68" s="94"/>
      <c r="H68" s="94"/>
      <c r="I68" s="95"/>
      <c r="J68" s="99"/>
      <c r="K68" s="100"/>
      <c r="L68" s="91"/>
      <c r="M68" s="91"/>
      <c r="N68" s="87"/>
      <c r="O68" s="88"/>
    </row>
    <row r="69" spans="2:15" x14ac:dyDescent="0.35">
      <c r="B69" s="93" t="s">
        <v>69</v>
      </c>
      <c r="C69" s="93"/>
      <c r="D69" s="94" t="s">
        <v>68</v>
      </c>
      <c r="E69" s="94"/>
      <c r="F69" s="94"/>
      <c r="G69" s="94" t="s">
        <v>47</v>
      </c>
      <c r="H69" s="94"/>
      <c r="I69" s="95">
        <v>1</v>
      </c>
      <c r="J69" s="99"/>
      <c r="K69" s="100"/>
      <c r="L69" s="91">
        <f>SUM(I69*J69)</f>
        <v>0</v>
      </c>
      <c r="M69" s="91"/>
      <c r="N69" s="87"/>
      <c r="O69" s="88"/>
    </row>
    <row r="70" spans="2:15" x14ac:dyDescent="0.35">
      <c r="B70" s="93"/>
      <c r="C70" s="93"/>
      <c r="D70" s="94"/>
      <c r="E70" s="94"/>
      <c r="F70" s="94"/>
      <c r="G70" s="94"/>
      <c r="H70" s="94"/>
      <c r="I70" s="95"/>
      <c r="J70" s="99"/>
      <c r="K70" s="100"/>
      <c r="L70" s="91"/>
      <c r="M70" s="91"/>
      <c r="N70" s="87"/>
      <c r="O70" s="88"/>
    </row>
    <row r="71" spans="2:15" x14ac:dyDescent="0.35">
      <c r="B71" s="93"/>
      <c r="C71" s="93"/>
      <c r="D71" s="94"/>
      <c r="E71" s="94"/>
      <c r="F71" s="94"/>
      <c r="G71" s="94"/>
      <c r="H71" s="94"/>
      <c r="I71" s="95"/>
      <c r="J71" s="99"/>
      <c r="K71" s="100"/>
      <c r="L71" s="91"/>
      <c r="M71" s="91"/>
      <c r="N71" s="87"/>
      <c r="O71" s="88"/>
    </row>
    <row r="72" spans="2:15" x14ac:dyDescent="0.35">
      <c r="B72" s="93"/>
      <c r="C72" s="93"/>
      <c r="D72" s="94"/>
      <c r="E72" s="94"/>
      <c r="F72" s="94"/>
      <c r="G72" s="94"/>
      <c r="H72" s="94"/>
      <c r="I72" s="95"/>
      <c r="J72" s="99"/>
      <c r="K72" s="100"/>
      <c r="L72" s="91"/>
      <c r="M72" s="91"/>
      <c r="N72" s="87"/>
      <c r="O72" s="88"/>
    </row>
    <row r="73" spans="2:15" x14ac:dyDescent="0.35">
      <c r="B73" s="93" t="s">
        <v>70</v>
      </c>
      <c r="C73" s="93"/>
      <c r="D73" s="94" t="s">
        <v>71</v>
      </c>
      <c r="E73" s="94"/>
      <c r="F73" s="94"/>
      <c r="G73" s="94" t="s">
        <v>47</v>
      </c>
      <c r="H73" s="94"/>
      <c r="I73" s="95">
        <v>3</v>
      </c>
      <c r="J73" s="99"/>
      <c r="K73" s="100"/>
      <c r="L73" s="91">
        <f>SUM(I73*J73)</f>
        <v>0</v>
      </c>
      <c r="M73" s="91"/>
      <c r="N73" s="87"/>
      <c r="O73" s="88"/>
    </row>
    <row r="74" spans="2:15" x14ac:dyDescent="0.35">
      <c r="B74" s="93"/>
      <c r="C74" s="93"/>
      <c r="D74" s="94"/>
      <c r="E74" s="94"/>
      <c r="F74" s="94"/>
      <c r="G74" s="94"/>
      <c r="H74" s="94"/>
      <c r="I74" s="95"/>
      <c r="J74" s="99"/>
      <c r="K74" s="100"/>
      <c r="L74" s="91"/>
      <c r="M74" s="91"/>
      <c r="N74" s="87"/>
      <c r="O74" s="88"/>
    </row>
    <row r="75" spans="2:15" x14ac:dyDescent="0.35">
      <c r="B75" s="93"/>
      <c r="C75" s="93"/>
      <c r="D75" s="94"/>
      <c r="E75" s="94"/>
      <c r="F75" s="94"/>
      <c r="G75" s="94"/>
      <c r="H75" s="94"/>
      <c r="I75" s="95"/>
      <c r="J75" s="99"/>
      <c r="K75" s="100"/>
      <c r="L75" s="91"/>
      <c r="M75" s="91"/>
      <c r="N75" s="87"/>
      <c r="O75" s="88"/>
    </row>
    <row r="76" spans="2:15" x14ac:dyDescent="0.35">
      <c r="B76" s="93"/>
      <c r="C76" s="93"/>
      <c r="D76" s="94"/>
      <c r="E76" s="94"/>
      <c r="F76" s="94"/>
      <c r="G76" s="94"/>
      <c r="H76" s="94"/>
      <c r="I76" s="95"/>
      <c r="J76" s="99"/>
      <c r="K76" s="100"/>
      <c r="L76" s="91"/>
      <c r="M76" s="91"/>
      <c r="N76" s="87"/>
      <c r="O76" s="88"/>
    </row>
    <row r="77" spans="2:15" x14ac:dyDescent="0.35">
      <c r="B77" s="93" t="s">
        <v>223</v>
      </c>
      <c r="C77" s="93"/>
      <c r="D77" s="94" t="s">
        <v>72</v>
      </c>
      <c r="E77" s="94"/>
      <c r="F77" s="94"/>
      <c r="G77" s="94" t="s">
        <v>47</v>
      </c>
      <c r="H77" s="94"/>
      <c r="I77" s="95">
        <v>3</v>
      </c>
      <c r="J77" s="99"/>
      <c r="K77" s="100"/>
      <c r="L77" s="91">
        <f>SUM(I77*J77)</f>
        <v>0</v>
      </c>
      <c r="M77" s="91"/>
      <c r="N77" s="87"/>
      <c r="O77" s="88"/>
    </row>
    <row r="78" spans="2:15" x14ac:dyDescent="0.35">
      <c r="B78" s="93"/>
      <c r="C78" s="93"/>
      <c r="D78" s="94"/>
      <c r="E78" s="94"/>
      <c r="F78" s="94"/>
      <c r="G78" s="94"/>
      <c r="H78" s="94"/>
      <c r="I78" s="95"/>
      <c r="J78" s="99"/>
      <c r="K78" s="100"/>
      <c r="L78" s="91"/>
      <c r="M78" s="91"/>
      <c r="N78" s="87"/>
      <c r="O78" s="88"/>
    </row>
    <row r="79" spans="2:15" x14ac:dyDescent="0.35">
      <c r="B79" s="93"/>
      <c r="C79" s="93"/>
      <c r="D79" s="94"/>
      <c r="E79" s="94"/>
      <c r="F79" s="94"/>
      <c r="G79" s="94"/>
      <c r="H79" s="94"/>
      <c r="I79" s="95"/>
      <c r="J79" s="99"/>
      <c r="K79" s="100"/>
      <c r="L79" s="91"/>
      <c r="M79" s="91"/>
      <c r="N79" s="87"/>
      <c r="O79" s="88"/>
    </row>
    <row r="80" spans="2:15" ht="36" customHeight="1" x14ac:dyDescent="0.35">
      <c r="B80" s="93"/>
      <c r="C80" s="93"/>
      <c r="D80" s="94"/>
      <c r="E80" s="94"/>
      <c r="F80" s="94"/>
      <c r="G80" s="94"/>
      <c r="H80" s="94"/>
      <c r="I80" s="95"/>
      <c r="J80" s="99"/>
      <c r="K80" s="100"/>
      <c r="L80" s="91"/>
      <c r="M80" s="91"/>
      <c r="N80" s="87"/>
      <c r="O80" s="88"/>
    </row>
    <row r="81" spans="2:15" x14ac:dyDescent="0.35">
      <c r="B81" s="93" t="s">
        <v>73</v>
      </c>
      <c r="C81" s="93"/>
      <c r="D81" s="94" t="s">
        <v>74</v>
      </c>
      <c r="E81" s="94"/>
      <c r="F81" s="94"/>
      <c r="G81" s="94" t="s">
        <v>47</v>
      </c>
      <c r="H81" s="94"/>
      <c r="I81" s="95">
        <v>2</v>
      </c>
      <c r="J81" s="99"/>
      <c r="K81" s="100"/>
      <c r="L81" s="91">
        <f>SUM(I81*J81)</f>
        <v>0</v>
      </c>
      <c r="M81" s="91"/>
      <c r="N81" s="87"/>
      <c r="O81" s="88"/>
    </row>
    <row r="82" spans="2:15" x14ac:dyDescent="0.35">
      <c r="B82" s="93"/>
      <c r="C82" s="93"/>
      <c r="D82" s="94"/>
      <c r="E82" s="94"/>
      <c r="F82" s="94"/>
      <c r="G82" s="94"/>
      <c r="H82" s="94"/>
      <c r="I82" s="95"/>
      <c r="J82" s="99"/>
      <c r="K82" s="100"/>
      <c r="L82" s="91"/>
      <c r="M82" s="91"/>
      <c r="N82" s="87"/>
      <c r="O82" s="88"/>
    </row>
    <row r="83" spans="2:15" x14ac:dyDescent="0.35">
      <c r="B83" s="93"/>
      <c r="C83" s="93"/>
      <c r="D83" s="94"/>
      <c r="E83" s="94"/>
      <c r="F83" s="94"/>
      <c r="G83" s="94"/>
      <c r="H83" s="94"/>
      <c r="I83" s="95"/>
      <c r="J83" s="99"/>
      <c r="K83" s="100"/>
      <c r="L83" s="91"/>
      <c r="M83" s="91"/>
      <c r="N83" s="87"/>
      <c r="O83" s="88"/>
    </row>
    <row r="84" spans="2:15" x14ac:dyDescent="0.35">
      <c r="B84" s="93"/>
      <c r="C84" s="93"/>
      <c r="D84" s="94"/>
      <c r="E84" s="94"/>
      <c r="F84" s="94"/>
      <c r="G84" s="94"/>
      <c r="H84" s="94"/>
      <c r="I84" s="95"/>
      <c r="J84" s="99"/>
      <c r="K84" s="100"/>
      <c r="L84" s="91"/>
      <c r="M84" s="91"/>
      <c r="N84" s="87"/>
      <c r="O84" s="88"/>
    </row>
    <row r="85" spans="2:15" x14ac:dyDescent="0.35">
      <c r="B85" s="93" t="s">
        <v>75</v>
      </c>
      <c r="C85" s="93"/>
      <c r="D85" s="94" t="s">
        <v>76</v>
      </c>
      <c r="E85" s="94"/>
      <c r="F85" s="94"/>
      <c r="G85" s="94" t="s">
        <v>47</v>
      </c>
      <c r="H85" s="94"/>
      <c r="I85" s="95">
        <v>2</v>
      </c>
      <c r="J85" s="99"/>
      <c r="K85" s="100"/>
      <c r="L85" s="91">
        <f>SUM(I85*J85)</f>
        <v>0</v>
      </c>
      <c r="M85" s="91"/>
      <c r="N85" s="87"/>
      <c r="O85" s="88"/>
    </row>
    <row r="86" spans="2:15" x14ac:dyDescent="0.35">
      <c r="B86" s="93"/>
      <c r="C86" s="93"/>
      <c r="D86" s="94"/>
      <c r="E86" s="94"/>
      <c r="F86" s="94"/>
      <c r="G86" s="94"/>
      <c r="H86" s="94"/>
      <c r="I86" s="95"/>
      <c r="J86" s="99"/>
      <c r="K86" s="100"/>
      <c r="L86" s="91"/>
      <c r="M86" s="91"/>
      <c r="N86" s="87"/>
      <c r="O86" s="88"/>
    </row>
    <row r="87" spans="2:15" x14ac:dyDescent="0.35">
      <c r="B87" s="93"/>
      <c r="C87" s="93"/>
      <c r="D87" s="94"/>
      <c r="E87" s="94"/>
      <c r="F87" s="94"/>
      <c r="G87" s="94"/>
      <c r="H87" s="94"/>
      <c r="I87" s="95"/>
      <c r="J87" s="99"/>
      <c r="K87" s="100"/>
      <c r="L87" s="91"/>
      <c r="M87" s="91"/>
      <c r="N87" s="87"/>
      <c r="O87" s="88"/>
    </row>
    <row r="88" spans="2:15" x14ac:dyDescent="0.35">
      <c r="B88" s="93"/>
      <c r="C88" s="93"/>
      <c r="D88" s="94"/>
      <c r="E88" s="94"/>
      <c r="F88" s="94"/>
      <c r="G88" s="94"/>
      <c r="H88" s="94"/>
      <c r="I88" s="95"/>
      <c r="J88" s="99"/>
      <c r="K88" s="100"/>
      <c r="L88" s="91"/>
      <c r="M88" s="91"/>
      <c r="N88" s="87"/>
      <c r="O88" s="88"/>
    </row>
    <row r="89" spans="2:15" x14ac:dyDescent="0.35">
      <c r="B89" s="93" t="s">
        <v>77</v>
      </c>
      <c r="C89" s="93"/>
      <c r="D89" s="94" t="s">
        <v>78</v>
      </c>
      <c r="E89" s="94"/>
      <c r="F89" s="94"/>
      <c r="G89" s="94" t="s">
        <v>79</v>
      </c>
      <c r="H89" s="94"/>
      <c r="I89" s="95">
        <v>1</v>
      </c>
      <c r="J89" s="99"/>
      <c r="K89" s="100"/>
      <c r="L89" s="91">
        <f>SUM(I89*J89)</f>
        <v>0</v>
      </c>
      <c r="M89" s="91"/>
      <c r="N89" s="87"/>
      <c r="O89" s="88"/>
    </row>
    <row r="90" spans="2:15" x14ac:dyDescent="0.35">
      <c r="B90" s="93"/>
      <c r="C90" s="93"/>
      <c r="D90" s="94"/>
      <c r="E90" s="94"/>
      <c r="F90" s="94"/>
      <c r="G90" s="94"/>
      <c r="H90" s="94"/>
      <c r="I90" s="95"/>
      <c r="J90" s="99"/>
      <c r="K90" s="100"/>
      <c r="L90" s="91"/>
      <c r="M90" s="91"/>
      <c r="N90" s="87"/>
      <c r="O90" s="88"/>
    </row>
    <row r="91" spans="2:15" x14ac:dyDescent="0.35">
      <c r="B91" s="93"/>
      <c r="C91" s="93"/>
      <c r="D91" s="94"/>
      <c r="E91" s="94"/>
      <c r="F91" s="94"/>
      <c r="G91" s="94"/>
      <c r="H91" s="94"/>
      <c r="I91" s="95"/>
      <c r="J91" s="99"/>
      <c r="K91" s="100"/>
      <c r="L91" s="91"/>
      <c r="M91" s="91"/>
      <c r="N91" s="87"/>
      <c r="O91" s="88"/>
    </row>
    <row r="92" spans="2:15" x14ac:dyDescent="0.35">
      <c r="B92" s="93"/>
      <c r="C92" s="93"/>
      <c r="D92" s="94"/>
      <c r="E92" s="94"/>
      <c r="F92" s="94"/>
      <c r="G92" s="94"/>
      <c r="H92" s="94"/>
      <c r="I92" s="95"/>
      <c r="J92" s="99"/>
      <c r="K92" s="100"/>
      <c r="L92" s="91"/>
      <c r="M92" s="91"/>
      <c r="N92" s="87"/>
      <c r="O92" s="88"/>
    </row>
    <row r="93" spans="2:15" x14ac:dyDescent="0.35">
      <c r="B93" s="93" t="s">
        <v>80</v>
      </c>
      <c r="C93" s="93"/>
      <c r="D93" s="94" t="s">
        <v>47</v>
      </c>
      <c r="E93" s="94"/>
      <c r="F93" s="94"/>
      <c r="G93" s="94" t="s">
        <v>81</v>
      </c>
      <c r="H93" s="94"/>
      <c r="I93" s="95">
        <v>2</v>
      </c>
      <c r="J93" s="99"/>
      <c r="K93" s="100"/>
      <c r="L93" s="91">
        <f>SUM(I93*J93)</f>
        <v>0</v>
      </c>
      <c r="M93" s="91"/>
      <c r="N93" s="87"/>
      <c r="O93" s="88"/>
    </row>
    <row r="94" spans="2:15" x14ac:dyDescent="0.35">
      <c r="B94" s="93"/>
      <c r="C94" s="93"/>
      <c r="D94" s="94"/>
      <c r="E94" s="94"/>
      <c r="F94" s="94"/>
      <c r="G94" s="94"/>
      <c r="H94" s="94"/>
      <c r="I94" s="95"/>
      <c r="J94" s="99"/>
      <c r="K94" s="100"/>
      <c r="L94" s="91"/>
      <c r="M94" s="91"/>
      <c r="N94" s="87"/>
      <c r="O94" s="88"/>
    </row>
    <row r="95" spans="2:15" x14ac:dyDescent="0.35">
      <c r="B95" s="93"/>
      <c r="C95" s="93"/>
      <c r="D95" s="94"/>
      <c r="E95" s="94"/>
      <c r="F95" s="94"/>
      <c r="G95" s="94"/>
      <c r="H95" s="94"/>
      <c r="I95" s="95"/>
      <c r="J95" s="99"/>
      <c r="K95" s="100"/>
      <c r="L95" s="91"/>
      <c r="M95" s="91"/>
      <c r="N95" s="87"/>
      <c r="O95" s="88"/>
    </row>
    <row r="96" spans="2:15" x14ac:dyDescent="0.35">
      <c r="B96" s="93"/>
      <c r="C96" s="93"/>
      <c r="D96" s="94"/>
      <c r="E96" s="94"/>
      <c r="F96" s="94"/>
      <c r="G96" s="94"/>
      <c r="H96" s="94"/>
      <c r="I96" s="95"/>
      <c r="J96" s="99"/>
      <c r="K96" s="100"/>
      <c r="L96" s="91"/>
      <c r="M96" s="91"/>
      <c r="N96" s="87"/>
      <c r="O96" s="88"/>
    </row>
    <row r="97" spans="2:15" x14ac:dyDescent="0.35">
      <c r="B97" s="103" t="s">
        <v>82</v>
      </c>
      <c r="C97" s="104"/>
      <c r="D97" s="94" t="s">
        <v>83</v>
      </c>
      <c r="E97" s="94"/>
      <c r="F97" s="94"/>
      <c r="G97" s="94" t="s">
        <v>47</v>
      </c>
      <c r="H97" s="94"/>
      <c r="I97" s="95">
        <v>2</v>
      </c>
      <c r="J97" s="99"/>
      <c r="K97" s="100"/>
      <c r="L97" s="91">
        <f>SUM(I97*J97)</f>
        <v>0</v>
      </c>
      <c r="M97" s="91"/>
      <c r="N97" s="87"/>
      <c r="O97" s="88"/>
    </row>
    <row r="98" spans="2:15" x14ac:dyDescent="0.35">
      <c r="B98" s="104"/>
      <c r="C98" s="104"/>
      <c r="D98" s="94"/>
      <c r="E98" s="94"/>
      <c r="F98" s="94"/>
      <c r="G98" s="94"/>
      <c r="H98" s="94"/>
      <c r="I98" s="95"/>
      <c r="J98" s="99"/>
      <c r="K98" s="100"/>
      <c r="L98" s="91"/>
      <c r="M98" s="91"/>
      <c r="N98" s="87"/>
      <c r="O98" s="88"/>
    </row>
    <row r="99" spans="2:15" x14ac:dyDescent="0.35">
      <c r="B99" s="104"/>
      <c r="C99" s="104"/>
      <c r="D99" s="94"/>
      <c r="E99" s="94"/>
      <c r="F99" s="94"/>
      <c r="G99" s="94"/>
      <c r="H99" s="94"/>
      <c r="I99" s="95"/>
      <c r="J99" s="99"/>
      <c r="K99" s="100"/>
      <c r="L99" s="91"/>
      <c r="M99" s="91"/>
      <c r="N99" s="87"/>
      <c r="O99" s="88"/>
    </row>
    <row r="100" spans="2:15" ht="31" customHeight="1" x14ac:dyDescent="0.35">
      <c r="B100" s="104"/>
      <c r="C100" s="104"/>
      <c r="D100" s="94"/>
      <c r="E100" s="94"/>
      <c r="F100" s="94"/>
      <c r="G100" s="94"/>
      <c r="H100" s="94"/>
      <c r="I100" s="95"/>
      <c r="J100" s="99"/>
      <c r="K100" s="100"/>
      <c r="L100" s="91"/>
      <c r="M100" s="91"/>
      <c r="N100" s="87"/>
      <c r="O100" s="88"/>
    </row>
    <row r="101" spans="2:15" x14ac:dyDescent="0.35">
      <c r="B101" s="93" t="s">
        <v>84</v>
      </c>
      <c r="C101" s="93"/>
      <c r="D101" s="105" t="s">
        <v>85</v>
      </c>
      <c r="E101" s="106"/>
      <c r="F101" s="106"/>
      <c r="G101" s="94" t="s">
        <v>196</v>
      </c>
      <c r="H101" s="94"/>
      <c r="I101" s="95">
        <v>6</v>
      </c>
      <c r="J101" s="99"/>
      <c r="K101" s="100"/>
      <c r="L101" s="91">
        <f>SUM(I101*J101)</f>
        <v>0</v>
      </c>
      <c r="M101" s="91"/>
      <c r="N101" s="87"/>
      <c r="O101" s="88"/>
    </row>
    <row r="102" spans="2:15" x14ac:dyDescent="0.35">
      <c r="B102" s="93"/>
      <c r="C102" s="93"/>
      <c r="D102" s="106"/>
      <c r="E102" s="106"/>
      <c r="F102" s="106"/>
      <c r="G102" s="94"/>
      <c r="H102" s="94"/>
      <c r="I102" s="95"/>
      <c r="J102" s="99"/>
      <c r="K102" s="100"/>
      <c r="L102" s="91"/>
      <c r="M102" s="91"/>
      <c r="N102" s="87"/>
      <c r="O102" s="88"/>
    </row>
    <row r="103" spans="2:15" x14ac:dyDescent="0.35">
      <c r="B103" s="93"/>
      <c r="C103" s="93"/>
      <c r="D103" s="106"/>
      <c r="E103" s="106"/>
      <c r="F103" s="106"/>
      <c r="G103" s="94"/>
      <c r="H103" s="94"/>
      <c r="I103" s="95"/>
      <c r="J103" s="99"/>
      <c r="K103" s="100"/>
      <c r="L103" s="91"/>
      <c r="M103" s="91"/>
      <c r="N103" s="87"/>
      <c r="O103" s="88"/>
    </row>
    <row r="104" spans="2:15" ht="28" customHeight="1" x14ac:dyDescent="0.35">
      <c r="B104" s="93"/>
      <c r="C104" s="93"/>
      <c r="D104" s="106"/>
      <c r="E104" s="106"/>
      <c r="F104" s="106"/>
      <c r="G104" s="94"/>
      <c r="H104" s="94"/>
      <c r="I104" s="95"/>
      <c r="J104" s="99"/>
      <c r="K104" s="100"/>
      <c r="L104" s="91"/>
      <c r="M104" s="91"/>
      <c r="N104" s="87"/>
      <c r="O104" s="88"/>
    </row>
    <row r="105" spans="2:15" x14ac:dyDescent="0.35">
      <c r="B105" s="93" t="s">
        <v>86</v>
      </c>
      <c r="C105" s="93"/>
      <c r="D105" s="94" t="s">
        <v>87</v>
      </c>
      <c r="E105" s="94"/>
      <c r="F105" s="94"/>
      <c r="G105" s="94" t="s">
        <v>47</v>
      </c>
      <c r="H105" s="94"/>
      <c r="I105" s="95">
        <v>1</v>
      </c>
      <c r="J105" s="99"/>
      <c r="K105" s="100"/>
      <c r="L105" s="91">
        <f>SUM(I105*J105)</f>
        <v>0</v>
      </c>
      <c r="M105" s="91"/>
      <c r="N105" s="87"/>
      <c r="O105" s="88"/>
    </row>
    <row r="106" spans="2:15" x14ac:dyDescent="0.35">
      <c r="B106" s="93"/>
      <c r="C106" s="93"/>
      <c r="D106" s="94"/>
      <c r="E106" s="94"/>
      <c r="F106" s="94"/>
      <c r="G106" s="94"/>
      <c r="H106" s="94"/>
      <c r="I106" s="95"/>
      <c r="J106" s="99"/>
      <c r="K106" s="100"/>
      <c r="L106" s="91"/>
      <c r="M106" s="91"/>
      <c r="N106" s="87"/>
      <c r="O106" s="88"/>
    </row>
    <row r="107" spans="2:15" x14ac:dyDescent="0.35">
      <c r="B107" s="93"/>
      <c r="C107" s="93"/>
      <c r="D107" s="94"/>
      <c r="E107" s="94"/>
      <c r="F107" s="94"/>
      <c r="G107" s="94"/>
      <c r="H107" s="94"/>
      <c r="I107" s="95"/>
      <c r="J107" s="99"/>
      <c r="K107" s="100"/>
      <c r="L107" s="91"/>
      <c r="M107" s="91"/>
      <c r="N107" s="87"/>
      <c r="O107" s="88"/>
    </row>
    <row r="108" spans="2:15" x14ac:dyDescent="0.35">
      <c r="B108" s="93"/>
      <c r="C108" s="93"/>
      <c r="D108" s="94"/>
      <c r="E108" s="94"/>
      <c r="F108" s="94"/>
      <c r="G108" s="94"/>
      <c r="H108" s="94"/>
      <c r="I108" s="95"/>
      <c r="J108" s="99"/>
      <c r="K108" s="100"/>
      <c r="L108" s="91"/>
      <c r="M108" s="91"/>
      <c r="N108" s="87"/>
      <c r="O108" s="88"/>
    </row>
    <row r="109" spans="2:15" x14ac:dyDescent="0.35">
      <c r="B109" s="93" t="s">
        <v>88</v>
      </c>
      <c r="C109" s="93"/>
      <c r="D109" s="94" t="s">
        <v>89</v>
      </c>
      <c r="E109" s="94"/>
      <c r="F109" s="94"/>
      <c r="G109" s="94" t="s">
        <v>90</v>
      </c>
      <c r="H109" s="94"/>
      <c r="I109" s="95">
        <v>8</v>
      </c>
      <c r="J109" s="99"/>
      <c r="K109" s="100"/>
      <c r="L109" s="91">
        <f>SUM(I109*J109)</f>
        <v>0</v>
      </c>
      <c r="M109" s="91"/>
      <c r="N109" s="87"/>
      <c r="O109" s="88"/>
    </row>
    <row r="110" spans="2:15" x14ac:dyDescent="0.35">
      <c r="B110" s="93"/>
      <c r="C110" s="93"/>
      <c r="D110" s="94"/>
      <c r="E110" s="94"/>
      <c r="F110" s="94"/>
      <c r="G110" s="94"/>
      <c r="H110" s="94"/>
      <c r="I110" s="95"/>
      <c r="J110" s="99"/>
      <c r="K110" s="100"/>
      <c r="L110" s="91"/>
      <c r="M110" s="91"/>
      <c r="N110" s="87"/>
      <c r="O110" s="88"/>
    </row>
    <row r="111" spans="2:15" x14ac:dyDescent="0.35">
      <c r="B111" s="93"/>
      <c r="C111" s="93"/>
      <c r="D111" s="94"/>
      <c r="E111" s="94"/>
      <c r="F111" s="94"/>
      <c r="G111" s="94"/>
      <c r="H111" s="94"/>
      <c r="I111" s="95"/>
      <c r="J111" s="99"/>
      <c r="K111" s="100"/>
      <c r="L111" s="91"/>
      <c r="M111" s="91"/>
      <c r="N111" s="87"/>
      <c r="O111" s="88"/>
    </row>
    <row r="112" spans="2:15" x14ac:dyDescent="0.35">
      <c r="B112" s="93"/>
      <c r="C112" s="93"/>
      <c r="D112" s="94"/>
      <c r="E112" s="94"/>
      <c r="F112" s="94"/>
      <c r="G112" s="94"/>
      <c r="H112" s="94"/>
      <c r="I112" s="95"/>
      <c r="J112" s="99"/>
      <c r="K112" s="100"/>
      <c r="L112" s="91"/>
      <c r="M112" s="91"/>
      <c r="N112" s="87"/>
      <c r="O112" s="88"/>
    </row>
    <row r="113" spans="2:15" x14ac:dyDescent="0.35">
      <c r="B113" s="103" t="s">
        <v>91</v>
      </c>
      <c r="C113" s="104"/>
      <c r="D113" s="94" t="s">
        <v>47</v>
      </c>
      <c r="E113" s="94"/>
      <c r="F113" s="94"/>
      <c r="G113" s="94" t="s">
        <v>47</v>
      </c>
      <c r="H113" s="94"/>
      <c r="I113" s="95">
        <v>8</v>
      </c>
      <c r="J113" s="99"/>
      <c r="K113" s="100"/>
      <c r="L113" s="91">
        <f>SUM(I113*J113)</f>
        <v>0</v>
      </c>
      <c r="M113" s="91"/>
      <c r="N113" s="87"/>
      <c r="O113" s="88"/>
    </row>
    <row r="114" spans="2:15" x14ac:dyDescent="0.35">
      <c r="B114" s="104"/>
      <c r="C114" s="104"/>
      <c r="D114" s="94"/>
      <c r="E114" s="94"/>
      <c r="F114" s="94"/>
      <c r="G114" s="94"/>
      <c r="H114" s="94"/>
      <c r="I114" s="95"/>
      <c r="J114" s="99"/>
      <c r="K114" s="100"/>
      <c r="L114" s="91"/>
      <c r="M114" s="91"/>
      <c r="N114" s="87"/>
      <c r="O114" s="88"/>
    </row>
    <row r="115" spans="2:15" x14ac:dyDescent="0.35">
      <c r="B115" s="104"/>
      <c r="C115" s="104"/>
      <c r="D115" s="94"/>
      <c r="E115" s="94"/>
      <c r="F115" s="94"/>
      <c r="G115" s="94"/>
      <c r="H115" s="94"/>
      <c r="I115" s="95"/>
      <c r="J115" s="99"/>
      <c r="K115" s="100"/>
      <c r="L115" s="91"/>
      <c r="M115" s="91"/>
      <c r="N115" s="87"/>
      <c r="O115" s="88"/>
    </row>
    <row r="116" spans="2:15" ht="46.5" customHeight="1" x14ac:dyDescent="0.35">
      <c r="B116" s="104"/>
      <c r="C116" s="104"/>
      <c r="D116" s="94"/>
      <c r="E116" s="94"/>
      <c r="F116" s="94"/>
      <c r="G116" s="94"/>
      <c r="H116" s="94"/>
      <c r="I116" s="95"/>
      <c r="J116" s="99"/>
      <c r="K116" s="100"/>
      <c r="L116" s="91"/>
      <c r="M116" s="91"/>
      <c r="N116" s="87"/>
      <c r="O116" s="88"/>
    </row>
    <row r="117" spans="2:15" x14ac:dyDescent="0.35">
      <c r="B117" s="93" t="s">
        <v>92</v>
      </c>
      <c r="C117" s="93"/>
      <c r="D117" s="94" t="s">
        <v>47</v>
      </c>
      <c r="E117" s="94"/>
      <c r="F117" s="94"/>
      <c r="G117" s="94" t="s">
        <v>94</v>
      </c>
      <c r="H117" s="94"/>
      <c r="I117" s="95">
        <v>20</v>
      </c>
      <c r="J117" s="99"/>
      <c r="K117" s="100"/>
      <c r="L117" s="91">
        <f>SUM(I117*J117)</f>
        <v>0</v>
      </c>
      <c r="M117" s="91"/>
      <c r="N117" s="87"/>
      <c r="O117" s="88"/>
    </row>
    <row r="118" spans="2:15" x14ac:dyDescent="0.35">
      <c r="B118" s="93"/>
      <c r="C118" s="93"/>
      <c r="D118" s="94"/>
      <c r="E118" s="94"/>
      <c r="F118" s="94"/>
      <c r="G118" s="94"/>
      <c r="H118" s="94"/>
      <c r="I118" s="95"/>
      <c r="J118" s="99"/>
      <c r="K118" s="100"/>
      <c r="L118" s="91"/>
      <c r="M118" s="91"/>
      <c r="N118" s="87"/>
      <c r="O118" s="88"/>
    </row>
    <row r="119" spans="2:15" x14ac:dyDescent="0.35">
      <c r="B119" s="93"/>
      <c r="C119" s="93"/>
      <c r="D119" s="94"/>
      <c r="E119" s="94"/>
      <c r="F119" s="94"/>
      <c r="G119" s="94"/>
      <c r="H119" s="94"/>
      <c r="I119" s="95"/>
      <c r="J119" s="99"/>
      <c r="K119" s="100"/>
      <c r="L119" s="91"/>
      <c r="M119" s="91"/>
      <c r="N119" s="87"/>
      <c r="O119" s="88"/>
    </row>
    <row r="120" spans="2:15" x14ac:dyDescent="0.35">
      <c r="B120" s="93"/>
      <c r="C120" s="93"/>
      <c r="D120" s="94"/>
      <c r="E120" s="94"/>
      <c r="F120" s="94"/>
      <c r="G120" s="94"/>
      <c r="H120" s="94"/>
      <c r="I120" s="95"/>
      <c r="J120" s="99"/>
      <c r="K120" s="100"/>
      <c r="L120" s="91"/>
      <c r="M120" s="91"/>
      <c r="N120" s="87"/>
      <c r="O120" s="88"/>
    </row>
    <row r="121" spans="2:15" x14ac:dyDescent="0.35">
      <c r="B121" s="93" t="s">
        <v>93</v>
      </c>
      <c r="C121" s="93"/>
      <c r="D121" s="94" t="s">
        <v>47</v>
      </c>
      <c r="E121" s="94"/>
      <c r="F121" s="94"/>
      <c r="G121" s="94" t="s">
        <v>95</v>
      </c>
      <c r="H121" s="94"/>
      <c r="I121" s="95">
        <v>20</v>
      </c>
      <c r="J121" s="99"/>
      <c r="K121" s="100"/>
      <c r="L121" s="91">
        <f>SUM(I121*J121)</f>
        <v>0</v>
      </c>
      <c r="M121" s="91"/>
      <c r="N121" s="87"/>
      <c r="O121" s="88"/>
    </row>
    <row r="122" spans="2:15" x14ac:dyDescent="0.35">
      <c r="B122" s="93"/>
      <c r="C122" s="93"/>
      <c r="D122" s="94"/>
      <c r="E122" s="94"/>
      <c r="F122" s="94"/>
      <c r="G122" s="94"/>
      <c r="H122" s="94"/>
      <c r="I122" s="95"/>
      <c r="J122" s="99"/>
      <c r="K122" s="100"/>
      <c r="L122" s="91"/>
      <c r="M122" s="91"/>
      <c r="N122" s="87"/>
      <c r="O122" s="88"/>
    </row>
    <row r="123" spans="2:15" x14ac:dyDescent="0.35">
      <c r="B123" s="93"/>
      <c r="C123" s="93"/>
      <c r="D123" s="94"/>
      <c r="E123" s="94"/>
      <c r="F123" s="94"/>
      <c r="G123" s="94"/>
      <c r="H123" s="94"/>
      <c r="I123" s="95"/>
      <c r="J123" s="99"/>
      <c r="K123" s="100"/>
      <c r="L123" s="91"/>
      <c r="M123" s="91"/>
      <c r="N123" s="87"/>
      <c r="O123" s="88"/>
    </row>
    <row r="124" spans="2:15" x14ac:dyDescent="0.35">
      <c r="B124" s="93"/>
      <c r="C124" s="93"/>
      <c r="D124" s="94"/>
      <c r="E124" s="94"/>
      <c r="F124" s="94"/>
      <c r="G124" s="94"/>
      <c r="H124" s="94"/>
      <c r="I124" s="95"/>
      <c r="J124" s="99"/>
      <c r="K124" s="100"/>
      <c r="L124" s="91"/>
      <c r="M124" s="91"/>
      <c r="N124" s="87"/>
      <c r="O124" s="88"/>
    </row>
    <row r="125" spans="2:15" x14ac:dyDescent="0.35">
      <c r="B125" s="93" t="s">
        <v>96</v>
      </c>
      <c r="C125" s="93"/>
      <c r="D125" s="94" t="s">
        <v>98</v>
      </c>
      <c r="E125" s="94"/>
      <c r="F125" s="94"/>
      <c r="G125" s="94" t="s">
        <v>97</v>
      </c>
      <c r="H125" s="94"/>
      <c r="I125" s="95">
        <v>3</v>
      </c>
      <c r="J125" s="99"/>
      <c r="K125" s="100"/>
      <c r="L125" s="91">
        <f>SUM(I125*J125)</f>
        <v>0</v>
      </c>
      <c r="M125" s="91"/>
      <c r="N125" s="87"/>
      <c r="O125" s="88"/>
    </row>
    <row r="126" spans="2:15" x14ac:dyDescent="0.35">
      <c r="B126" s="93"/>
      <c r="C126" s="93"/>
      <c r="D126" s="94"/>
      <c r="E126" s="94"/>
      <c r="F126" s="94"/>
      <c r="G126" s="94"/>
      <c r="H126" s="94"/>
      <c r="I126" s="95"/>
      <c r="J126" s="99"/>
      <c r="K126" s="100"/>
      <c r="L126" s="91"/>
      <c r="M126" s="91"/>
      <c r="N126" s="87"/>
      <c r="O126" s="88"/>
    </row>
    <row r="127" spans="2:15" x14ac:dyDescent="0.35">
      <c r="B127" s="93"/>
      <c r="C127" s="93"/>
      <c r="D127" s="94"/>
      <c r="E127" s="94"/>
      <c r="F127" s="94"/>
      <c r="G127" s="94"/>
      <c r="H127" s="94"/>
      <c r="I127" s="95"/>
      <c r="J127" s="99"/>
      <c r="K127" s="100"/>
      <c r="L127" s="91"/>
      <c r="M127" s="91"/>
      <c r="N127" s="87"/>
      <c r="O127" s="88"/>
    </row>
    <row r="128" spans="2:15" x14ac:dyDescent="0.35">
      <c r="B128" s="93"/>
      <c r="C128" s="93"/>
      <c r="D128" s="94"/>
      <c r="E128" s="94"/>
      <c r="F128" s="94"/>
      <c r="G128" s="94"/>
      <c r="H128" s="94"/>
      <c r="I128" s="95"/>
      <c r="J128" s="99"/>
      <c r="K128" s="100"/>
      <c r="L128" s="91"/>
      <c r="M128" s="91"/>
      <c r="N128" s="87"/>
      <c r="O128" s="88"/>
    </row>
    <row r="129" spans="2:15" x14ac:dyDescent="0.35">
      <c r="B129" s="93" t="s">
        <v>99</v>
      </c>
      <c r="C129" s="93"/>
      <c r="D129" s="94" t="s">
        <v>100</v>
      </c>
      <c r="E129" s="94"/>
      <c r="F129" s="94"/>
      <c r="G129" s="94" t="s">
        <v>101</v>
      </c>
      <c r="H129" s="94"/>
      <c r="I129" s="95">
        <v>8</v>
      </c>
      <c r="J129" s="99"/>
      <c r="K129" s="100"/>
      <c r="L129" s="91">
        <f>SUM(I129*J129)</f>
        <v>0</v>
      </c>
      <c r="M129" s="91"/>
      <c r="N129" s="87"/>
      <c r="O129" s="88"/>
    </row>
    <row r="130" spans="2:15" x14ac:dyDescent="0.35">
      <c r="B130" s="93"/>
      <c r="C130" s="93"/>
      <c r="D130" s="94"/>
      <c r="E130" s="94"/>
      <c r="F130" s="94"/>
      <c r="G130" s="94"/>
      <c r="H130" s="94"/>
      <c r="I130" s="95"/>
      <c r="J130" s="99"/>
      <c r="K130" s="100"/>
      <c r="L130" s="91"/>
      <c r="M130" s="91"/>
      <c r="N130" s="87"/>
      <c r="O130" s="88"/>
    </row>
    <row r="131" spans="2:15" x14ac:dyDescent="0.35">
      <c r="B131" s="93"/>
      <c r="C131" s="93"/>
      <c r="D131" s="94"/>
      <c r="E131" s="94"/>
      <c r="F131" s="94"/>
      <c r="G131" s="94"/>
      <c r="H131" s="94"/>
      <c r="I131" s="95"/>
      <c r="J131" s="99"/>
      <c r="K131" s="100"/>
      <c r="L131" s="91"/>
      <c r="M131" s="91"/>
      <c r="N131" s="87"/>
      <c r="O131" s="88"/>
    </row>
    <row r="132" spans="2:15" x14ac:dyDescent="0.35">
      <c r="B132" s="93"/>
      <c r="C132" s="93"/>
      <c r="D132" s="94"/>
      <c r="E132" s="94"/>
      <c r="F132" s="94"/>
      <c r="G132" s="94"/>
      <c r="H132" s="94"/>
      <c r="I132" s="95"/>
      <c r="J132" s="99"/>
      <c r="K132" s="100"/>
      <c r="L132" s="91"/>
      <c r="M132" s="91"/>
      <c r="N132" s="87"/>
      <c r="O132" s="88"/>
    </row>
    <row r="133" spans="2:15" x14ac:dyDescent="0.35">
      <c r="B133" s="93" t="s">
        <v>102</v>
      </c>
      <c r="C133" s="93"/>
      <c r="D133" s="94" t="s">
        <v>103</v>
      </c>
      <c r="E133" s="94"/>
      <c r="F133" s="94"/>
      <c r="G133" s="94" t="s">
        <v>90</v>
      </c>
      <c r="H133" s="94"/>
      <c r="I133" s="95">
        <v>4</v>
      </c>
      <c r="J133" s="99"/>
      <c r="K133" s="100"/>
      <c r="L133" s="91">
        <f>SUM(I133*J133)</f>
        <v>0</v>
      </c>
      <c r="M133" s="91"/>
      <c r="N133" s="87"/>
      <c r="O133" s="88"/>
    </row>
    <row r="134" spans="2:15" x14ac:dyDescent="0.35">
      <c r="B134" s="93"/>
      <c r="C134" s="93"/>
      <c r="D134" s="94"/>
      <c r="E134" s="94"/>
      <c r="F134" s="94"/>
      <c r="G134" s="94"/>
      <c r="H134" s="94"/>
      <c r="I134" s="95"/>
      <c r="J134" s="99"/>
      <c r="K134" s="100"/>
      <c r="L134" s="91"/>
      <c r="M134" s="91"/>
      <c r="N134" s="87"/>
      <c r="O134" s="88"/>
    </row>
    <row r="135" spans="2:15" x14ac:dyDescent="0.35">
      <c r="B135" s="93"/>
      <c r="C135" s="93"/>
      <c r="D135" s="94"/>
      <c r="E135" s="94"/>
      <c r="F135" s="94"/>
      <c r="G135" s="94"/>
      <c r="H135" s="94"/>
      <c r="I135" s="95"/>
      <c r="J135" s="99"/>
      <c r="K135" s="100"/>
      <c r="L135" s="91"/>
      <c r="M135" s="91"/>
      <c r="N135" s="87"/>
      <c r="O135" s="88"/>
    </row>
    <row r="136" spans="2:15" x14ac:dyDescent="0.35">
      <c r="B136" s="93"/>
      <c r="C136" s="93"/>
      <c r="D136" s="94"/>
      <c r="E136" s="94"/>
      <c r="F136" s="94"/>
      <c r="G136" s="94"/>
      <c r="H136" s="94"/>
      <c r="I136" s="95"/>
      <c r="J136" s="99"/>
      <c r="K136" s="100"/>
      <c r="L136" s="91"/>
      <c r="M136" s="91"/>
      <c r="N136" s="87"/>
      <c r="O136" s="88"/>
    </row>
    <row r="137" spans="2:15" x14ac:dyDescent="0.35">
      <c r="B137" s="93" t="s">
        <v>104</v>
      </c>
      <c r="C137" s="93"/>
      <c r="D137" s="94" t="s">
        <v>105</v>
      </c>
      <c r="E137" s="94"/>
      <c r="F137" s="94"/>
      <c r="G137" s="94" t="s">
        <v>47</v>
      </c>
      <c r="H137" s="94"/>
      <c r="I137" s="95">
        <v>6</v>
      </c>
      <c r="J137" s="99"/>
      <c r="K137" s="100"/>
      <c r="L137" s="91">
        <f>SUM(I137*J137)</f>
        <v>0</v>
      </c>
      <c r="M137" s="91"/>
      <c r="N137" s="87"/>
      <c r="O137" s="88"/>
    </row>
    <row r="138" spans="2:15" x14ac:dyDescent="0.35">
      <c r="B138" s="93"/>
      <c r="C138" s="93"/>
      <c r="D138" s="94"/>
      <c r="E138" s="94"/>
      <c r="F138" s="94"/>
      <c r="G138" s="94"/>
      <c r="H138" s="94"/>
      <c r="I138" s="95"/>
      <c r="J138" s="99"/>
      <c r="K138" s="100"/>
      <c r="L138" s="91"/>
      <c r="M138" s="91"/>
      <c r="N138" s="87"/>
      <c r="O138" s="88"/>
    </row>
    <row r="139" spans="2:15" x14ac:dyDescent="0.35">
      <c r="B139" s="93"/>
      <c r="C139" s="93"/>
      <c r="D139" s="94"/>
      <c r="E139" s="94"/>
      <c r="F139" s="94"/>
      <c r="G139" s="94"/>
      <c r="H139" s="94"/>
      <c r="I139" s="95"/>
      <c r="J139" s="99"/>
      <c r="K139" s="100"/>
      <c r="L139" s="91"/>
      <c r="M139" s="91"/>
      <c r="N139" s="87"/>
      <c r="O139" s="88"/>
    </row>
    <row r="140" spans="2:15" x14ac:dyDescent="0.35">
      <c r="B140" s="93"/>
      <c r="C140" s="93"/>
      <c r="D140" s="94"/>
      <c r="E140" s="94"/>
      <c r="F140" s="94"/>
      <c r="G140" s="94"/>
      <c r="H140" s="94"/>
      <c r="I140" s="95"/>
      <c r="J140" s="99"/>
      <c r="K140" s="100"/>
      <c r="L140" s="91"/>
      <c r="M140" s="91"/>
      <c r="N140" s="87"/>
      <c r="O140" s="88"/>
    </row>
    <row r="141" spans="2:15" x14ac:dyDescent="0.35">
      <c r="B141" s="93" t="s">
        <v>106</v>
      </c>
      <c r="C141" s="93"/>
      <c r="D141" s="94" t="s">
        <v>107</v>
      </c>
      <c r="E141" s="94"/>
      <c r="F141" s="94"/>
      <c r="G141" s="94" t="s">
        <v>47</v>
      </c>
      <c r="H141" s="94"/>
      <c r="I141" s="95">
        <v>4</v>
      </c>
      <c r="J141" s="99"/>
      <c r="K141" s="100"/>
      <c r="L141" s="91">
        <f>SUM(I141*J141)</f>
        <v>0</v>
      </c>
      <c r="M141" s="91"/>
      <c r="N141" s="87"/>
      <c r="O141" s="88"/>
    </row>
    <row r="142" spans="2:15" x14ac:dyDescent="0.35">
      <c r="B142" s="93"/>
      <c r="C142" s="93"/>
      <c r="D142" s="94"/>
      <c r="E142" s="94"/>
      <c r="F142" s="94"/>
      <c r="G142" s="94"/>
      <c r="H142" s="94"/>
      <c r="I142" s="95"/>
      <c r="J142" s="99"/>
      <c r="K142" s="100"/>
      <c r="L142" s="91"/>
      <c r="M142" s="91"/>
      <c r="N142" s="87"/>
      <c r="O142" s="88"/>
    </row>
    <row r="143" spans="2:15" x14ac:dyDescent="0.35">
      <c r="B143" s="93"/>
      <c r="C143" s="93"/>
      <c r="D143" s="94"/>
      <c r="E143" s="94"/>
      <c r="F143" s="94"/>
      <c r="G143" s="94"/>
      <c r="H143" s="94"/>
      <c r="I143" s="95"/>
      <c r="J143" s="99"/>
      <c r="K143" s="100"/>
      <c r="L143" s="91"/>
      <c r="M143" s="91"/>
      <c r="N143" s="87"/>
      <c r="O143" s="88"/>
    </row>
    <row r="144" spans="2:15" x14ac:dyDescent="0.35">
      <c r="B144" s="93"/>
      <c r="C144" s="93"/>
      <c r="D144" s="94"/>
      <c r="E144" s="94"/>
      <c r="F144" s="94"/>
      <c r="G144" s="94"/>
      <c r="H144" s="94"/>
      <c r="I144" s="95"/>
      <c r="J144" s="99"/>
      <c r="K144" s="100"/>
      <c r="L144" s="91"/>
      <c r="M144" s="91"/>
      <c r="N144" s="87"/>
      <c r="O144" s="88"/>
    </row>
    <row r="145" spans="2:15" x14ac:dyDescent="0.35">
      <c r="B145" s="93" t="s">
        <v>108</v>
      </c>
      <c r="C145" s="93"/>
      <c r="D145" s="94" t="s">
        <v>109</v>
      </c>
      <c r="E145" s="94"/>
      <c r="F145" s="94"/>
      <c r="G145" s="94" t="s">
        <v>90</v>
      </c>
      <c r="H145" s="94"/>
      <c r="I145" s="95">
        <v>4</v>
      </c>
      <c r="J145" s="99"/>
      <c r="K145" s="100"/>
      <c r="L145" s="91">
        <f>SUM(I145*J145)</f>
        <v>0</v>
      </c>
      <c r="M145" s="91"/>
      <c r="N145" s="87"/>
      <c r="O145" s="88"/>
    </row>
    <row r="146" spans="2:15" x14ac:dyDescent="0.35">
      <c r="B146" s="93"/>
      <c r="C146" s="93"/>
      <c r="D146" s="94"/>
      <c r="E146" s="94"/>
      <c r="F146" s="94"/>
      <c r="G146" s="94"/>
      <c r="H146" s="94"/>
      <c r="I146" s="95"/>
      <c r="J146" s="99"/>
      <c r="K146" s="100"/>
      <c r="L146" s="91"/>
      <c r="M146" s="91"/>
      <c r="N146" s="87"/>
      <c r="O146" s="88"/>
    </row>
    <row r="147" spans="2:15" x14ac:dyDescent="0.35">
      <c r="B147" s="93"/>
      <c r="C147" s="93"/>
      <c r="D147" s="94"/>
      <c r="E147" s="94"/>
      <c r="F147" s="94"/>
      <c r="G147" s="94"/>
      <c r="H147" s="94"/>
      <c r="I147" s="95"/>
      <c r="J147" s="99"/>
      <c r="K147" s="100"/>
      <c r="L147" s="91"/>
      <c r="M147" s="91"/>
      <c r="N147" s="87"/>
      <c r="O147" s="88"/>
    </row>
    <row r="148" spans="2:15" x14ac:dyDescent="0.35">
      <c r="B148" s="93"/>
      <c r="C148" s="93"/>
      <c r="D148" s="94"/>
      <c r="E148" s="94"/>
      <c r="F148" s="94"/>
      <c r="G148" s="94"/>
      <c r="H148" s="94"/>
      <c r="I148" s="95"/>
      <c r="J148" s="99"/>
      <c r="K148" s="100"/>
      <c r="L148" s="91"/>
      <c r="M148" s="91"/>
      <c r="N148" s="87"/>
      <c r="O148" s="88"/>
    </row>
    <row r="149" spans="2:15" x14ac:dyDescent="0.35">
      <c r="B149" s="93" t="s">
        <v>110</v>
      </c>
      <c r="C149" s="93"/>
      <c r="D149" s="94" t="s">
        <v>111</v>
      </c>
      <c r="E149" s="94"/>
      <c r="F149" s="94"/>
      <c r="G149" s="94" t="s">
        <v>101</v>
      </c>
      <c r="H149" s="94"/>
      <c r="I149" s="95">
        <v>4</v>
      </c>
      <c r="J149" s="99"/>
      <c r="K149" s="100"/>
      <c r="L149" s="91">
        <f>SUM(I149*J149)</f>
        <v>0</v>
      </c>
      <c r="M149" s="91"/>
      <c r="N149" s="87"/>
      <c r="O149" s="88"/>
    </row>
    <row r="150" spans="2:15" x14ac:dyDescent="0.35">
      <c r="B150" s="93"/>
      <c r="C150" s="93"/>
      <c r="D150" s="94"/>
      <c r="E150" s="94"/>
      <c r="F150" s="94"/>
      <c r="G150" s="94"/>
      <c r="H150" s="94"/>
      <c r="I150" s="95"/>
      <c r="J150" s="99"/>
      <c r="K150" s="100"/>
      <c r="L150" s="91"/>
      <c r="M150" s="91"/>
      <c r="N150" s="87"/>
      <c r="O150" s="88"/>
    </row>
    <row r="151" spans="2:15" x14ac:dyDescent="0.35">
      <c r="B151" s="93"/>
      <c r="C151" s="93"/>
      <c r="D151" s="94"/>
      <c r="E151" s="94"/>
      <c r="F151" s="94"/>
      <c r="G151" s="94"/>
      <c r="H151" s="94"/>
      <c r="I151" s="95"/>
      <c r="J151" s="99"/>
      <c r="K151" s="100"/>
      <c r="L151" s="91"/>
      <c r="M151" s="91"/>
      <c r="N151" s="87"/>
      <c r="O151" s="88"/>
    </row>
    <row r="152" spans="2:15" x14ac:dyDescent="0.35">
      <c r="B152" s="93"/>
      <c r="C152" s="93"/>
      <c r="D152" s="94"/>
      <c r="E152" s="94"/>
      <c r="F152" s="94"/>
      <c r="G152" s="94"/>
      <c r="H152" s="94"/>
      <c r="I152" s="95"/>
      <c r="J152" s="99"/>
      <c r="K152" s="100"/>
      <c r="L152" s="91"/>
      <c r="M152" s="91"/>
      <c r="N152" s="87"/>
      <c r="O152" s="88"/>
    </row>
    <row r="153" spans="2:15" x14ac:dyDescent="0.35">
      <c r="B153" s="93" t="s">
        <v>112</v>
      </c>
      <c r="C153" s="93"/>
      <c r="D153" s="94" t="s">
        <v>111</v>
      </c>
      <c r="E153" s="94"/>
      <c r="F153" s="94"/>
      <c r="G153" s="94" t="s">
        <v>101</v>
      </c>
      <c r="H153" s="94"/>
      <c r="I153" s="95">
        <v>4</v>
      </c>
      <c r="J153" s="99"/>
      <c r="K153" s="100"/>
      <c r="L153" s="91">
        <f>SUM(I153*J153)</f>
        <v>0</v>
      </c>
      <c r="M153" s="91"/>
      <c r="N153" s="87"/>
      <c r="O153" s="88"/>
    </row>
    <row r="154" spans="2:15" x14ac:dyDescent="0.35">
      <c r="B154" s="93"/>
      <c r="C154" s="93"/>
      <c r="D154" s="94"/>
      <c r="E154" s="94"/>
      <c r="F154" s="94"/>
      <c r="G154" s="94"/>
      <c r="H154" s="94"/>
      <c r="I154" s="95"/>
      <c r="J154" s="99"/>
      <c r="K154" s="100"/>
      <c r="L154" s="91"/>
      <c r="M154" s="91"/>
      <c r="N154" s="87"/>
      <c r="O154" s="88"/>
    </row>
    <row r="155" spans="2:15" x14ac:dyDescent="0.35">
      <c r="B155" s="93"/>
      <c r="C155" s="93"/>
      <c r="D155" s="94"/>
      <c r="E155" s="94"/>
      <c r="F155" s="94"/>
      <c r="G155" s="94"/>
      <c r="H155" s="94"/>
      <c r="I155" s="95"/>
      <c r="J155" s="99"/>
      <c r="K155" s="100"/>
      <c r="L155" s="91"/>
      <c r="M155" s="91"/>
      <c r="N155" s="87"/>
      <c r="O155" s="88"/>
    </row>
    <row r="156" spans="2:15" x14ac:dyDescent="0.35">
      <c r="B156" s="93"/>
      <c r="C156" s="93"/>
      <c r="D156" s="94"/>
      <c r="E156" s="94"/>
      <c r="F156" s="94"/>
      <c r="G156" s="94"/>
      <c r="H156" s="94"/>
      <c r="I156" s="95"/>
      <c r="J156" s="99"/>
      <c r="K156" s="100"/>
      <c r="L156" s="91"/>
      <c r="M156" s="91"/>
      <c r="N156" s="87"/>
      <c r="O156" s="88"/>
    </row>
    <row r="157" spans="2:15" x14ac:dyDescent="0.35">
      <c r="B157" s="93" t="s">
        <v>113</v>
      </c>
      <c r="C157" s="93"/>
      <c r="D157" s="94" t="s">
        <v>111</v>
      </c>
      <c r="E157" s="94"/>
      <c r="F157" s="94"/>
      <c r="G157" s="94" t="s">
        <v>101</v>
      </c>
      <c r="H157" s="94"/>
      <c r="I157" s="95">
        <v>8</v>
      </c>
      <c r="J157" s="99"/>
      <c r="K157" s="100"/>
      <c r="L157" s="91">
        <f>SUM(I157*J157)</f>
        <v>0</v>
      </c>
      <c r="M157" s="91"/>
      <c r="N157" s="87"/>
      <c r="O157" s="88"/>
    </row>
    <row r="158" spans="2:15" x14ac:dyDescent="0.35">
      <c r="B158" s="93"/>
      <c r="C158" s="93"/>
      <c r="D158" s="94"/>
      <c r="E158" s="94"/>
      <c r="F158" s="94"/>
      <c r="G158" s="94"/>
      <c r="H158" s="94"/>
      <c r="I158" s="95"/>
      <c r="J158" s="99"/>
      <c r="K158" s="100"/>
      <c r="L158" s="91"/>
      <c r="M158" s="91"/>
      <c r="N158" s="87"/>
      <c r="O158" s="88"/>
    </row>
    <row r="159" spans="2:15" x14ac:dyDescent="0.35">
      <c r="B159" s="93"/>
      <c r="C159" s="93"/>
      <c r="D159" s="94"/>
      <c r="E159" s="94"/>
      <c r="F159" s="94"/>
      <c r="G159" s="94"/>
      <c r="H159" s="94"/>
      <c r="I159" s="95"/>
      <c r="J159" s="99"/>
      <c r="K159" s="100"/>
      <c r="L159" s="91"/>
      <c r="M159" s="91"/>
      <c r="N159" s="87"/>
      <c r="O159" s="88"/>
    </row>
    <row r="160" spans="2:15" x14ac:dyDescent="0.35">
      <c r="B160" s="93"/>
      <c r="C160" s="93"/>
      <c r="D160" s="94"/>
      <c r="E160" s="94"/>
      <c r="F160" s="94"/>
      <c r="G160" s="94"/>
      <c r="H160" s="94"/>
      <c r="I160" s="95"/>
      <c r="J160" s="99"/>
      <c r="K160" s="100"/>
      <c r="L160" s="91"/>
      <c r="M160" s="91"/>
      <c r="N160" s="87"/>
      <c r="O160" s="88"/>
    </row>
    <row r="161" spans="2:15" x14ac:dyDescent="0.35">
      <c r="B161" s="93" t="s">
        <v>114</v>
      </c>
      <c r="C161" s="93"/>
      <c r="D161" s="94" t="s">
        <v>115</v>
      </c>
      <c r="E161" s="94"/>
      <c r="F161" s="94"/>
      <c r="G161" s="94" t="s">
        <v>101</v>
      </c>
      <c r="H161" s="94"/>
      <c r="I161" s="95">
        <v>3</v>
      </c>
      <c r="J161" s="99"/>
      <c r="K161" s="100"/>
      <c r="L161" s="91">
        <f>SUM(I161*J161)</f>
        <v>0</v>
      </c>
      <c r="M161" s="91"/>
      <c r="N161" s="87"/>
      <c r="O161" s="88"/>
    </row>
    <row r="162" spans="2:15" x14ac:dyDescent="0.35">
      <c r="B162" s="93"/>
      <c r="C162" s="93"/>
      <c r="D162" s="94"/>
      <c r="E162" s="94"/>
      <c r="F162" s="94"/>
      <c r="G162" s="94"/>
      <c r="H162" s="94"/>
      <c r="I162" s="95"/>
      <c r="J162" s="99"/>
      <c r="K162" s="100"/>
      <c r="L162" s="91"/>
      <c r="M162" s="91"/>
      <c r="N162" s="87"/>
      <c r="O162" s="88"/>
    </row>
    <row r="163" spans="2:15" x14ac:dyDescent="0.35">
      <c r="B163" s="93"/>
      <c r="C163" s="93"/>
      <c r="D163" s="94"/>
      <c r="E163" s="94"/>
      <c r="F163" s="94"/>
      <c r="G163" s="94"/>
      <c r="H163" s="94"/>
      <c r="I163" s="95"/>
      <c r="J163" s="99"/>
      <c r="K163" s="100"/>
      <c r="L163" s="91"/>
      <c r="M163" s="91"/>
      <c r="N163" s="87"/>
      <c r="O163" s="88"/>
    </row>
    <row r="164" spans="2:15" x14ac:dyDescent="0.35">
      <c r="B164" s="93"/>
      <c r="C164" s="93"/>
      <c r="D164" s="94"/>
      <c r="E164" s="94"/>
      <c r="F164" s="94"/>
      <c r="G164" s="94"/>
      <c r="H164" s="94"/>
      <c r="I164" s="95"/>
      <c r="J164" s="99"/>
      <c r="K164" s="100"/>
      <c r="L164" s="91"/>
      <c r="M164" s="91"/>
      <c r="N164" s="87"/>
      <c r="O164" s="88"/>
    </row>
    <row r="165" spans="2:15" x14ac:dyDescent="0.35">
      <c r="B165" s="93" t="s">
        <v>116</v>
      </c>
      <c r="C165" s="93"/>
      <c r="D165" s="94" t="s">
        <v>115</v>
      </c>
      <c r="E165" s="94"/>
      <c r="F165" s="94"/>
      <c r="G165" s="94" t="s">
        <v>101</v>
      </c>
      <c r="H165" s="94"/>
      <c r="I165" s="95">
        <v>8</v>
      </c>
      <c r="J165" s="99"/>
      <c r="K165" s="100"/>
      <c r="L165" s="91">
        <f>SUM(I165*J165)</f>
        <v>0</v>
      </c>
      <c r="M165" s="91"/>
      <c r="N165" s="87"/>
      <c r="O165" s="88"/>
    </row>
    <row r="166" spans="2:15" x14ac:dyDescent="0.35">
      <c r="B166" s="93"/>
      <c r="C166" s="93"/>
      <c r="D166" s="94"/>
      <c r="E166" s="94"/>
      <c r="F166" s="94"/>
      <c r="G166" s="94"/>
      <c r="H166" s="94"/>
      <c r="I166" s="95"/>
      <c r="J166" s="99"/>
      <c r="K166" s="100"/>
      <c r="L166" s="91"/>
      <c r="M166" s="91"/>
      <c r="N166" s="87"/>
      <c r="O166" s="88"/>
    </row>
    <row r="167" spans="2:15" x14ac:dyDescent="0.35">
      <c r="B167" s="93"/>
      <c r="C167" s="93"/>
      <c r="D167" s="94"/>
      <c r="E167" s="94"/>
      <c r="F167" s="94"/>
      <c r="G167" s="94"/>
      <c r="H167" s="94"/>
      <c r="I167" s="95"/>
      <c r="J167" s="99"/>
      <c r="K167" s="100"/>
      <c r="L167" s="91"/>
      <c r="M167" s="91"/>
      <c r="N167" s="87"/>
      <c r="O167" s="88"/>
    </row>
    <row r="168" spans="2:15" x14ac:dyDescent="0.35">
      <c r="B168" s="93"/>
      <c r="C168" s="93"/>
      <c r="D168" s="94"/>
      <c r="E168" s="94"/>
      <c r="F168" s="94"/>
      <c r="G168" s="94"/>
      <c r="H168" s="94"/>
      <c r="I168" s="95"/>
      <c r="J168" s="99"/>
      <c r="K168" s="100"/>
      <c r="L168" s="91"/>
      <c r="M168" s="91"/>
      <c r="N168" s="87"/>
      <c r="O168" s="88"/>
    </row>
    <row r="169" spans="2:15" x14ac:dyDescent="0.35">
      <c r="B169" s="93" t="s">
        <v>226</v>
      </c>
      <c r="C169" s="93"/>
      <c r="D169" s="94" t="s">
        <v>47</v>
      </c>
      <c r="E169" s="94"/>
      <c r="F169" s="94"/>
      <c r="G169" s="94" t="s">
        <v>117</v>
      </c>
      <c r="H169" s="94"/>
      <c r="I169" s="95">
        <v>16</v>
      </c>
      <c r="J169" s="99"/>
      <c r="K169" s="100"/>
      <c r="L169" s="91">
        <f>SUM(I169*J169)</f>
        <v>0</v>
      </c>
      <c r="M169" s="91"/>
      <c r="N169" s="87"/>
      <c r="O169" s="88"/>
    </row>
    <row r="170" spans="2:15" x14ac:dyDescent="0.35">
      <c r="B170" s="93"/>
      <c r="C170" s="93"/>
      <c r="D170" s="94"/>
      <c r="E170" s="94"/>
      <c r="F170" s="94"/>
      <c r="G170" s="94"/>
      <c r="H170" s="94"/>
      <c r="I170" s="95"/>
      <c r="J170" s="99"/>
      <c r="K170" s="100"/>
      <c r="L170" s="91"/>
      <c r="M170" s="91"/>
      <c r="N170" s="87"/>
      <c r="O170" s="88"/>
    </row>
    <row r="171" spans="2:15" x14ac:dyDescent="0.35">
      <c r="B171" s="93"/>
      <c r="C171" s="93"/>
      <c r="D171" s="94"/>
      <c r="E171" s="94"/>
      <c r="F171" s="94"/>
      <c r="G171" s="94"/>
      <c r="H171" s="94"/>
      <c r="I171" s="95"/>
      <c r="J171" s="99"/>
      <c r="K171" s="100"/>
      <c r="L171" s="91"/>
      <c r="M171" s="91"/>
      <c r="N171" s="87"/>
      <c r="O171" s="88"/>
    </row>
    <row r="172" spans="2:15" x14ac:dyDescent="0.35">
      <c r="B172" s="93"/>
      <c r="C172" s="93"/>
      <c r="D172" s="94"/>
      <c r="E172" s="94"/>
      <c r="F172" s="94"/>
      <c r="G172" s="94"/>
      <c r="H172" s="94"/>
      <c r="I172" s="95"/>
      <c r="J172" s="99"/>
      <c r="K172" s="100"/>
      <c r="L172" s="91"/>
      <c r="M172" s="91"/>
      <c r="N172" s="87"/>
      <c r="O172" s="88"/>
    </row>
    <row r="173" spans="2:15" x14ac:dyDescent="0.35">
      <c r="B173" s="93" t="s">
        <v>227</v>
      </c>
      <c r="C173" s="93"/>
      <c r="D173" s="94" t="s">
        <v>47</v>
      </c>
      <c r="E173" s="94"/>
      <c r="F173" s="94"/>
      <c r="G173" s="94" t="s">
        <v>118</v>
      </c>
      <c r="H173" s="94"/>
      <c r="I173" s="95">
        <v>8</v>
      </c>
      <c r="J173" s="99"/>
      <c r="K173" s="100"/>
      <c r="L173" s="91">
        <f>SUM(I173*J173)</f>
        <v>0</v>
      </c>
      <c r="M173" s="91"/>
      <c r="N173" s="87"/>
      <c r="O173" s="88"/>
    </row>
    <row r="174" spans="2:15" x14ac:dyDescent="0.35">
      <c r="B174" s="93"/>
      <c r="C174" s="93"/>
      <c r="D174" s="94"/>
      <c r="E174" s="94"/>
      <c r="F174" s="94"/>
      <c r="G174" s="94"/>
      <c r="H174" s="94"/>
      <c r="I174" s="95"/>
      <c r="J174" s="99"/>
      <c r="K174" s="100"/>
      <c r="L174" s="91"/>
      <c r="M174" s="91"/>
      <c r="N174" s="87"/>
      <c r="O174" s="88"/>
    </row>
    <row r="175" spans="2:15" x14ac:dyDescent="0.35">
      <c r="B175" s="93"/>
      <c r="C175" s="93"/>
      <c r="D175" s="94"/>
      <c r="E175" s="94"/>
      <c r="F175" s="94"/>
      <c r="G175" s="94"/>
      <c r="H175" s="94"/>
      <c r="I175" s="95"/>
      <c r="J175" s="99"/>
      <c r="K175" s="100"/>
      <c r="L175" s="91"/>
      <c r="M175" s="91"/>
      <c r="N175" s="87"/>
      <c r="O175" s="88"/>
    </row>
    <row r="176" spans="2:15" x14ac:dyDescent="0.35">
      <c r="B176" s="93"/>
      <c r="C176" s="93"/>
      <c r="D176" s="94"/>
      <c r="E176" s="94"/>
      <c r="F176" s="94"/>
      <c r="G176" s="94"/>
      <c r="H176" s="94"/>
      <c r="I176" s="95"/>
      <c r="J176" s="99"/>
      <c r="K176" s="100"/>
      <c r="L176" s="91"/>
      <c r="M176" s="91"/>
      <c r="N176" s="87"/>
      <c r="O176" s="88"/>
    </row>
    <row r="177" spans="2:15" x14ac:dyDescent="0.35">
      <c r="B177" s="93" t="s">
        <v>228</v>
      </c>
      <c r="C177" s="93"/>
      <c r="D177" s="94" t="s">
        <v>47</v>
      </c>
      <c r="E177" s="94"/>
      <c r="F177" s="94"/>
      <c r="G177" s="94" t="s">
        <v>119</v>
      </c>
      <c r="H177" s="94"/>
      <c r="I177" s="95">
        <v>3</v>
      </c>
      <c r="J177" s="99"/>
      <c r="K177" s="100"/>
      <c r="L177" s="91">
        <f>SUM(I177*J177)</f>
        <v>0</v>
      </c>
      <c r="M177" s="91"/>
      <c r="N177" s="87"/>
      <c r="O177" s="88"/>
    </row>
    <row r="178" spans="2:15" x14ac:dyDescent="0.35">
      <c r="B178" s="93"/>
      <c r="C178" s="93"/>
      <c r="D178" s="94"/>
      <c r="E178" s="94"/>
      <c r="F178" s="94"/>
      <c r="G178" s="94"/>
      <c r="H178" s="94"/>
      <c r="I178" s="95"/>
      <c r="J178" s="99"/>
      <c r="K178" s="100"/>
      <c r="L178" s="91"/>
      <c r="M178" s="91"/>
      <c r="N178" s="87"/>
      <c r="O178" s="88"/>
    </row>
    <row r="179" spans="2:15" x14ac:dyDescent="0.35">
      <c r="B179" s="93"/>
      <c r="C179" s="93"/>
      <c r="D179" s="94"/>
      <c r="E179" s="94"/>
      <c r="F179" s="94"/>
      <c r="G179" s="94"/>
      <c r="H179" s="94"/>
      <c r="I179" s="95"/>
      <c r="J179" s="99"/>
      <c r="K179" s="100"/>
      <c r="L179" s="91"/>
      <c r="M179" s="91"/>
      <c r="N179" s="87"/>
      <c r="O179" s="88"/>
    </row>
    <row r="180" spans="2:15" x14ac:dyDescent="0.35">
      <c r="B180" s="96"/>
      <c r="C180" s="96"/>
      <c r="D180" s="97"/>
      <c r="E180" s="97"/>
      <c r="F180" s="97"/>
      <c r="G180" s="97"/>
      <c r="H180" s="97"/>
      <c r="I180" s="98"/>
      <c r="J180" s="101"/>
      <c r="K180" s="102"/>
      <c r="L180" s="92"/>
      <c r="M180" s="92"/>
      <c r="N180" s="89"/>
      <c r="O180" s="90"/>
    </row>
    <row r="181" spans="2:15" x14ac:dyDescent="0.35">
      <c r="B181" s="93" t="s">
        <v>229</v>
      </c>
      <c r="C181" s="93"/>
      <c r="D181" s="94" t="s">
        <v>121</v>
      </c>
      <c r="E181" s="94"/>
      <c r="F181" s="94"/>
      <c r="G181" s="152" t="s">
        <v>214</v>
      </c>
      <c r="H181" s="152"/>
      <c r="I181" s="95">
        <v>4</v>
      </c>
      <c r="J181" s="99"/>
      <c r="K181" s="100"/>
      <c r="L181" s="91">
        <f>SUM(I181*J181)</f>
        <v>0</v>
      </c>
      <c r="M181" s="91"/>
      <c r="N181" s="87"/>
      <c r="O181" s="88"/>
    </row>
    <row r="182" spans="2:15" x14ac:dyDescent="0.35">
      <c r="B182" s="93"/>
      <c r="C182" s="93"/>
      <c r="D182" s="94"/>
      <c r="E182" s="94"/>
      <c r="F182" s="94"/>
      <c r="G182" s="152"/>
      <c r="H182" s="152"/>
      <c r="I182" s="95"/>
      <c r="J182" s="99"/>
      <c r="K182" s="100"/>
      <c r="L182" s="91"/>
      <c r="M182" s="91"/>
      <c r="N182" s="87"/>
      <c r="O182" s="88"/>
    </row>
    <row r="183" spans="2:15" x14ac:dyDescent="0.35">
      <c r="B183" s="93"/>
      <c r="C183" s="93"/>
      <c r="D183" s="94"/>
      <c r="E183" s="94"/>
      <c r="F183" s="94"/>
      <c r="G183" s="152"/>
      <c r="H183" s="152"/>
      <c r="I183" s="95"/>
      <c r="J183" s="99"/>
      <c r="K183" s="100"/>
      <c r="L183" s="91"/>
      <c r="M183" s="91"/>
      <c r="N183" s="87"/>
      <c r="O183" s="88"/>
    </row>
    <row r="184" spans="2:15" ht="173.5" customHeight="1" x14ac:dyDescent="0.35">
      <c r="B184" s="96"/>
      <c r="C184" s="96"/>
      <c r="D184" s="97"/>
      <c r="E184" s="97"/>
      <c r="F184" s="97"/>
      <c r="G184" s="152"/>
      <c r="H184" s="152"/>
      <c r="I184" s="98"/>
      <c r="J184" s="101"/>
      <c r="K184" s="102"/>
      <c r="L184" s="92"/>
      <c r="M184" s="92"/>
      <c r="N184" s="87"/>
      <c r="O184" s="88"/>
    </row>
    <row r="185" spans="2:15" x14ac:dyDescent="0.35">
      <c r="B185" s="153" t="s">
        <v>230</v>
      </c>
      <c r="C185" s="153"/>
      <c r="D185" s="152" t="s">
        <v>122</v>
      </c>
      <c r="E185" s="152"/>
      <c r="F185" s="152"/>
      <c r="G185" s="152" t="s">
        <v>214</v>
      </c>
      <c r="H185" s="152"/>
      <c r="I185" s="95">
        <v>2</v>
      </c>
      <c r="J185" s="99"/>
      <c r="K185" s="100"/>
      <c r="L185" s="91">
        <f>SUM(I185*J185)</f>
        <v>0</v>
      </c>
      <c r="M185" s="91"/>
      <c r="N185" s="87"/>
      <c r="O185" s="88"/>
    </row>
    <row r="186" spans="2:15" x14ac:dyDescent="0.35">
      <c r="B186" s="153"/>
      <c r="C186" s="153"/>
      <c r="D186" s="152"/>
      <c r="E186" s="152"/>
      <c r="F186" s="152"/>
      <c r="G186" s="152"/>
      <c r="H186" s="152"/>
      <c r="I186" s="95"/>
      <c r="J186" s="99"/>
      <c r="K186" s="100"/>
      <c r="L186" s="91"/>
      <c r="M186" s="91"/>
      <c r="N186" s="87"/>
      <c r="O186" s="88"/>
    </row>
    <row r="187" spans="2:15" x14ac:dyDescent="0.35">
      <c r="B187" s="153"/>
      <c r="C187" s="153"/>
      <c r="D187" s="152"/>
      <c r="E187" s="152"/>
      <c r="F187" s="152"/>
      <c r="G187" s="152"/>
      <c r="H187" s="152"/>
      <c r="I187" s="95"/>
      <c r="J187" s="99"/>
      <c r="K187" s="100"/>
      <c r="L187" s="91"/>
      <c r="M187" s="91"/>
      <c r="N187" s="87"/>
      <c r="O187" s="88"/>
    </row>
    <row r="188" spans="2:15" ht="134" customHeight="1" x14ac:dyDescent="0.35">
      <c r="B188" s="153"/>
      <c r="C188" s="153"/>
      <c r="D188" s="152"/>
      <c r="E188" s="152"/>
      <c r="F188" s="152"/>
      <c r="G188" s="152"/>
      <c r="H188" s="152"/>
      <c r="I188" s="98"/>
      <c r="J188" s="101"/>
      <c r="K188" s="102"/>
      <c r="L188" s="92"/>
      <c r="M188" s="92"/>
      <c r="N188" s="87"/>
      <c r="O188" s="88"/>
    </row>
    <row r="189" spans="2:15" x14ac:dyDescent="0.35">
      <c r="B189" s="153" t="s">
        <v>231</v>
      </c>
      <c r="C189" s="153"/>
      <c r="D189" s="152" t="s">
        <v>123</v>
      </c>
      <c r="E189" s="152"/>
      <c r="F189" s="152"/>
      <c r="G189" s="152" t="s">
        <v>214</v>
      </c>
      <c r="H189" s="152"/>
      <c r="I189" s="95">
        <v>3</v>
      </c>
      <c r="J189" s="99"/>
      <c r="K189" s="100"/>
      <c r="L189" s="91">
        <f>SUM(I189*J189)</f>
        <v>0</v>
      </c>
      <c r="M189" s="91"/>
      <c r="N189" s="87"/>
      <c r="O189" s="88"/>
    </row>
    <row r="190" spans="2:15" x14ac:dyDescent="0.35">
      <c r="B190" s="153"/>
      <c r="C190" s="153"/>
      <c r="D190" s="152"/>
      <c r="E190" s="152"/>
      <c r="F190" s="152"/>
      <c r="G190" s="152"/>
      <c r="H190" s="152"/>
      <c r="I190" s="95"/>
      <c r="J190" s="99"/>
      <c r="K190" s="100"/>
      <c r="L190" s="91"/>
      <c r="M190" s="91"/>
      <c r="N190" s="87"/>
      <c r="O190" s="88"/>
    </row>
    <row r="191" spans="2:15" ht="145.5" customHeight="1" x14ac:dyDescent="0.35">
      <c r="B191" s="153"/>
      <c r="C191" s="153"/>
      <c r="D191" s="152"/>
      <c r="E191" s="152"/>
      <c r="F191" s="152"/>
      <c r="G191" s="152"/>
      <c r="H191" s="152"/>
      <c r="I191" s="95"/>
      <c r="J191" s="99"/>
      <c r="K191" s="100"/>
      <c r="L191" s="91"/>
      <c r="M191" s="91"/>
      <c r="N191" s="87"/>
      <c r="O191" s="88"/>
    </row>
    <row r="192" spans="2:15" ht="2.5" customHeight="1" x14ac:dyDescent="0.35">
      <c r="B192" s="153"/>
      <c r="C192" s="153"/>
      <c r="D192" s="152"/>
      <c r="E192" s="152"/>
      <c r="F192" s="152"/>
      <c r="G192" s="152"/>
      <c r="H192" s="152"/>
      <c r="I192" s="98"/>
      <c r="J192" s="101"/>
      <c r="K192" s="102"/>
      <c r="L192" s="92"/>
      <c r="M192" s="92"/>
      <c r="N192" s="87"/>
      <c r="O192" s="88"/>
    </row>
    <row r="193" spans="2:16" ht="42.5" customHeight="1" x14ac:dyDescent="0.35">
      <c r="B193" s="153" t="s">
        <v>232</v>
      </c>
      <c r="C193" s="153"/>
      <c r="D193" s="152" t="s">
        <v>124</v>
      </c>
      <c r="E193" s="152"/>
      <c r="F193" s="152"/>
      <c r="G193" s="94" t="s">
        <v>214</v>
      </c>
      <c r="H193" s="94"/>
      <c r="I193" s="95">
        <v>2</v>
      </c>
      <c r="J193" s="99"/>
      <c r="K193" s="100"/>
      <c r="L193" s="91">
        <f>SUM(I193*J193)</f>
        <v>0</v>
      </c>
      <c r="M193" s="91"/>
      <c r="N193" s="87"/>
      <c r="O193" s="88"/>
      <c r="P193" s="33"/>
    </row>
    <row r="194" spans="2:16" ht="72.5" customHeight="1" x14ac:dyDescent="0.35">
      <c r="B194" s="153"/>
      <c r="C194" s="153"/>
      <c r="D194" s="152"/>
      <c r="E194" s="152"/>
      <c r="F194" s="152"/>
      <c r="G194" s="94"/>
      <c r="H194" s="94"/>
      <c r="I194" s="95"/>
      <c r="J194" s="99"/>
      <c r="K194" s="100"/>
      <c r="L194" s="91"/>
      <c r="M194" s="91"/>
      <c r="N194" s="87"/>
      <c r="O194" s="88"/>
    </row>
    <row r="195" spans="2:16" ht="14.5" hidden="1" customHeight="1" x14ac:dyDescent="0.35">
      <c r="B195" s="153"/>
      <c r="C195" s="153"/>
      <c r="D195" s="152"/>
      <c r="E195" s="152"/>
      <c r="F195" s="152"/>
      <c r="G195" s="94"/>
      <c r="H195" s="94"/>
      <c r="I195" s="95"/>
      <c r="J195" s="99"/>
      <c r="K195" s="100"/>
      <c r="L195" s="91"/>
      <c r="M195" s="91"/>
      <c r="N195" s="87"/>
      <c r="O195" s="88"/>
    </row>
    <row r="196" spans="2:16" ht="46" customHeight="1" thickBot="1" x14ac:dyDescent="0.4">
      <c r="B196" s="160"/>
      <c r="C196" s="160"/>
      <c r="D196" s="161"/>
      <c r="E196" s="161"/>
      <c r="F196" s="161"/>
      <c r="G196" s="97"/>
      <c r="H196" s="97"/>
      <c r="I196" s="98"/>
      <c r="J196" s="101"/>
      <c r="K196" s="102"/>
      <c r="L196" s="92"/>
      <c r="M196" s="92"/>
      <c r="N196" s="162"/>
      <c r="O196" s="163"/>
    </row>
    <row r="197" spans="2:16" ht="15" thickBot="1" x14ac:dyDescent="0.4">
      <c r="B197" s="154" t="s">
        <v>120</v>
      </c>
      <c r="C197" s="155"/>
      <c r="D197" s="155"/>
      <c r="E197" s="155"/>
      <c r="F197" s="155"/>
      <c r="G197" s="155"/>
      <c r="H197" s="155"/>
      <c r="I197" s="155"/>
      <c r="J197" s="155"/>
      <c r="K197" s="155"/>
      <c r="L197" s="156">
        <f>SUM(L17:M196)</f>
        <v>0</v>
      </c>
      <c r="M197" s="157"/>
      <c r="N197" s="158"/>
      <c r="O197" s="159"/>
    </row>
    <row r="198" spans="2:16" ht="15" thickTop="1" x14ac:dyDescent="0.35"/>
    <row r="199" spans="2:16" x14ac:dyDescent="0.35">
      <c r="P199" s="33"/>
    </row>
    <row r="200" spans="2:16" ht="119.5" customHeight="1" x14ac:dyDescent="0.35">
      <c r="P200" s="33"/>
    </row>
    <row r="201" spans="2:16" x14ac:dyDescent="0.35">
      <c r="P201" s="33"/>
    </row>
    <row r="202" spans="2:16" x14ac:dyDescent="0.35">
      <c r="P202" s="33"/>
    </row>
    <row r="203" spans="2:16" ht="48.5" customHeight="1" x14ac:dyDescent="0.35">
      <c r="P203" s="33"/>
    </row>
    <row r="204" spans="2:16" ht="94.5" customHeight="1" x14ac:dyDescent="0.35">
      <c r="P204" s="33"/>
    </row>
    <row r="205" spans="2:16" x14ac:dyDescent="0.35">
      <c r="P205" s="33"/>
    </row>
    <row r="207" spans="2:16" ht="46" customHeight="1" x14ac:dyDescent="0.35">
      <c r="P207" s="33"/>
    </row>
    <row r="208" spans="2:16" ht="77" customHeight="1" x14ac:dyDescent="0.35"/>
    <row r="209" spans="16:16" ht="16.5" customHeight="1" x14ac:dyDescent="0.35"/>
    <row r="211" spans="16:16" ht="115" customHeight="1" x14ac:dyDescent="0.35"/>
    <row r="215" spans="16:16" ht="82.5" customHeight="1" x14ac:dyDescent="0.35"/>
    <row r="217" spans="16:16" x14ac:dyDescent="0.35">
      <c r="P217" s="33"/>
    </row>
    <row r="218" spans="16:16" x14ac:dyDescent="0.35">
      <c r="P218" s="33"/>
    </row>
    <row r="219" spans="16:16" x14ac:dyDescent="0.35">
      <c r="P219" s="33"/>
    </row>
    <row r="220" spans="16:16" x14ac:dyDescent="0.35">
      <c r="P220" s="33"/>
    </row>
    <row r="222" spans="16:16" x14ac:dyDescent="0.35">
      <c r="P222" s="37"/>
    </row>
  </sheetData>
  <sheetProtection algorithmName="SHA-512" hashValue="TzicNJCSeyRG8WBQTzti0SM2MIqbXMgJNMNj8XaubL9bPypSS9lgzzueHL3+vhZq99Dghor45I7iTSnFK4QyQQ==" saltValue="7JXr7JTFy7HCKUhJkEOw2A==" spinCount="100000" sheet="1" objects="1" scenarios="1"/>
  <mergeCells count="339">
    <mergeCell ref="B197:K197"/>
    <mergeCell ref="L197:M197"/>
    <mergeCell ref="N197:O197"/>
    <mergeCell ref="N185:O188"/>
    <mergeCell ref="B189:C192"/>
    <mergeCell ref="D189:F192"/>
    <mergeCell ref="G189:H192"/>
    <mergeCell ref="I189:I192"/>
    <mergeCell ref="J189:K192"/>
    <mergeCell ref="L189:M192"/>
    <mergeCell ref="N189:O192"/>
    <mergeCell ref="B193:C196"/>
    <mergeCell ref="D193:F196"/>
    <mergeCell ref="G193:H196"/>
    <mergeCell ref="I193:I196"/>
    <mergeCell ref="J193:K196"/>
    <mergeCell ref="L193:M196"/>
    <mergeCell ref="N193:O196"/>
    <mergeCell ref="G181:H184"/>
    <mergeCell ref="I181:I184"/>
    <mergeCell ref="J181:K184"/>
    <mergeCell ref="B185:C188"/>
    <mergeCell ref="D185:F188"/>
    <mergeCell ref="G185:H188"/>
    <mergeCell ref="I185:I188"/>
    <mergeCell ref="J185:K188"/>
    <mergeCell ref="L185:M188"/>
    <mergeCell ref="B7:O7"/>
    <mergeCell ref="B3:O3"/>
    <mergeCell ref="B4:O4"/>
    <mergeCell ref="B5:O6"/>
    <mergeCell ref="B11:C11"/>
    <mergeCell ref="B12:C12"/>
    <mergeCell ref="B13:C13"/>
    <mergeCell ref="D11:O11"/>
    <mergeCell ref="D12:O12"/>
    <mergeCell ref="D13:O13"/>
    <mergeCell ref="N8:O8"/>
    <mergeCell ref="E8:M8"/>
    <mergeCell ref="B10:O10"/>
    <mergeCell ref="L16:M16"/>
    <mergeCell ref="N16:O16"/>
    <mergeCell ref="B17:C20"/>
    <mergeCell ref="D17:F20"/>
    <mergeCell ref="G16:H16"/>
    <mergeCell ref="G17:H20"/>
    <mergeCell ref="B16:C16"/>
    <mergeCell ref="D16:F16"/>
    <mergeCell ref="J16:K16"/>
    <mergeCell ref="N21:O24"/>
    <mergeCell ref="B25:C28"/>
    <mergeCell ref="D25:F28"/>
    <mergeCell ref="G25:H28"/>
    <mergeCell ref="I25:I28"/>
    <mergeCell ref="J25:K28"/>
    <mergeCell ref="L25:M28"/>
    <mergeCell ref="N25:O28"/>
    <mergeCell ref="I17:I20"/>
    <mergeCell ref="J17:K20"/>
    <mergeCell ref="L17:M20"/>
    <mergeCell ref="N17:O20"/>
    <mergeCell ref="B21:C24"/>
    <mergeCell ref="D21:F24"/>
    <mergeCell ref="G21:H24"/>
    <mergeCell ref="I21:I24"/>
    <mergeCell ref="J21:K24"/>
    <mergeCell ref="L21:M24"/>
    <mergeCell ref="N29:O32"/>
    <mergeCell ref="B33:C36"/>
    <mergeCell ref="D33:F36"/>
    <mergeCell ref="G33:H36"/>
    <mergeCell ref="I33:I36"/>
    <mergeCell ref="J33:K36"/>
    <mergeCell ref="L33:M36"/>
    <mergeCell ref="N33:O36"/>
    <mergeCell ref="B29:C32"/>
    <mergeCell ref="D29:F32"/>
    <mergeCell ref="G29:H32"/>
    <mergeCell ref="I29:I32"/>
    <mergeCell ref="J29:K32"/>
    <mergeCell ref="L29:M32"/>
    <mergeCell ref="N37:O40"/>
    <mergeCell ref="B41:C44"/>
    <mergeCell ref="D41:F44"/>
    <mergeCell ref="G41:H44"/>
    <mergeCell ref="I41:I44"/>
    <mergeCell ref="J41:K44"/>
    <mergeCell ref="L41:M44"/>
    <mergeCell ref="N41:O44"/>
    <mergeCell ref="B37:C40"/>
    <mergeCell ref="D37:F40"/>
    <mergeCell ref="G37:H40"/>
    <mergeCell ref="I37:I40"/>
    <mergeCell ref="J37:K40"/>
    <mergeCell ref="L37:M40"/>
    <mergeCell ref="N45:O48"/>
    <mergeCell ref="B49:C52"/>
    <mergeCell ref="D49:F52"/>
    <mergeCell ref="G49:H52"/>
    <mergeCell ref="I49:I52"/>
    <mergeCell ref="J49:K52"/>
    <mergeCell ref="L49:M52"/>
    <mergeCell ref="N49:O52"/>
    <mergeCell ref="B45:C48"/>
    <mergeCell ref="D45:F48"/>
    <mergeCell ref="G45:H48"/>
    <mergeCell ref="I45:I48"/>
    <mergeCell ref="J45:K48"/>
    <mergeCell ref="L45:M48"/>
    <mergeCell ref="N53:O56"/>
    <mergeCell ref="B57:C60"/>
    <mergeCell ref="D57:F60"/>
    <mergeCell ref="G57:H60"/>
    <mergeCell ref="I57:I60"/>
    <mergeCell ref="J57:K60"/>
    <mergeCell ref="L57:M60"/>
    <mergeCell ref="N57:O60"/>
    <mergeCell ref="B53:C56"/>
    <mergeCell ref="D53:F56"/>
    <mergeCell ref="G53:H56"/>
    <mergeCell ref="I53:I56"/>
    <mergeCell ref="J53:K56"/>
    <mergeCell ref="L53:M56"/>
    <mergeCell ref="N61:O64"/>
    <mergeCell ref="B65:C68"/>
    <mergeCell ref="D65:F68"/>
    <mergeCell ref="G65:H68"/>
    <mergeCell ref="I65:I68"/>
    <mergeCell ref="J65:K68"/>
    <mergeCell ref="L65:M68"/>
    <mergeCell ref="N65:O68"/>
    <mergeCell ref="B61:C64"/>
    <mergeCell ref="D61:F64"/>
    <mergeCell ref="G61:H64"/>
    <mergeCell ref="I61:I64"/>
    <mergeCell ref="J61:K64"/>
    <mergeCell ref="L61:M64"/>
    <mergeCell ref="N69:O72"/>
    <mergeCell ref="B73:C76"/>
    <mergeCell ref="D73:F76"/>
    <mergeCell ref="G73:H76"/>
    <mergeCell ref="I73:I76"/>
    <mergeCell ref="J73:K76"/>
    <mergeCell ref="L73:M76"/>
    <mergeCell ref="N73:O76"/>
    <mergeCell ref="B69:C72"/>
    <mergeCell ref="D69:F72"/>
    <mergeCell ref="G69:H72"/>
    <mergeCell ref="I69:I72"/>
    <mergeCell ref="J69:K72"/>
    <mergeCell ref="L69:M72"/>
    <mergeCell ref="N77:O80"/>
    <mergeCell ref="B81:C84"/>
    <mergeCell ref="D81:F84"/>
    <mergeCell ref="G81:H84"/>
    <mergeCell ref="I81:I84"/>
    <mergeCell ref="J81:K84"/>
    <mergeCell ref="L81:M84"/>
    <mergeCell ref="N81:O84"/>
    <mergeCell ref="B77:C80"/>
    <mergeCell ref="D77:F80"/>
    <mergeCell ref="G77:H80"/>
    <mergeCell ref="I77:I80"/>
    <mergeCell ref="J77:K80"/>
    <mergeCell ref="L77:M80"/>
    <mergeCell ref="N85:O88"/>
    <mergeCell ref="B89:C92"/>
    <mergeCell ref="D89:F92"/>
    <mergeCell ref="G89:H92"/>
    <mergeCell ref="I89:I92"/>
    <mergeCell ref="J89:K92"/>
    <mergeCell ref="L89:M92"/>
    <mergeCell ref="N89:O92"/>
    <mergeCell ref="B85:C88"/>
    <mergeCell ref="D85:F88"/>
    <mergeCell ref="G85:H88"/>
    <mergeCell ref="I85:I88"/>
    <mergeCell ref="J85:K88"/>
    <mergeCell ref="L85:M88"/>
    <mergeCell ref="N93:O96"/>
    <mergeCell ref="B97:C100"/>
    <mergeCell ref="D97:F100"/>
    <mergeCell ref="G97:H100"/>
    <mergeCell ref="I97:I100"/>
    <mergeCell ref="J97:K100"/>
    <mergeCell ref="L97:M100"/>
    <mergeCell ref="N97:O100"/>
    <mergeCell ref="B93:C96"/>
    <mergeCell ref="D93:F96"/>
    <mergeCell ref="G93:H96"/>
    <mergeCell ref="I93:I96"/>
    <mergeCell ref="J93:K96"/>
    <mergeCell ref="L93:M96"/>
    <mergeCell ref="N101:O104"/>
    <mergeCell ref="B105:C108"/>
    <mergeCell ref="D105:F108"/>
    <mergeCell ref="G105:H108"/>
    <mergeCell ref="I105:I108"/>
    <mergeCell ref="J105:K108"/>
    <mergeCell ref="L105:M108"/>
    <mergeCell ref="N105:O108"/>
    <mergeCell ref="B101:C104"/>
    <mergeCell ref="D101:F104"/>
    <mergeCell ref="G101:H104"/>
    <mergeCell ref="I101:I104"/>
    <mergeCell ref="J101:K104"/>
    <mergeCell ref="L101:M104"/>
    <mergeCell ref="N109:O112"/>
    <mergeCell ref="B113:C116"/>
    <mergeCell ref="D113:F116"/>
    <mergeCell ref="G113:H116"/>
    <mergeCell ref="I113:I116"/>
    <mergeCell ref="J113:K116"/>
    <mergeCell ref="L113:M116"/>
    <mergeCell ref="N113:O116"/>
    <mergeCell ref="B109:C112"/>
    <mergeCell ref="D109:F112"/>
    <mergeCell ref="G109:H112"/>
    <mergeCell ref="I109:I112"/>
    <mergeCell ref="J109:K112"/>
    <mergeCell ref="L109:M112"/>
    <mergeCell ref="N117:O120"/>
    <mergeCell ref="B121:C124"/>
    <mergeCell ref="D121:F124"/>
    <mergeCell ref="G121:H124"/>
    <mergeCell ref="I121:I124"/>
    <mergeCell ref="J121:K124"/>
    <mergeCell ref="L121:M124"/>
    <mergeCell ref="N121:O124"/>
    <mergeCell ref="B117:C120"/>
    <mergeCell ref="D117:F120"/>
    <mergeCell ref="G117:H120"/>
    <mergeCell ref="I117:I120"/>
    <mergeCell ref="J117:K120"/>
    <mergeCell ref="L117:M120"/>
    <mergeCell ref="N125:O128"/>
    <mergeCell ref="B129:C132"/>
    <mergeCell ref="D129:F132"/>
    <mergeCell ref="G129:H132"/>
    <mergeCell ref="I129:I132"/>
    <mergeCell ref="J129:K132"/>
    <mergeCell ref="L129:M132"/>
    <mergeCell ref="N129:O132"/>
    <mergeCell ref="B125:C128"/>
    <mergeCell ref="D125:F128"/>
    <mergeCell ref="G125:H128"/>
    <mergeCell ref="I125:I128"/>
    <mergeCell ref="J125:K128"/>
    <mergeCell ref="L125:M128"/>
    <mergeCell ref="N133:O136"/>
    <mergeCell ref="B137:C140"/>
    <mergeCell ref="D137:F140"/>
    <mergeCell ref="G137:H140"/>
    <mergeCell ref="I137:I140"/>
    <mergeCell ref="J137:K140"/>
    <mergeCell ref="L137:M140"/>
    <mergeCell ref="N137:O140"/>
    <mergeCell ref="B133:C136"/>
    <mergeCell ref="D133:F136"/>
    <mergeCell ref="G133:H136"/>
    <mergeCell ref="I133:I136"/>
    <mergeCell ref="J133:K136"/>
    <mergeCell ref="L133:M136"/>
    <mergeCell ref="N141:O144"/>
    <mergeCell ref="B145:C148"/>
    <mergeCell ref="D145:F148"/>
    <mergeCell ref="G145:H148"/>
    <mergeCell ref="I145:I148"/>
    <mergeCell ref="J145:K148"/>
    <mergeCell ref="L145:M148"/>
    <mergeCell ref="N145:O148"/>
    <mergeCell ref="B141:C144"/>
    <mergeCell ref="D141:F144"/>
    <mergeCell ref="G141:H144"/>
    <mergeCell ref="I141:I144"/>
    <mergeCell ref="J141:K144"/>
    <mergeCell ref="L141:M144"/>
    <mergeCell ref="N149:O152"/>
    <mergeCell ref="B153:C156"/>
    <mergeCell ref="D153:F156"/>
    <mergeCell ref="G153:H156"/>
    <mergeCell ref="I153:I156"/>
    <mergeCell ref="J153:K156"/>
    <mergeCell ref="L153:M156"/>
    <mergeCell ref="N153:O156"/>
    <mergeCell ref="B149:C152"/>
    <mergeCell ref="D149:F152"/>
    <mergeCell ref="G149:H152"/>
    <mergeCell ref="I149:I152"/>
    <mergeCell ref="J149:K152"/>
    <mergeCell ref="L149:M152"/>
    <mergeCell ref="N157:O160"/>
    <mergeCell ref="B161:C164"/>
    <mergeCell ref="D161:F164"/>
    <mergeCell ref="G161:H164"/>
    <mergeCell ref="I161:I164"/>
    <mergeCell ref="J161:K164"/>
    <mergeCell ref="L161:M164"/>
    <mergeCell ref="N161:O164"/>
    <mergeCell ref="B157:C160"/>
    <mergeCell ref="D157:F160"/>
    <mergeCell ref="G157:H160"/>
    <mergeCell ref="I157:I160"/>
    <mergeCell ref="J157:K160"/>
    <mergeCell ref="L157:M160"/>
    <mergeCell ref="I169:I172"/>
    <mergeCell ref="J169:K172"/>
    <mergeCell ref="L169:M172"/>
    <mergeCell ref="N165:O168"/>
    <mergeCell ref="B165:C168"/>
    <mergeCell ref="D165:F168"/>
    <mergeCell ref="G165:H168"/>
    <mergeCell ref="I165:I168"/>
    <mergeCell ref="J165:K168"/>
    <mergeCell ref="L165:M168"/>
    <mergeCell ref="B15:I15"/>
    <mergeCell ref="J15:O15"/>
    <mergeCell ref="N177:O180"/>
    <mergeCell ref="L181:M184"/>
    <mergeCell ref="N181:O184"/>
    <mergeCell ref="N169:O172"/>
    <mergeCell ref="B173:C176"/>
    <mergeCell ref="D173:F176"/>
    <mergeCell ref="G173:H176"/>
    <mergeCell ref="I173:I176"/>
    <mergeCell ref="B177:C180"/>
    <mergeCell ref="D177:F180"/>
    <mergeCell ref="G177:H180"/>
    <mergeCell ref="I177:I180"/>
    <mergeCell ref="J177:K180"/>
    <mergeCell ref="L177:M180"/>
    <mergeCell ref="B181:C184"/>
    <mergeCell ref="D181:F184"/>
    <mergeCell ref="J173:K176"/>
    <mergeCell ref="L173:M176"/>
    <mergeCell ref="N173:O176"/>
    <mergeCell ref="B169:C172"/>
    <mergeCell ref="D169:F172"/>
    <mergeCell ref="G169:H17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751ED-A5E5-4C3C-A651-529E4F5160A3}">
  <dimension ref="B3:P62"/>
  <sheetViews>
    <sheetView showGridLines="0" topLeftCell="A38" zoomScale="70" zoomScaleNormal="70" workbookViewId="0">
      <selection activeCell="F48" sqref="F48:L49"/>
    </sheetView>
  </sheetViews>
  <sheetFormatPr defaultRowHeight="14.5" x14ac:dyDescent="0.35"/>
  <sheetData>
    <row r="3" spans="2:16" ht="21" x14ac:dyDescent="0.5">
      <c r="B3" s="121" t="s">
        <v>125</v>
      </c>
      <c r="C3" s="122"/>
      <c r="D3" s="122"/>
      <c r="E3" s="122"/>
      <c r="F3" s="122"/>
      <c r="G3" s="122"/>
      <c r="H3" s="122"/>
      <c r="I3" s="122"/>
      <c r="J3" s="122"/>
      <c r="K3" s="122"/>
      <c r="L3" s="122"/>
      <c r="M3" s="122"/>
      <c r="N3" s="122"/>
      <c r="O3" s="123"/>
    </row>
    <row r="4" spans="2:16" x14ac:dyDescent="0.35">
      <c r="B4" s="124" t="s">
        <v>181</v>
      </c>
      <c r="C4" s="125"/>
      <c r="D4" s="125"/>
      <c r="E4" s="125"/>
      <c r="F4" s="125"/>
      <c r="G4" s="125"/>
      <c r="H4" s="125"/>
      <c r="I4" s="125"/>
      <c r="J4" s="126"/>
      <c r="K4" s="126"/>
      <c r="L4" s="126"/>
      <c r="M4" s="126"/>
      <c r="N4" s="126"/>
      <c r="O4" s="127"/>
    </row>
    <row r="5" spans="2:16" x14ac:dyDescent="0.35">
      <c r="B5" s="187" t="s">
        <v>126</v>
      </c>
      <c r="C5" s="188"/>
      <c r="D5" s="188"/>
      <c r="E5" s="188"/>
      <c r="F5" s="188"/>
      <c r="G5" s="188"/>
      <c r="H5" s="188"/>
      <c r="I5" s="188"/>
      <c r="J5" s="189"/>
      <c r="K5" s="189"/>
      <c r="L5" s="189"/>
      <c r="M5" s="189"/>
      <c r="N5" s="189"/>
      <c r="O5" s="190"/>
      <c r="P5" s="33"/>
    </row>
    <row r="6" spans="2:16" x14ac:dyDescent="0.35">
      <c r="B6" s="191"/>
      <c r="C6" s="189"/>
      <c r="D6" s="189"/>
      <c r="E6" s="189"/>
      <c r="F6" s="189"/>
      <c r="G6" s="189"/>
      <c r="H6" s="189"/>
      <c r="I6" s="189"/>
      <c r="J6" s="189"/>
      <c r="K6" s="189"/>
      <c r="L6" s="189"/>
      <c r="M6" s="189"/>
      <c r="N6" s="189"/>
      <c r="O6" s="190"/>
    </row>
    <row r="7" spans="2:16" x14ac:dyDescent="0.35">
      <c r="B7" s="21" t="s">
        <v>18</v>
      </c>
      <c r="C7" s="22"/>
      <c r="D7" s="22"/>
      <c r="E7" s="148" t="s">
        <v>19</v>
      </c>
      <c r="F7" s="148"/>
      <c r="G7" s="148"/>
      <c r="H7" s="148"/>
      <c r="I7" s="148"/>
      <c r="J7" s="148"/>
      <c r="K7" s="148"/>
      <c r="L7" s="148"/>
      <c r="M7" s="148"/>
      <c r="N7" s="146"/>
      <c r="O7" s="147"/>
    </row>
    <row r="8" spans="2:16" x14ac:dyDescent="0.35">
      <c r="J8" s="25"/>
      <c r="K8" s="25"/>
    </row>
    <row r="9" spans="2:16" x14ac:dyDescent="0.35">
      <c r="B9" s="149" t="s">
        <v>20</v>
      </c>
      <c r="C9" s="150"/>
      <c r="D9" s="150"/>
      <c r="E9" s="150"/>
      <c r="F9" s="150"/>
      <c r="G9" s="150"/>
      <c r="H9" s="150"/>
      <c r="I9" s="150"/>
      <c r="J9" s="151"/>
      <c r="K9" s="151"/>
      <c r="L9" s="151"/>
      <c r="M9" s="151"/>
      <c r="N9" s="151"/>
      <c r="O9" s="151"/>
    </row>
    <row r="10" spans="2:16" ht="36.5" customHeight="1" x14ac:dyDescent="0.35">
      <c r="B10" s="82" t="s">
        <v>127</v>
      </c>
      <c r="C10" s="133"/>
      <c r="D10" s="134" t="s">
        <v>219</v>
      </c>
      <c r="E10" s="135"/>
      <c r="F10" s="136"/>
      <c r="G10" s="136"/>
      <c r="H10" s="136"/>
      <c r="I10" s="136"/>
      <c r="J10" s="137"/>
      <c r="K10" s="137"/>
      <c r="L10" s="137"/>
      <c r="M10" s="137"/>
      <c r="N10" s="137"/>
      <c r="O10" s="138"/>
    </row>
    <row r="11" spans="2:16" ht="37" customHeight="1" x14ac:dyDescent="0.35">
      <c r="B11" s="82" t="s">
        <v>128</v>
      </c>
      <c r="C11" s="133"/>
      <c r="D11" s="139" t="s">
        <v>212</v>
      </c>
      <c r="E11" s="140"/>
      <c r="F11" s="141"/>
      <c r="G11" s="141"/>
      <c r="H11" s="141"/>
      <c r="I11" s="141"/>
      <c r="J11" s="142"/>
      <c r="K11" s="142"/>
      <c r="L11" s="142"/>
      <c r="M11" s="142"/>
      <c r="N11" s="142"/>
      <c r="O11" s="143"/>
      <c r="P11" s="33"/>
    </row>
    <row r="12" spans="2:16" ht="27" customHeight="1" x14ac:dyDescent="0.35">
      <c r="B12" s="82" t="s">
        <v>129</v>
      </c>
      <c r="C12" s="133"/>
      <c r="D12" s="139" t="s">
        <v>130</v>
      </c>
      <c r="E12" s="140"/>
      <c r="F12" s="141"/>
      <c r="G12" s="141"/>
      <c r="H12" s="141"/>
      <c r="I12" s="141"/>
      <c r="J12" s="142"/>
      <c r="K12" s="142"/>
      <c r="L12" s="142"/>
      <c r="M12" s="142"/>
      <c r="N12" s="142"/>
      <c r="O12" s="143"/>
      <c r="P12" s="33"/>
    </row>
    <row r="13" spans="2:16" ht="25.5" customHeight="1" thickBot="1" x14ac:dyDescent="0.4"/>
    <row r="14" spans="2:16" x14ac:dyDescent="0.35">
      <c r="B14" s="82" t="s">
        <v>131</v>
      </c>
      <c r="C14" s="83"/>
      <c r="D14" s="83"/>
      <c r="E14" s="83"/>
      <c r="F14" s="83"/>
      <c r="G14" s="83"/>
      <c r="H14" s="83"/>
      <c r="I14" s="83"/>
      <c r="J14" s="84" t="s">
        <v>132</v>
      </c>
      <c r="K14" s="85"/>
      <c r="L14" s="85"/>
      <c r="M14" s="85"/>
      <c r="N14" s="85"/>
      <c r="O14" s="86"/>
    </row>
    <row r="15" spans="2:16" ht="43" customHeight="1" x14ac:dyDescent="0.35">
      <c r="B15" s="29" t="s">
        <v>133</v>
      </c>
      <c r="C15" s="113" t="s">
        <v>134</v>
      </c>
      <c r="D15" s="192"/>
      <c r="E15" s="192"/>
      <c r="F15" s="113" t="s">
        <v>137</v>
      </c>
      <c r="G15" s="192"/>
      <c r="H15" s="113" t="s">
        <v>135</v>
      </c>
      <c r="I15" s="194"/>
      <c r="J15" s="116" t="s">
        <v>138</v>
      </c>
      <c r="K15" s="192"/>
      <c r="L15" s="192"/>
      <c r="M15" s="113" t="s">
        <v>136</v>
      </c>
      <c r="N15" s="192"/>
      <c r="O15" s="193"/>
      <c r="P15" s="33"/>
    </row>
    <row r="16" spans="2:16" ht="27" customHeight="1" x14ac:dyDescent="0.35">
      <c r="B16" s="173" t="s">
        <v>140</v>
      </c>
      <c r="C16" s="103" t="s">
        <v>141</v>
      </c>
      <c r="D16" s="103"/>
      <c r="E16" s="103"/>
      <c r="F16" s="176">
        <v>6</v>
      </c>
      <c r="G16" s="176"/>
      <c r="H16" s="176">
        <v>1</v>
      </c>
      <c r="I16" s="178"/>
      <c r="J16" s="180"/>
      <c r="K16" s="181"/>
      <c r="L16" s="181"/>
      <c r="M16" s="91">
        <f>SUM((F16*H16)*J16)</f>
        <v>0</v>
      </c>
      <c r="N16" s="109"/>
      <c r="O16" s="184"/>
    </row>
    <row r="17" spans="2:15" ht="6.5" customHeight="1" x14ac:dyDescent="0.35">
      <c r="B17" s="173"/>
      <c r="C17" s="103"/>
      <c r="D17" s="103"/>
      <c r="E17" s="103"/>
      <c r="F17" s="176"/>
      <c r="G17" s="176"/>
      <c r="H17" s="176"/>
      <c r="I17" s="178"/>
      <c r="J17" s="180"/>
      <c r="K17" s="181"/>
      <c r="L17" s="181"/>
      <c r="M17" s="109"/>
      <c r="N17" s="109"/>
      <c r="O17" s="184"/>
    </row>
    <row r="18" spans="2:15" x14ac:dyDescent="0.35">
      <c r="B18" s="173" t="s">
        <v>142</v>
      </c>
      <c r="C18" s="104" t="s">
        <v>143</v>
      </c>
      <c r="D18" s="104"/>
      <c r="E18" s="104"/>
      <c r="F18" s="176">
        <v>8</v>
      </c>
      <c r="G18" s="176"/>
      <c r="H18" s="176">
        <v>1</v>
      </c>
      <c r="I18" s="178"/>
      <c r="J18" s="180"/>
      <c r="K18" s="181"/>
      <c r="L18" s="181"/>
      <c r="M18" s="91">
        <f>SUM((F18*H18)*J18)</f>
        <v>0</v>
      </c>
      <c r="N18" s="109"/>
      <c r="O18" s="184"/>
    </row>
    <row r="19" spans="2:15" x14ac:dyDescent="0.35">
      <c r="B19" s="173"/>
      <c r="C19" s="104"/>
      <c r="D19" s="104"/>
      <c r="E19" s="104"/>
      <c r="F19" s="176"/>
      <c r="G19" s="176"/>
      <c r="H19" s="176"/>
      <c r="I19" s="178"/>
      <c r="J19" s="180"/>
      <c r="K19" s="181"/>
      <c r="L19" s="181"/>
      <c r="M19" s="109"/>
      <c r="N19" s="109"/>
      <c r="O19" s="184"/>
    </row>
    <row r="20" spans="2:15" x14ac:dyDescent="0.35">
      <c r="B20" s="173" t="s">
        <v>40</v>
      </c>
      <c r="C20" s="104" t="s">
        <v>144</v>
      </c>
      <c r="D20" s="104"/>
      <c r="E20" s="104"/>
      <c r="F20" s="176">
        <v>4</v>
      </c>
      <c r="G20" s="176"/>
      <c r="H20" s="176">
        <v>1</v>
      </c>
      <c r="I20" s="178"/>
      <c r="J20" s="180"/>
      <c r="K20" s="181"/>
      <c r="L20" s="181"/>
      <c r="M20" s="91">
        <f>SUM((F20*H20)*J20)</f>
        <v>0</v>
      </c>
      <c r="N20" s="109"/>
      <c r="O20" s="184"/>
    </row>
    <row r="21" spans="2:15" x14ac:dyDescent="0.35">
      <c r="B21" s="173"/>
      <c r="C21" s="104"/>
      <c r="D21" s="104"/>
      <c r="E21" s="104"/>
      <c r="F21" s="176"/>
      <c r="G21" s="176"/>
      <c r="H21" s="176"/>
      <c r="I21" s="178"/>
      <c r="J21" s="180"/>
      <c r="K21" s="181"/>
      <c r="L21" s="181"/>
      <c r="M21" s="109"/>
      <c r="N21" s="109"/>
      <c r="O21" s="184"/>
    </row>
    <row r="22" spans="2:15" x14ac:dyDescent="0.35">
      <c r="B22" s="173" t="s">
        <v>145</v>
      </c>
      <c r="C22" s="104" t="s">
        <v>146</v>
      </c>
      <c r="D22" s="104"/>
      <c r="E22" s="104"/>
      <c r="F22" s="176">
        <v>6</v>
      </c>
      <c r="G22" s="176"/>
      <c r="H22" s="176">
        <v>4</v>
      </c>
      <c r="I22" s="178"/>
      <c r="J22" s="180"/>
      <c r="K22" s="181"/>
      <c r="L22" s="181"/>
      <c r="M22" s="91">
        <f>SUM((F22*H22)*J22)</f>
        <v>0</v>
      </c>
      <c r="N22" s="109"/>
      <c r="O22" s="184"/>
    </row>
    <row r="23" spans="2:15" x14ac:dyDescent="0.35">
      <c r="B23" s="173"/>
      <c r="C23" s="104"/>
      <c r="D23" s="104"/>
      <c r="E23" s="104"/>
      <c r="F23" s="176"/>
      <c r="G23" s="176"/>
      <c r="H23" s="176"/>
      <c r="I23" s="178"/>
      <c r="J23" s="180"/>
      <c r="K23" s="181"/>
      <c r="L23" s="181"/>
      <c r="M23" s="109"/>
      <c r="N23" s="109"/>
      <c r="O23" s="184"/>
    </row>
    <row r="24" spans="2:15" x14ac:dyDescent="0.35">
      <c r="B24" s="173" t="s">
        <v>147</v>
      </c>
      <c r="C24" s="104" t="s">
        <v>148</v>
      </c>
      <c r="D24" s="104"/>
      <c r="E24" s="104"/>
      <c r="F24" s="176">
        <v>4</v>
      </c>
      <c r="G24" s="176"/>
      <c r="H24" s="176">
        <v>4</v>
      </c>
      <c r="I24" s="178"/>
      <c r="J24" s="180"/>
      <c r="K24" s="181"/>
      <c r="L24" s="181"/>
      <c r="M24" s="91">
        <f>SUM((F24*H24)*J24)</f>
        <v>0</v>
      </c>
      <c r="N24" s="109"/>
      <c r="O24" s="184"/>
    </row>
    <row r="25" spans="2:15" x14ac:dyDescent="0.35">
      <c r="B25" s="173"/>
      <c r="C25" s="104"/>
      <c r="D25" s="104"/>
      <c r="E25" s="104"/>
      <c r="F25" s="176"/>
      <c r="G25" s="176"/>
      <c r="H25" s="176"/>
      <c r="I25" s="178"/>
      <c r="J25" s="180"/>
      <c r="K25" s="181"/>
      <c r="L25" s="181"/>
      <c r="M25" s="109"/>
      <c r="N25" s="109"/>
      <c r="O25" s="184"/>
    </row>
    <row r="26" spans="2:15" x14ac:dyDescent="0.35">
      <c r="B26" s="173" t="s">
        <v>149</v>
      </c>
      <c r="C26" s="104" t="s">
        <v>150</v>
      </c>
      <c r="D26" s="104"/>
      <c r="E26" s="104"/>
      <c r="F26" s="176">
        <v>3</v>
      </c>
      <c r="G26" s="176"/>
      <c r="H26" s="176">
        <v>4</v>
      </c>
      <c r="I26" s="178"/>
      <c r="J26" s="180"/>
      <c r="K26" s="181"/>
      <c r="L26" s="181"/>
      <c r="M26" s="91">
        <f>SUM((F26*H26)*J26)</f>
        <v>0</v>
      </c>
      <c r="N26" s="109"/>
      <c r="O26" s="184"/>
    </row>
    <row r="27" spans="2:15" x14ac:dyDescent="0.35">
      <c r="B27" s="173"/>
      <c r="C27" s="104"/>
      <c r="D27" s="104"/>
      <c r="E27" s="104"/>
      <c r="F27" s="176"/>
      <c r="G27" s="176"/>
      <c r="H27" s="176"/>
      <c r="I27" s="178"/>
      <c r="J27" s="180"/>
      <c r="K27" s="181"/>
      <c r="L27" s="181"/>
      <c r="M27" s="109"/>
      <c r="N27" s="109"/>
      <c r="O27" s="184"/>
    </row>
    <row r="28" spans="2:15" x14ac:dyDescent="0.35">
      <c r="B28" s="173" t="s">
        <v>151</v>
      </c>
      <c r="C28" s="104" t="s">
        <v>152</v>
      </c>
      <c r="D28" s="104"/>
      <c r="E28" s="104"/>
      <c r="F28" s="176">
        <v>3</v>
      </c>
      <c r="G28" s="176"/>
      <c r="H28" s="176">
        <v>4</v>
      </c>
      <c r="I28" s="178"/>
      <c r="J28" s="180"/>
      <c r="K28" s="181"/>
      <c r="L28" s="181"/>
      <c r="M28" s="91">
        <f>SUM((F28*H28)*J28)</f>
        <v>0</v>
      </c>
      <c r="N28" s="109"/>
      <c r="O28" s="184"/>
    </row>
    <row r="29" spans="2:15" x14ac:dyDescent="0.35">
      <c r="B29" s="173"/>
      <c r="C29" s="104"/>
      <c r="D29" s="104"/>
      <c r="E29" s="104"/>
      <c r="F29" s="176"/>
      <c r="G29" s="176"/>
      <c r="H29" s="176"/>
      <c r="I29" s="178"/>
      <c r="J29" s="180"/>
      <c r="K29" s="181"/>
      <c r="L29" s="181"/>
      <c r="M29" s="109"/>
      <c r="N29" s="109"/>
      <c r="O29" s="184"/>
    </row>
    <row r="30" spans="2:15" x14ac:dyDescent="0.35">
      <c r="B30" s="173" t="s">
        <v>153</v>
      </c>
      <c r="C30" s="104" t="s">
        <v>154</v>
      </c>
      <c r="D30" s="104"/>
      <c r="E30" s="104"/>
      <c r="F30" s="176">
        <v>4</v>
      </c>
      <c r="G30" s="176"/>
      <c r="H30" s="176">
        <v>4</v>
      </c>
      <c r="I30" s="178"/>
      <c r="J30" s="180"/>
      <c r="K30" s="181"/>
      <c r="L30" s="181"/>
      <c r="M30" s="91">
        <f>SUM((F30*H30)*J30)</f>
        <v>0</v>
      </c>
      <c r="N30" s="109"/>
      <c r="O30" s="184"/>
    </row>
    <row r="31" spans="2:15" x14ac:dyDescent="0.35">
      <c r="B31" s="173"/>
      <c r="C31" s="104"/>
      <c r="D31" s="104"/>
      <c r="E31" s="104"/>
      <c r="F31" s="176"/>
      <c r="G31" s="176"/>
      <c r="H31" s="176"/>
      <c r="I31" s="178"/>
      <c r="J31" s="180"/>
      <c r="K31" s="181"/>
      <c r="L31" s="181"/>
      <c r="M31" s="109"/>
      <c r="N31" s="109"/>
      <c r="O31" s="184"/>
    </row>
    <row r="32" spans="2:15" x14ac:dyDescent="0.35">
      <c r="B32" s="173" t="s">
        <v>54</v>
      </c>
      <c r="C32" s="104" t="s">
        <v>155</v>
      </c>
      <c r="D32" s="104"/>
      <c r="E32" s="104"/>
      <c r="F32" s="176">
        <v>3</v>
      </c>
      <c r="G32" s="176"/>
      <c r="H32" s="176">
        <v>4</v>
      </c>
      <c r="I32" s="178"/>
      <c r="J32" s="180"/>
      <c r="K32" s="181"/>
      <c r="L32" s="181"/>
      <c r="M32" s="91">
        <f>SUM((F32*H32)*J32)</f>
        <v>0</v>
      </c>
      <c r="N32" s="109"/>
      <c r="O32" s="184"/>
    </row>
    <row r="33" spans="2:15" x14ac:dyDescent="0.35">
      <c r="B33" s="173"/>
      <c r="C33" s="104"/>
      <c r="D33" s="104"/>
      <c r="E33" s="104"/>
      <c r="F33" s="176"/>
      <c r="G33" s="176"/>
      <c r="H33" s="176"/>
      <c r="I33" s="178"/>
      <c r="J33" s="180"/>
      <c r="K33" s="181"/>
      <c r="L33" s="181"/>
      <c r="M33" s="109"/>
      <c r="N33" s="109"/>
      <c r="O33" s="184"/>
    </row>
    <row r="34" spans="2:15" x14ac:dyDescent="0.35">
      <c r="B34" s="173" t="s">
        <v>157</v>
      </c>
      <c r="C34" s="104" t="s">
        <v>156</v>
      </c>
      <c r="D34" s="104"/>
      <c r="E34" s="104"/>
      <c r="F34" s="176">
        <v>8</v>
      </c>
      <c r="G34" s="176"/>
      <c r="H34" s="176">
        <v>4</v>
      </c>
      <c r="I34" s="178"/>
      <c r="J34" s="180"/>
      <c r="K34" s="181"/>
      <c r="L34" s="181"/>
      <c r="M34" s="91">
        <f>SUM((F34*H34)*J34)</f>
        <v>0</v>
      </c>
      <c r="N34" s="109"/>
      <c r="O34" s="184"/>
    </row>
    <row r="35" spans="2:15" x14ac:dyDescent="0.35">
      <c r="B35" s="173"/>
      <c r="C35" s="104"/>
      <c r="D35" s="104"/>
      <c r="E35" s="104"/>
      <c r="F35" s="176"/>
      <c r="G35" s="176"/>
      <c r="H35" s="176"/>
      <c r="I35" s="178"/>
      <c r="J35" s="180"/>
      <c r="K35" s="181"/>
      <c r="L35" s="181"/>
      <c r="M35" s="109"/>
      <c r="N35" s="109"/>
      <c r="O35" s="184"/>
    </row>
    <row r="36" spans="2:15" x14ac:dyDescent="0.35">
      <c r="B36" s="173" t="s">
        <v>158</v>
      </c>
      <c r="C36" s="104" t="s">
        <v>97</v>
      </c>
      <c r="D36" s="104"/>
      <c r="E36" s="104"/>
      <c r="F36" s="176">
        <v>3</v>
      </c>
      <c r="G36" s="176"/>
      <c r="H36" s="176">
        <v>4</v>
      </c>
      <c r="I36" s="178"/>
      <c r="J36" s="180"/>
      <c r="K36" s="181"/>
      <c r="L36" s="181"/>
      <c r="M36" s="91">
        <f>SUM((F36*H36)*J36)</f>
        <v>0</v>
      </c>
      <c r="N36" s="109"/>
      <c r="O36" s="184"/>
    </row>
    <row r="37" spans="2:15" x14ac:dyDescent="0.35">
      <c r="B37" s="173"/>
      <c r="C37" s="104"/>
      <c r="D37" s="104"/>
      <c r="E37" s="104"/>
      <c r="F37" s="176"/>
      <c r="G37" s="176"/>
      <c r="H37" s="176"/>
      <c r="I37" s="178"/>
      <c r="J37" s="180"/>
      <c r="K37" s="181"/>
      <c r="L37" s="181"/>
      <c r="M37" s="109"/>
      <c r="N37" s="109"/>
      <c r="O37" s="184"/>
    </row>
    <row r="38" spans="2:15" x14ac:dyDescent="0.35">
      <c r="B38" s="173" t="s">
        <v>159</v>
      </c>
      <c r="C38" s="103" t="s">
        <v>160</v>
      </c>
      <c r="D38" s="103"/>
      <c r="E38" s="103"/>
      <c r="F38" s="176">
        <v>8</v>
      </c>
      <c r="G38" s="176"/>
      <c r="H38" s="176">
        <v>2</v>
      </c>
      <c r="I38" s="178"/>
      <c r="J38" s="180"/>
      <c r="K38" s="181"/>
      <c r="L38" s="181"/>
      <c r="M38" s="91">
        <f>SUM((F38*H38)*J38)</f>
        <v>0</v>
      </c>
      <c r="N38" s="109"/>
      <c r="O38" s="184"/>
    </row>
    <row r="39" spans="2:15" x14ac:dyDescent="0.35">
      <c r="B39" s="173"/>
      <c r="C39" s="103"/>
      <c r="D39" s="103"/>
      <c r="E39" s="103"/>
      <c r="F39" s="176"/>
      <c r="G39" s="176"/>
      <c r="H39" s="176"/>
      <c r="I39" s="178"/>
      <c r="J39" s="180"/>
      <c r="K39" s="181"/>
      <c r="L39" s="181"/>
      <c r="M39" s="109"/>
      <c r="N39" s="109"/>
      <c r="O39" s="184"/>
    </row>
    <row r="40" spans="2:15" x14ac:dyDescent="0.35">
      <c r="B40" s="173" t="s">
        <v>161</v>
      </c>
      <c r="C40" s="104" t="s">
        <v>166</v>
      </c>
      <c r="D40" s="104"/>
      <c r="E40" s="104"/>
      <c r="F40" s="176">
        <v>4</v>
      </c>
      <c r="G40" s="176"/>
      <c r="H40" s="176">
        <v>4</v>
      </c>
      <c r="I40" s="178"/>
      <c r="J40" s="180"/>
      <c r="K40" s="181"/>
      <c r="L40" s="181"/>
      <c r="M40" s="91">
        <f>SUM((F40*H40)*J40)</f>
        <v>0</v>
      </c>
      <c r="N40" s="109"/>
      <c r="O40" s="184"/>
    </row>
    <row r="41" spans="2:15" x14ac:dyDescent="0.35">
      <c r="B41" s="173"/>
      <c r="C41" s="104"/>
      <c r="D41" s="104"/>
      <c r="E41" s="104"/>
      <c r="F41" s="176"/>
      <c r="G41" s="176"/>
      <c r="H41" s="176"/>
      <c r="I41" s="178"/>
      <c r="J41" s="180"/>
      <c r="K41" s="181"/>
      <c r="L41" s="181"/>
      <c r="M41" s="109"/>
      <c r="N41" s="109"/>
      <c r="O41" s="184"/>
    </row>
    <row r="42" spans="2:15" x14ac:dyDescent="0.35">
      <c r="B42" s="173" t="s">
        <v>162</v>
      </c>
      <c r="C42" s="104" t="s">
        <v>167</v>
      </c>
      <c r="D42" s="104"/>
      <c r="E42" s="104"/>
      <c r="F42" s="176">
        <v>2</v>
      </c>
      <c r="G42" s="176"/>
      <c r="H42" s="176">
        <v>1</v>
      </c>
      <c r="I42" s="178"/>
      <c r="J42" s="180"/>
      <c r="K42" s="181"/>
      <c r="L42" s="181"/>
      <c r="M42" s="91">
        <f>SUM((F42*H42)*J42)</f>
        <v>0</v>
      </c>
      <c r="N42" s="109"/>
      <c r="O42" s="184"/>
    </row>
    <row r="43" spans="2:15" x14ac:dyDescent="0.35">
      <c r="B43" s="173"/>
      <c r="C43" s="104"/>
      <c r="D43" s="104"/>
      <c r="E43" s="104"/>
      <c r="F43" s="176"/>
      <c r="G43" s="176"/>
      <c r="H43" s="176"/>
      <c r="I43" s="178"/>
      <c r="J43" s="180"/>
      <c r="K43" s="181"/>
      <c r="L43" s="181"/>
      <c r="M43" s="109"/>
      <c r="N43" s="109"/>
      <c r="O43" s="184"/>
    </row>
    <row r="44" spans="2:15" x14ac:dyDescent="0.35">
      <c r="B44" s="173" t="s">
        <v>163</v>
      </c>
      <c r="C44" s="104" t="s">
        <v>168</v>
      </c>
      <c r="D44" s="104"/>
      <c r="E44" s="104"/>
      <c r="F44" s="176">
        <v>2</v>
      </c>
      <c r="G44" s="176"/>
      <c r="H44" s="176">
        <v>1</v>
      </c>
      <c r="I44" s="178"/>
      <c r="J44" s="180"/>
      <c r="K44" s="181"/>
      <c r="L44" s="181"/>
      <c r="M44" s="91">
        <f>SUM((F44*H44)*J44)</f>
        <v>0</v>
      </c>
      <c r="N44" s="109"/>
      <c r="O44" s="184"/>
    </row>
    <row r="45" spans="2:15" x14ac:dyDescent="0.35">
      <c r="B45" s="173"/>
      <c r="C45" s="104"/>
      <c r="D45" s="104"/>
      <c r="E45" s="104"/>
      <c r="F45" s="176"/>
      <c r="G45" s="176"/>
      <c r="H45" s="176"/>
      <c r="I45" s="178"/>
      <c r="J45" s="180"/>
      <c r="K45" s="181"/>
      <c r="L45" s="181"/>
      <c r="M45" s="109"/>
      <c r="N45" s="109"/>
      <c r="O45" s="184"/>
    </row>
    <row r="46" spans="2:15" x14ac:dyDescent="0.35">
      <c r="B46" s="173" t="s">
        <v>164</v>
      </c>
      <c r="C46" s="104" t="s">
        <v>169</v>
      </c>
      <c r="D46" s="104"/>
      <c r="E46" s="104"/>
      <c r="F46" s="176">
        <v>2</v>
      </c>
      <c r="G46" s="176"/>
      <c r="H46" s="176">
        <v>1</v>
      </c>
      <c r="I46" s="178"/>
      <c r="J46" s="180"/>
      <c r="K46" s="181"/>
      <c r="L46" s="181"/>
      <c r="M46" s="91">
        <f>SUM((F46*H46)*J46)</f>
        <v>0</v>
      </c>
      <c r="N46" s="109"/>
      <c r="O46" s="184"/>
    </row>
    <row r="47" spans="2:15" x14ac:dyDescent="0.35">
      <c r="B47" s="173"/>
      <c r="C47" s="104"/>
      <c r="D47" s="104"/>
      <c r="E47" s="104"/>
      <c r="F47" s="176"/>
      <c r="G47" s="176"/>
      <c r="H47" s="176"/>
      <c r="I47" s="178"/>
      <c r="J47" s="180"/>
      <c r="K47" s="181"/>
      <c r="L47" s="181"/>
      <c r="M47" s="109"/>
      <c r="N47" s="109"/>
      <c r="O47" s="184"/>
    </row>
    <row r="48" spans="2:15" x14ac:dyDescent="0.35">
      <c r="B48" s="173" t="s">
        <v>165</v>
      </c>
      <c r="C48" s="104" t="s">
        <v>170</v>
      </c>
      <c r="D48" s="104"/>
      <c r="E48" s="104"/>
      <c r="F48" s="176">
        <v>2</v>
      </c>
      <c r="G48" s="176"/>
      <c r="H48" s="176">
        <v>1</v>
      </c>
      <c r="I48" s="178"/>
      <c r="J48" s="180"/>
      <c r="K48" s="181"/>
      <c r="L48" s="181"/>
      <c r="M48" s="91">
        <f>SUM((F48*H48)*J48)</f>
        <v>0</v>
      </c>
      <c r="N48" s="109"/>
      <c r="O48" s="184"/>
    </row>
    <row r="49" spans="2:16" x14ac:dyDescent="0.35">
      <c r="B49" s="173"/>
      <c r="C49" s="104"/>
      <c r="D49" s="104"/>
      <c r="E49" s="104"/>
      <c r="F49" s="176"/>
      <c r="G49" s="176"/>
      <c r="H49" s="176"/>
      <c r="I49" s="178"/>
      <c r="J49" s="180"/>
      <c r="K49" s="181"/>
      <c r="L49" s="181"/>
      <c r="M49" s="109"/>
      <c r="N49" s="109"/>
      <c r="O49" s="184"/>
    </row>
    <row r="50" spans="2:16" x14ac:dyDescent="0.35">
      <c r="B50" s="173" t="s">
        <v>171</v>
      </c>
      <c r="C50" s="104" t="s">
        <v>172</v>
      </c>
      <c r="D50" s="104"/>
      <c r="E50" s="104"/>
      <c r="F50" s="176">
        <v>2</v>
      </c>
      <c r="G50" s="176"/>
      <c r="H50" s="176">
        <v>1</v>
      </c>
      <c r="I50" s="178"/>
      <c r="J50" s="180"/>
      <c r="K50" s="181"/>
      <c r="L50" s="181"/>
      <c r="M50" s="91">
        <f>SUM((F50*H50)*J50)</f>
        <v>0</v>
      </c>
      <c r="N50" s="109"/>
      <c r="O50" s="184"/>
    </row>
    <row r="51" spans="2:16" x14ac:dyDescent="0.35">
      <c r="B51" s="173"/>
      <c r="C51" s="104"/>
      <c r="D51" s="104"/>
      <c r="E51" s="104"/>
      <c r="F51" s="176"/>
      <c r="G51" s="176"/>
      <c r="H51" s="176"/>
      <c r="I51" s="178"/>
      <c r="J51" s="180"/>
      <c r="K51" s="181"/>
      <c r="L51" s="181"/>
      <c r="M51" s="109"/>
      <c r="N51" s="109"/>
      <c r="O51" s="184"/>
    </row>
    <row r="52" spans="2:16" x14ac:dyDescent="0.35">
      <c r="B52" s="173" t="s">
        <v>173</v>
      </c>
      <c r="C52" s="104" t="s">
        <v>172</v>
      </c>
      <c r="D52" s="104"/>
      <c r="E52" s="104"/>
      <c r="F52" s="176">
        <v>2</v>
      </c>
      <c r="G52" s="176"/>
      <c r="H52" s="176">
        <v>1</v>
      </c>
      <c r="I52" s="178"/>
      <c r="J52" s="180"/>
      <c r="K52" s="181"/>
      <c r="L52" s="181"/>
      <c r="M52" s="91">
        <f>SUM((F52*H52)*J52)</f>
        <v>0</v>
      </c>
      <c r="N52" s="109"/>
      <c r="O52" s="184"/>
    </row>
    <row r="53" spans="2:16" x14ac:dyDescent="0.35">
      <c r="B53" s="173"/>
      <c r="C53" s="104"/>
      <c r="D53" s="104"/>
      <c r="E53" s="104"/>
      <c r="F53" s="176"/>
      <c r="G53" s="176"/>
      <c r="H53" s="176"/>
      <c r="I53" s="178"/>
      <c r="J53" s="180"/>
      <c r="K53" s="181"/>
      <c r="L53" s="181"/>
      <c r="M53" s="109"/>
      <c r="N53" s="109"/>
      <c r="O53" s="184"/>
    </row>
    <row r="54" spans="2:16" x14ac:dyDescent="0.35">
      <c r="B54" s="173" t="s">
        <v>174</v>
      </c>
      <c r="C54" s="104" t="s">
        <v>175</v>
      </c>
      <c r="D54" s="104"/>
      <c r="E54" s="104"/>
      <c r="F54" s="176">
        <v>1</v>
      </c>
      <c r="G54" s="176"/>
      <c r="H54" s="176">
        <v>4</v>
      </c>
      <c r="I54" s="178"/>
      <c r="J54" s="180"/>
      <c r="K54" s="181"/>
      <c r="L54" s="181"/>
      <c r="M54" s="91">
        <f>SUM((F54*H54)*J54)</f>
        <v>0</v>
      </c>
      <c r="N54" s="109"/>
      <c r="O54" s="184"/>
    </row>
    <row r="55" spans="2:16" x14ac:dyDescent="0.35">
      <c r="B55" s="173"/>
      <c r="C55" s="104"/>
      <c r="D55" s="104"/>
      <c r="E55" s="104"/>
      <c r="F55" s="176"/>
      <c r="G55" s="176"/>
      <c r="H55" s="176"/>
      <c r="I55" s="178"/>
      <c r="J55" s="180"/>
      <c r="K55" s="181"/>
      <c r="L55" s="181"/>
      <c r="M55" s="109"/>
      <c r="N55" s="109"/>
      <c r="O55" s="184"/>
    </row>
    <row r="56" spans="2:16" x14ac:dyDescent="0.35">
      <c r="B56" s="173" t="s">
        <v>176</v>
      </c>
      <c r="C56" s="104" t="s">
        <v>177</v>
      </c>
      <c r="D56" s="104"/>
      <c r="E56" s="104"/>
      <c r="F56" s="176">
        <v>1</v>
      </c>
      <c r="G56" s="176"/>
      <c r="H56" s="176">
        <v>4</v>
      </c>
      <c r="I56" s="178"/>
      <c r="J56" s="180"/>
      <c r="K56" s="181"/>
      <c r="L56" s="181"/>
      <c r="M56" s="91">
        <f>SUM((F56*H56)*J56)</f>
        <v>0</v>
      </c>
      <c r="N56" s="109"/>
      <c r="O56" s="184"/>
    </row>
    <row r="57" spans="2:16" x14ac:dyDescent="0.35">
      <c r="B57" s="173"/>
      <c r="C57" s="104"/>
      <c r="D57" s="104"/>
      <c r="E57" s="104"/>
      <c r="F57" s="176"/>
      <c r="G57" s="176"/>
      <c r="H57" s="176"/>
      <c r="I57" s="178"/>
      <c r="J57" s="180"/>
      <c r="K57" s="181"/>
      <c r="L57" s="181"/>
      <c r="M57" s="109"/>
      <c r="N57" s="109"/>
      <c r="O57" s="184"/>
    </row>
    <row r="58" spans="2:16" x14ac:dyDescent="0.35">
      <c r="B58" s="173" t="s">
        <v>233</v>
      </c>
      <c r="C58" s="104" t="s">
        <v>178</v>
      </c>
      <c r="D58" s="104"/>
      <c r="E58" s="104"/>
      <c r="F58" s="176">
        <v>16</v>
      </c>
      <c r="G58" s="176"/>
      <c r="H58" s="176">
        <v>4</v>
      </c>
      <c r="I58" s="178"/>
      <c r="J58" s="180"/>
      <c r="K58" s="181"/>
      <c r="L58" s="181"/>
      <c r="M58" s="91">
        <f>SUM((F58*H58)*J58)</f>
        <v>0</v>
      </c>
      <c r="N58" s="109"/>
      <c r="O58" s="184"/>
    </row>
    <row r="59" spans="2:16" ht="15" thickBot="1" x14ac:dyDescent="0.4">
      <c r="B59" s="174"/>
      <c r="C59" s="175"/>
      <c r="D59" s="175"/>
      <c r="E59" s="175"/>
      <c r="F59" s="177"/>
      <c r="G59" s="177"/>
      <c r="H59" s="177"/>
      <c r="I59" s="179"/>
      <c r="J59" s="182"/>
      <c r="K59" s="183"/>
      <c r="L59" s="183"/>
      <c r="M59" s="185"/>
      <c r="N59" s="185"/>
      <c r="O59" s="186"/>
    </row>
    <row r="60" spans="2:16" x14ac:dyDescent="0.35">
      <c r="B60" s="169" t="s">
        <v>179</v>
      </c>
      <c r="C60" s="170"/>
      <c r="D60" s="170"/>
      <c r="E60" s="170"/>
      <c r="F60" s="170"/>
      <c r="G60" s="170"/>
      <c r="H60" s="170"/>
      <c r="I60" s="170"/>
      <c r="J60" s="170"/>
      <c r="K60" s="170"/>
      <c r="L60" s="170"/>
      <c r="M60" s="164">
        <f>SUM(M16:O59)</f>
        <v>0</v>
      </c>
      <c r="N60" s="165"/>
      <c r="O60" s="166"/>
    </row>
    <row r="61" spans="2:16" ht="3.5" customHeight="1" thickBot="1" x14ac:dyDescent="0.4">
      <c r="B61" s="171"/>
      <c r="C61" s="172"/>
      <c r="D61" s="172"/>
      <c r="E61" s="172"/>
      <c r="F61" s="172"/>
      <c r="G61" s="172"/>
      <c r="H61" s="172"/>
      <c r="I61" s="172"/>
      <c r="J61" s="172"/>
      <c r="K61" s="172"/>
      <c r="L61" s="172"/>
      <c r="M61" s="167"/>
      <c r="N61" s="167"/>
      <c r="O61" s="168"/>
      <c r="P61" s="33" t="s">
        <v>208</v>
      </c>
    </row>
    <row r="62" spans="2:16" ht="3" customHeight="1" thickTop="1" x14ac:dyDescent="0.35"/>
  </sheetData>
  <sheetProtection algorithmName="SHA-512" hashValue="gqSBdTBd0eBXqVpYiIqkk7DMYcW76uQlQ1IdlgzHjFmA1sTZa+J7TqVKrNO2+rnjpT5Vh6xIjq5jF/C+FSQ4sg==" saltValue="WN1C/TfjIrK+lfLjHarluw==" spinCount="100000" sheet="1" objects="1" scenarios="1"/>
  <mergeCells count="153">
    <mergeCell ref="B3:O3"/>
    <mergeCell ref="B4:O4"/>
    <mergeCell ref="B5:O6"/>
    <mergeCell ref="M15:O15"/>
    <mergeCell ref="C15:E15"/>
    <mergeCell ref="F15:G15"/>
    <mergeCell ref="H15:I15"/>
    <mergeCell ref="J15:L15"/>
    <mergeCell ref="E7:M7"/>
    <mergeCell ref="N7:O7"/>
    <mergeCell ref="B9:O9"/>
    <mergeCell ref="B12:C12"/>
    <mergeCell ref="D12:O12"/>
    <mergeCell ref="B14:I14"/>
    <mergeCell ref="J14:O14"/>
    <mergeCell ref="B10:C10"/>
    <mergeCell ref="D10:O10"/>
    <mergeCell ref="B11:C11"/>
    <mergeCell ref="D11:O11"/>
    <mergeCell ref="B18:B19"/>
    <mergeCell ref="C18:E19"/>
    <mergeCell ref="F18:G19"/>
    <mergeCell ref="H18:I19"/>
    <mergeCell ref="J18:L19"/>
    <mergeCell ref="M18:O19"/>
    <mergeCell ref="B16:B17"/>
    <mergeCell ref="C16:E17"/>
    <mergeCell ref="F16:G17"/>
    <mergeCell ref="H16:I17"/>
    <mergeCell ref="J16:L17"/>
    <mergeCell ref="M16:O17"/>
    <mergeCell ref="B22:B23"/>
    <mergeCell ref="C22:E23"/>
    <mergeCell ref="F22:G23"/>
    <mergeCell ref="H22:I23"/>
    <mergeCell ref="J22:L23"/>
    <mergeCell ref="M22:O23"/>
    <mergeCell ref="B20:B21"/>
    <mergeCell ref="C20:E21"/>
    <mergeCell ref="F20:G21"/>
    <mergeCell ref="H20:I21"/>
    <mergeCell ref="J20:L21"/>
    <mergeCell ref="M20:O21"/>
    <mergeCell ref="B26:B27"/>
    <mergeCell ref="C26:E27"/>
    <mergeCell ref="F26:G27"/>
    <mergeCell ref="H26:I27"/>
    <mergeCell ref="J26:L27"/>
    <mergeCell ref="M26:O27"/>
    <mergeCell ref="B24:B25"/>
    <mergeCell ref="C24:E25"/>
    <mergeCell ref="F24:G25"/>
    <mergeCell ref="H24:I25"/>
    <mergeCell ref="J24:L25"/>
    <mergeCell ref="M24:O25"/>
    <mergeCell ref="B30:B31"/>
    <mergeCell ref="C30:E31"/>
    <mergeCell ref="F30:G31"/>
    <mergeCell ref="H30:I31"/>
    <mergeCell ref="J30:L31"/>
    <mergeCell ref="M30:O31"/>
    <mergeCell ref="B28:B29"/>
    <mergeCell ref="C28:E29"/>
    <mergeCell ref="F28:G29"/>
    <mergeCell ref="H28:I29"/>
    <mergeCell ref="J28:L29"/>
    <mergeCell ref="M28:O29"/>
    <mergeCell ref="J32:L33"/>
    <mergeCell ref="M32:O33"/>
    <mergeCell ref="B34:B35"/>
    <mergeCell ref="C34:E35"/>
    <mergeCell ref="F34:G35"/>
    <mergeCell ref="H34:I35"/>
    <mergeCell ref="J34:L35"/>
    <mergeCell ref="M34:O35"/>
    <mergeCell ref="B32:B33"/>
    <mergeCell ref="C32:E33"/>
    <mergeCell ref="F32:G33"/>
    <mergeCell ref="H32:I33"/>
    <mergeCell ref="B38:B39"/>
    <mergeCell ref="C38:E39"/>
    <mergeCell ref="F38:G39"/>
    <mergeCell ref="H38:I39"/>
    <mergeCell ref="J38:L39"/>
    <mergeCell ref="M38:O39"/>
    <mergeCell ref="B36:B37"/>
    <mergeCell ref="C36:E37"/>
    <mergeCell ref="F36:G37"/>
    <mergeCell ref="H36:I37"/>
    <mergeCell ref="J36:L37"/>
    <mergeCell ref="M36:O37"/>
    <mergeCell ref="B42:B43"/>
    <mergeCell ref="C42:E43"/>
    <mergeCell ref="F42:G43"/>
    <mergeCell ref="H42:I43"/>
    <mergeCell ref="J42:L43"/>
    <mergeCell ref="M42:O43"/>
    <mergeCell ref="B40:B41"/>
    <mergeCell ref="C40:E41"/>
    <mergeCell ref="F40:G41"/>
    <mergeCell ref="H40:I41"/>
    <mergeCell ref="J40:L41"/>
    <mergeCell ref="M40:O41"/>
    <mergeCell ref="B46:B47"/>
    <mergeCell ref="C46:E47"/>
    <mergeCell ref="F46:G47"/>
    <mergeCell ref="H46:I47"/>
    <mergeCell ref="J46:L47"/>
    <mergeCell ref="M46:O47"/>
    <mergeCell ref="B44:B45"/>
    <mergeCell ref="C44:E45"/>
    <mergeCell ref="F44:G45"/>
    <mergeCell ref="H44:I45"/>
    <mergeCell ref="J44:L45"/>
    <mergeCell ref="M44:O45"/>
    <mergeCell ref="B50:B51"/>
    <mergeCell ref="C50:E51"/>
    <mergeCell ref="F50:G51"/>
    <mergeCell ref="H50:I51"/>
    <mergeCell ref="J50:L51"/>
    <mergeCell ref="M50:O51"/>
    <mergeCell ref="B48:B49"/>
    <mergeCell ref="C48:E49"/>
    <mergeCell ref="F48:G49"/>
    <mergeCell ref="H48:I49"/>
    <mergeCell ref="J48:L49"/>
    <mergeCell ref="M48:O49"/>
    <mergeCell ref="B54:B55"/>
    <mergeCell ref="C54:E55"/>
    <mergeCell ref="F54:G55"/>
    <mergeCell ref="H54:I55"/>
    <mergeCell ref="J54:L55"/>
    <mergeCell ref="M54:O55"/>
    <mergeCell ref="B52:B53"/>
    <mergeCell ref="C52:E53"/>
    <mergeCell ref="F52:G53"/>
    <mergeCell ref="H52:I53"/>
    <mergeCell ref="J52:L53"/>
    <mergeCell ref="M52:O53"/>
    <mergeCell ref="M60:O61"/>
    <mergeCell ref="B60:L61"/>
    <mergeCell ref="B58:B59"/>
    <mergeCell ref="C58:E59"/>
    <mergeCell ref="F58:G59"/>
    <mergeCell ref="H58:I59"/>
    <mergeCell ref="J58:L59"/>
    <mergeCell ref="M58:O59"/>
    <mergeCell ref="B56:B57"/>
    <mergeCell ref="C56:E57"/>
    <mergeCell ref="F56:G57"/>
    <mergeCell ref="H56:I57"/>
    <mergeCell ref="J56:L57"/>
    <mergeCell ref="M56:O5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975F0-C248-468C-8D7A-4BE40556FBED}">
  <dimension ref="B3:P68"/>
  <sheetViews>
    <sheetView showGridLines="0" topLeftCell="A22" zoomScale="80" zoomScaleNormal="80" workbookViewId="0">
      <selection activeCell="F29" sqref="F29:I30"/>
    </sheetView>
  </sheetViews>
  <sheetFormatPr defaultRowHeight="14.5" x14ac:dyDescent="0.35"/>
  <cols>
    <col min="13" max="13" width="8.7265625" customWidth="1"/>
    <col min="15" max="15" width="14.1796875" customWidth="1"/>
  </cols>
  <sheetData>
    <row r="3" spans="2:15" ht="21" x14ac:dyDescent="0.5">
      <c r="B3" s="121" t="s">
        <v>180</v>
      </c>
      <c r="C3" s="122"/>
      <c r="D3" s="122"/>
      <c r="E3" s="122"/>
      <c r="F3" s="122"/>
      <c r="G3" s="122"/>
      <c r="H3" s="122"/>
      <c r="I3" s="122"/>
      <c r="J3" s="122"/>
      <c r="K3" s="122"/>
      <c r="L3" s="122"/>
      <c r="M3" s="122"/>
      <c r="N3" s="122"/>
      <c r="O3" s="123"/>
    </row>
    <row r="4" spans="2:15" x14ac:dyDescent="0.35">
      <c r="B4" s="124" t="s">
        <v>199</v>
      </c>
      <c r="C4" s="125"/>
      <c r="D4" s="125"/>
      <c r="E4" s="125"/>
      <c r="F4" s="125"/>
      <c r="G4" s="125"/>
      <c r="H4" s="125"/>
      <c r="I4" s="125"/>
      <c r="J4" s="126"/>
      <c r="K4" s="126"/>
      <c r="L4" s="126"/>
      <c r="M4" s="126"/>
      <c r="N4" s="126"/>
      <c r="O4" s="127"/>
    </row>
    <row r="5" spans="2:15" x14ac:dyDescent="0.35">
      <c r="B5" s="124" t="s">
        <v>200</v>
      </c>
      <c r="C5" s="125"/>
      <c r="D5" s="125"/>
      <c r="E5" s="125"/>
      <c r="F5" s="125"/>
      <c r="G5" s="125"/>
      <c r="H5" s="125"/>
      <c r="I5" s="125"/>
      <c r="J5" s="126"/>
      <c r="K5" s="126"/>
      <c r="L5" s="126"/>
      <c r="M5" s="126"/>
      <c r="N5" s="126"/>
      <c r="O5" s="127"/>
    </row>
    <row r="6" spans="2:15" x14ac:dyDescent="0.35">
      <c r="B6" s="124" t="s">
        <v>197</v>
      </c>
      <c r="C6" s="125"/>
      <c r="D6" s="125"/>
      <c r="E6" s="125"/>
      <c r="F6" s="125"/>
      <c r="G6" s="125"/>
      <c r="H6" s="125"/>
      <c r="I6" s="125"/>
      <c r="J6" s="126"/>
      <c r="K6" s="126"/>
      <c r="L6" s="126"/>
      <c r="M6" s="126"/>
      <c r="N6" s="126"/>
      <c r="O6" s="127"/>
    </row>
    <row r="7" spans="2:15" x14ac:dyDescent="0.35">
      <c r="B7" s="124" t="s">
        <v>198</v>
      </c>
      <c r="C7" s="125"/>
      <c r="D7" s="125"/>
      <c r="E7" s="125"/>
      <c r="F7" s="125"/>
      <c r="G7" s="125"/>
      <c r="H7" s="125"/>
      <c r="I7" s="125"/>
      <c r="J7" s="126"/>
      <c r="K7" s="126"/>
      <c r="L7" s="126"/>
      <c r="M7" s="126"/>
      <c r="N7" s="126"/>
      <c r="O7" s="127"/>
    </row>
    <row r="8" spans="2:15" x14ac:dyDescent="0.35">
      <c r="B8" s="128" t="s">
        <v>182</v>
      </c>
      <c r="C8" s="270"/>
      <c r="D8" s="270"/>
      <c r="E8" s="270"/>
      <c r="F8" s="270"/>
      <c r="G8" s="270"/>
      <c r="H8" s="270"/>
      <c r="I8" s="270"/>
      <c r="J8" s="270"/>
      <c r="K8" s="270"/>
      <c r="L8" s="270"/>
      <c r="M8" s="270"/>
      <c r="N8" s="270"/>
      <c r="O8" s="131"/>
    </row>
    <row r="9" spans="2:15" x14ac:dyDescent="0.35">
      <c r="B9" s="21" t="s">
        <v>18</v>
      </c>
      <c r="C9" s="22"/>
      <c r="D9" s="22"/>
      <c r="E9" s="24"/>
      <c r="F9" s="24"/>
      <c r="G9" s="24"/>
      <c r="H9" s="24"/>
      <c r="I9" s="24"/>
      <c r="J9" s="24"/>
      <c r="K9" s="24"/>
      <c r="L9" s="24" t="s">
        <v>19</v>
      </c>
      <c r="M9" s="24"/>
      <c r="N9" s="30"/>
      <c r="O9" s="23"/>
    </row>
    <row r="11" spans="2:15" ht="14.5" customHeight="1" x14ac:dyDescent="0.35">
      <c r="B11" s="265" t="s">
        <v>202</v>
      </c>
      <c r="C11" s="266"/>
      <c r="D11" s="266"/>
      <c r="E11" s="266"/>
      <c r="F11" s="266"/>
      <c r="G11" s="266"/>
      <c r="H11" s="266"/>
      <c r="I11" s="223"/>
      <c r="J11" s="223"/>
      <c r="K11" s="223"/>
      <c r="L11" s="223"/>
      <c r="M11" s="267"/>
      <c r="N11" s="268" t="s">
        <v>206</v>
      </c>
      <c r="O11" s="269"/>
    </row>
    <row r="12" spans="2:15" x14ac:dyDescent="0.35">
      <c r="B12" s="247" t="s">
        <v>211</v>
      </c>
      <c r="C12" s="248"/>
      <c r="D12" s="248"/>
      <c r="E12" s="248"/>
      <c r="F12" s="248"/>
      <c r="G12" s="248"/>
      <c r="H12" s="248"/>
      <c r="I12" s="273" t="s">
        <v>213</v>
      </c>
      <c r="J12" s="274"/>
      <c r="K12" s="250" t="s">
        <v>183</v>
      </c>
      <c r="L12" s="250"/>
      <c r="M12" s="250"/>
      <c r="N12" s="255" t="s">
        <v>205</v>
      </c>
      <c r="O12" s="256"/>
    </row>
    <row r="13" spans="2:15" x14ac:dyDescent="0.35">
      <c r="B13" s="249"/>
      <c r="C13" s="249"/>
      <c r="D13" s="249"/>
      <c r="E13" s="249"/>
      <c r="F13" s="249"/>
      <c r="G13" s="249"/>
      <c r="H13" s="249"/>
      <c r="I13" s="273"/>
      <c r="J13" s="274"/>
      <c r="K13" s="251"/>
      <c r="L13" s="251"/>
      <c r="M13" s="251"/>
      <c r="N13" s="255"/>
      <c r="O13" s="256"/>
    </row>
    <row r="14" spans="2:15" ht="15" thickBot="1" x14ac:dyDescent="0.4">
      <c r="B14" s="252" t="s">
        <v>210</v>
      </c>
      <c r="C14" s="252"/>
      <c r="D14" s="252"/>
      <c r="E14" s="252"/>
      <c r="F14" s="252"/>
      <c r="G14" s="252"/>
      <c r="H14" s="252"/>
      <c r="I14" s="179">
        <v>160</v>
      </c>
      <c r="J14" s="275"/>
      <c r="K14" s="183"/>
      <c r="L14" s="183"/>
      <c r="M14" s="183"/>
      <c r="N14" s="257">
        <f>SUM(I14*K14)</f>
        <v>0</v>
      </c>
      <c r="O14" s="258"/>
    </row>
    <row r="15" spans="2:15" ht="15" thickBot="1" x14ac:dyDescent="0.4">
      <c r="B15" s="253" t="s">
        <v>215</v>
      </c>
      <c r="C15" s="254"/>
      <c r="D15" s="254"/>
      <c r="E15" s="254"/>
      <c r="F15" s="254"/>
      <c r="G15" s="254"/>
      <c r="H15" s="254"/>
      <c r="I15" s="254"/>
      <c r="J15" s="254"/>
      <c r="K15" s="254"/>
      <c r="L15" s="254"/>
      <c r="M15" s="254"/>
      <c r="N15" s="271">
        <f>SUM(N14:O14)</f>
        <v>0</v>
      </c>
      <c r="O15" s="272"/>
    </row>
    <row r="16" spans="2:15" ht="15" thickTop="1" x14ac:dyDescent="0.35">
      <c r="B16" s="245"/>
      <c r="C16" s="245"/>
      <c r="D16" s="245"/>
      <c r="E16" s="245"/>
      <c r="F16" s="245"/>
      <c r="G16" s="245"/>
      <c r="H16" s="245"/>
      <c r="I16" s="246"/>
      <c r="J16" s="246"/>
      <c r="K16" s="246"/>
    </row>
    <row r="17" spans="2:16" x14ac:dyDescent="0.35">
      <c r="B17" s="149" t="s">
        <v>20</v>
      </c>
      <c r="C17" s="150"/>
      <c r="D17" s="150"/>
      <c r="E17" s="150"/>
      <c r="F17" s="150"/>
      <c r="G17" s="150"/>
      <c r="H17" s="150"/>
      <c r="I17" s="150"/>
      <c r="J17" s="151"/>
      <c r="K17" s="151"/>
      <c r="L17" s="151"/>
      <c r="M17" s="151"/>
      <c r="N17" s="151"/>
      <c r="O17" s="151"/>
      <c r="P17" s="36"/>
    </row>
    <row r="18" spans="2:16" ht="27.5" customHeight="1" x14ac:dyDescent="0.35">
      <c r="B18" s="259" t="s">
        <v>127</v>
      </c>
      <c r="C18" s="259"/>
      <c r="D18" s="260" t="s">
        <v>220</v>
      </c>
      <c r="E18" s="260"/>
      <c r="F18" s="261"/>
      <c r="G18" s="261"/>
      <c r="H18" s="261"/>
      <c r="I18" s="261"/>
      <c r="J18" s="106"/>
      <c r="K18" s="106"/>
      <c r="L18" s="106"/>
      <c r="M18" s="106"/>
      <c r="N18" s="106"/>
      <c r="O18" s="106"/>
      <c r="P18" s="33"/>
    </row>
    <row r="19" spans="2:16" ht="29" customHeight="1" x14ac:dyDescent="0.35">
      <c r="B19" s="259" t="s">
        <v>184</v>
      </c>
      <c r="C19" s="259"/>
      <c r="D19" s="262" t="s">
        <v>186</v>
      </c>
      <c r="E19" s="262"/>
      <c r="F19" s="263"/>
      <c r="G19" s="263"/>
      <c r="H19" s="263"/>
      <c r="I19" s="263"/>
      <c r="J19" s="106"/>
      <c r="K19" s="106"/>
      <c r="L19" s="106"/>
      <c r="M19" s="106"/>
      <c r="N19" s="106"/>
      <c r="O19" s="106"/>
    </row>
    <row r="20" spans="2:16" x14ac:dyDescent="0.35">
      <c r="B20" s="259" t="s">
        <v>185</v>
      </c>
      <c r="C20" s="259"/>
      <c r="D20" s="262" t="s">
        <v>224</v>
      </c>
      <c r="E20" s="262"/>
      <c r="F20" s="263"/>
      <c r="G20" s="263"/>
      <c r="H20" s="263"/>
      <c r="I20" s="263"/>
      <c r="J20" s="106"/>
      <c r="K20" s="106"/>
      <c r="L20" s="106"/>
      <c r="M20" s="106"/>
      <c r="N20" s="106"/>
      <c r="O20" s="106"/>
    </row>
    <row r="21" spans="2:16" ht="16.5" customHeight="1" x14ac:dyDescent="0.35">
      <c r="B21" s="106"/>
      <c r="C21" s="106"/>
      <c r="D21" s="106"/>
      <c r="E21" s="106"/>
      <c r="F21" s="106"/>
      <c r="G21" s="106"/>
      <c r="H21" s="106"/>
      <c r="I21" s="106"/>
      <c r="J21" s="106"/>
      <c r="K21" s="106"/>
      <c r="L21" s="106"/>
      <c r="M21" s="106"/>
      <c r="N21" s="106"/>
      <c r="O21" s="106"/>
    </row>
    <row r="22" spans="2:16" ht="28" customHeight="1" x14ac:dyDescent="0.35">
      <c r="B22" s="106"/>
      <c r="C22" s="106"/>
      <c r="D22" s="264" t="s">
        <v>225</v>
      </c>
      <c r="E22" s="264"/>
      <c r="F22" s="264"/>
      <c r="G22" s="264"/>
      <c r="H22" s="264"/>
      <c r="I22" s="264"/>
      <c r="J22" s="264"/>
      <c r="K22" s="264"/>
      <c r="L22" s="264"/>
      <c r="M22" s="264"/>
      <c r="N22" s="264"/>
      <c r="O22" s="264"/>
    </row>
    <row r="23" spans="2:16" ht="4" customHeight="1" x14ac:dyDescent="0.35">
      <c r="B23" s="106"/>
      <c r="C23" s="106"/>
      <c r="D23" s="264"/>
      <c r="E23" s="264"/>
      <c r="F23" s="264"/>
      <c r="G23" s="264"/>
      <c r="H23" s="264"/>
      <c r="I23" s="264"/>
      <c r="J23" s="264"/>
      <c r="K23" s="264"/>
      <c r="L23" s="264"/>
      <c r="M23" s="264"/>
      <c r="N23" s="264"/>
      <c r="O23" s="264"/>
    </row>
    <row r="24" spans="2:16" ht="15" thickBot="1" x14ac:dyDescent="0.4"/>
    <row r="25" spans="2:16" x14ac:dyDescent="0.35">
      <c r="B25" s="82" t="s">
        <v>203</v>
      </c>
      <c r="C25" s="222"/>
      <c r="D25" s="222"/>
      <c r="E25" s="222"/>
      <c r="F25" s="222"/>
      <c r="G25" s="222"/>
      <c r="H25" s="222"/>
      <c r="I25" s="222"/>
      <c r="J25" s="223"/>
      <c r="K25" s="223"/>
      <c r="L25" s="223"/>
      <c r="M25" s="224" t="s">
        <v>193</v>
      </c>
      <c r="N25" s="225"/>
      <c r="O25" s="226"/>
    </row>
    <row r="26" spans="2:16" ht="43.5" x14ac:dyDescent="0.35">
      <c r="B26" s="29" t="s">
        <v>133</v>
      </c>
      <c r="C26" s="113" t="s">
        <v>134</v>
      </c>
      <c r="D26" s="227"/>
      <c r="E26" s="227"/>
      <c r="F26" s="29" t="s">
        <v>137</v>
      </c>
      <c r="G26" s="29" t="s">
        <v>187</v>
      </c>
      <c r="H26" s="228" t="s">
        <v>188</v>
      </c>
      <c r="I26" s="229"/>
      <c r="J26" s="230" t="s">
        <v>191</v>
      </c>
      <c r="K26" s="227"/>
      <c r="L26" s="231"/>
      <c r="M26" s="232" t="s">
        <v>192</v>
      </c>
      <c r="N26" s="227"/>
      <c r="O26" s="233"/>
    </row>
    <row r="27" spans="2:16" x14ac:dyDescent="0.35">
      <c r="B27" s="173" t="s">
        <v>140</v>
      </c>
      <c r="C27" s="103" t="s">
        <v>141</v>
      </c>
      <c r="D27" s="103"/>
      <c r="E27" s="103"/>
      <c r="F27" s="177">
        <v>6</v>
      </c>
      <c r="G27" s="177">
        <v>1</v>
      </c>
      <c r="H27" s="212"/>
      <c r="I27" s="213"/>
      <c r="J27" s="240"/>
      <c r="K27" s="241"/>
      <c r="L27" s="242"/>
      <c r="M27" s="238">
        <f>SUM(F27*G27)*H27</f>
        <v>0</v>
      </c>
      <c r="N27" s="109"/>
      <c r="O27" s="184"/>
    </row>
    <row r="28" spans="2:16" x14ac:dyDescent="0.35">
      <c r="B28" s="173"/>
      <c r="C28" s="103"/>
      <c r="D28" s="103"/>
      <c r="E28" s="103"/>
      <c r="F28" s="244"/>
      <c r="G28" s="244"/>
      <c r="H28" s="212"/>
      <c r="I28" s="213"/>
      <c r="J28" s="240"/>
      <c r="K28" s="241"/>
      <c r="L28" s="242"/>
      <c r="M28" s="243"/>
      <c r="N28" s="109"/>
      <c r="O28" s="184"/>
    </row>
    <row r="29" spans="2:16" ht="27.5" customHeight="1" x14ac:dyDescent="0.35">
      <c r="B29" s="173" t="s">
        <v>142</v>
      </c>
      <c r="C29" s="104" t="s">
        <v>143</v>
      </c>
      <c r="D29" s="104"/>
      <c r="E29" s="104"/>
      <c r="F29" s="177">
        <v>8</v>
      </c>
      <c r="G29" s="177">
        <v>1</v>
      </c>
      <c r="H29" s="212"/>
      <c r="I29" s="213"/>
      <c r="J29" s="240"/>
      <c r="K29" s="241"/>
      <c r="L29" s="242"/>
      <c r="M29" s="238">
        <f>SUM(F29*G29)*H29</f>
        <v>0</v>
      </c>
      <c r="N29" s="109"/>
      <c r="O29" s="184"/>
    </row>
    <row r="30" spans="2:16" hidden="1" x14ac:dyDescent="0.35">
      <c r="B30" s="173"/>
      <c r="C30" s="104"/>
      <c r="D30" s="104"/>
      <c r="E30" s="104"/>
      <c r="F30" s="244"/>
      <c r="G30" s="244"/>
      <c r="H30" s="212"/>
      <c r="I30" s="213"/>
      <c r="J30" s="240"/>
      <c r="K30" s="241"/>
      <c r="L30" s="242"/>
      <c r="M30" s="243"/>
      <c r="N30" s="109"/>
      <c r="O30" s="184"/>
    </row>
    <row r="31" spans="2:16" x14ac:dyDescent="0.35">
      <c r="B31" s="173" t="s">
        <v>189</v>
      </c>
      <c r="C31" s="104" t="s">
        <v>144</v>
      </c>
      <c r="D31" s="104"/>
      <c r="E31" s="104"/>
      <c r="F31" s="177">
        <v>4</v>
      </c>
      <c r="G31" s="177">
        <v>1</v>
      </c>
      <c r="H31" s="212"/>
      <c r="I31" s="213"/>
      <c r="J31" s="240"/>
      <c r="K31" s="241"/>
      <c r="L31" s="242"/>
      <c r="M31" s="238">
        <f>SUM(F31*G31)*H31</f>
        <v>0</v>
      </c>
      <c r="N31" s="109"/>
      <c r="O31" s="184"/>
    </row>
    <row r="32" spans="2:16" x14ac:dyDescent="0.35">
      <c r="B32" s="173"/>
      <c r="C32" s="104"/>
      <c r="D32" s="104"/>
      <c r="E32" s="104"/>
      <c r="F32" s="244"/>
      <c r="G32" s="244"/>
      <c r="H32" s="212"/>
      <c r="I32" s="213"/>
      <c r="J32" s="240"/>
      <c r="K32" s="241"/>
      <c r="L32" s="242"/>
      <c r="M32" s="243"/>
      <c r="N32" s="109"/>
      <c r="O32" s="184"/>
    </row>
    <row r="33" spans="2:15" x14ac:dyDescent="0.35">
      <c r="B33" s="173" t="s">
        <v>145</v>
      </c>
      <c r="C33" s="104" t="s">
        <v>148</v>
      </c>
      <c r="D33" s="104"/>
      <c r="E33" s="104"/>
      <c r="F33" s="177">
        <v>4</v>
      </c>
      <c r="G33" s="177">
        <v>4</v>
      </c>
      <c r="H33" s="212"/>
      <c r="I33" s="213"/>
      <c r="J33" s="240"/>
      <c r="K33" s="241"/>
      <c r="L33" s="242"/>
      <c r="M33" s="238">
        <f>SUM(F33*G33)*H33</f>
        <v>0</v>
      </c>
      <c r="N33" s="109"/>
      <c r="O33" s="184"/>
    </row>
    <row r="34" spans="2:15" x14ac:dyDescent="0.35">
      <c r="B34" s="173"/>
      <c r="C34" s="104"/>
      <c r="D34" s="104"/>
      <c r="E34" s="104"/>
      <c r="F34" s="244"/>
      <c r="G34" s="244"/>
      <c r="H34" s="212"/>
      <c r="I34" s="213"/>
      <c r="J34" s="240"/>
      <c r="K34" s="241"/>
      <c r="L34" s="242"/>
      <c r="M34" s="243"/>
      <c r="N34" s="109"/>
      <c r="O34" s="184"/>
    </row>
    <row r="35" spans="2:15" x14ac:dyDescent="0.35">
      <c r="B35" s="173" t="s">
        <v>190</v>
      </c>
      <c r="C35" s="104" t="s">
        <v>150</v>
      </c>
      <c r="D35" s="104"/>
      <c r="E35" s="104"/>
      <c r="F35" s="177">
        <v>3</v>
      </c>
      <c r="G35" s="177">
        <v>4</v>
      </c>
      <c r="H35" s="212"/>
      <c r="I35" s="213"/>
      <c r="J35" s="240"/>
      <c r="K35" s="241"/>
      <c r="L35" s="242"/>
      <c r="M35" s="238">
        <f>SUM(F35*G35)*H35</f>
        <v>0</v>
      </c>
      <c r="N35" s="109"/>
      <c r="O35" s="184"/>
    </row>
    <row r="36" spans="2:15" x14ac:dyDescent="0.35">
      <c r="B36" s="173"/>
      <c r="C36" s="104"/>
      <c r="D36" s="104"/>
      <c r="E36" s="104"/>
      <c r="F36" s="244"/>
      <c r="G36" s="244"/>
      <c r="H36" s="212"/>
      <c r="I36" s="213"/>
      <c r="J36" s="240"/>
      <c r="K36" s="241"/>
      <c r="L36" s="242"/>
      <c r="M36" s="243"/>
      <c r="N36" s="109"/>
      <c r="O36" s="184"/>
    </row>
    <row r="37" spans="2:15" x14ac:dyDescent="0.35">
      <c r="B37" s="173" t="s">
        <v>149</v>
      </c>
      <c r="C37" s="104" t="s">
        <v>152</v>
      </c>
      <c r="D37" s="104"/>
      <c r="E37" s="104"/>
      <c r="F37" s="177">
        <v>3</v>
      </c>
      <c r="G37" s="177">
        <v>4</v>
      </c>
      <c r="H37" s="212"/>
      <c r="I37" s="213"/>
      <c r="J37" s="240"/>
      <c r="K37" s="241"/>
      <c r="L37" s="242"/>
      <c r="M37" s="238">
        <f>SUM(F37*G37)*H37</f>
        <v>0</v>
      </c>
      <c r="N37" s="109"/>
      <c r="O37" s="184"/>
    </row>
    <row r="38" spans="2:15" x14ac:dyDescent="0.35">
      <c r="B38" s="173"/>
      <c r="C38" s="104"/>
      <c r="D38" s="104"/>
      <c r="E38" s="104"/>
      <c r="F38" s="244"/>
      <c r="G38" s="244"/>
      <c r="H38" s="212"/>
      <c r="I38" s="213"/>
      <c r="J38" s="240"/>
      <c r="K38" s="241"/>
      <c r="L38" s="242"/>
      <c r="M38" s="243"/>
      <c r="N38" s="109"/>
      <c r="O38" s="184"/>
    </row>
    <row r="39" spans="2:15" x14ac:dyDescent="0.35">
      <c r="B39" s="173" t="s">
        <v>151</v>
      </c>
      <c r="C39" s="104" t="s">
        <v>154</v>
      </c>
      <c r="D39" s="104"/>
      <c r="E39" s="104"/>
      <c r="F39" s="177">
        <v>4</v>
      </c>
      <c r="G39" s="177">
        <v>4</v>
      </c>
      <c r="H39" s="212"/>
      <c r="I39" s="213"/>
      <c r="J39" s="240"/>
      <c r="K39" s="241"/>
      <c r="L39" s="242"/>
      <c r="M39" s="238">
        <f>SUM(F39*G39)*H39</f>
        <v>0</v>
      </c>
      <c r="N39" s="109"/>
      <c r="O39" s="184"/>
    </row>
    <row r="40" spans="2:15" x14ac:dyDescent="0.35">
      <c r="B40" s="173"/>
      <c r="C40" s="104"/>
      <c r="D40" s="104"/>
      <c r="E40" s="104"/>
      <c r="F40" s="244"/>
      <c r="G40" s="244"/>
      <c r="H40" s="212"/>
      <c r="I40" s="213"/>
      <c r="J40" s="240"/>
      <c r="K40" s="241"/>
      <c r="L40" s="242"/>
      <c r="M40" s="243"/>
      <c r="N40" s="109"/>
      <c r="O40" s="184"/>
    </row>
    <row r="41" spans="2:15" x14ac:dyDescent="0.35">
      <c r="B41" s="173" t="s">
        <v>153</v>
      </c>
      <c r="C41" s="104" t="s">
        <v>155</v>
      </c>
      <c r="D41" s="104"/>
      <c r="E41" s="104"/>
      <c r="F41" s="177">
        <v>3</v>
      </c>
      <c r="G41" s="177">
        <v>4</v>
      </c>
      <c r="H41" s="212"/>
      <c r="I41" s="213"/>
      <c r="J41" s="240"/>
      <c r="K41" s="241"/>
      <c r="L41" s="242"/>
      <c r="M41" s="238">
        <f>SUM(F41*G41)*H41</f>
        <v>0</v>
      </c>
      <c r="N41" s="109"/>
      <c r="O41" s="184"/>
    </row>
    <row r="42" spans="2:15" x14ac:dyDescent="0.35">
      <c r="B42" s="173"/>
      <c r="C42" s="104"/>
      <c r="D42" s="104"/>
      <c r="E42" s="104"/>
      <c r="F42" s="244"/>
      <c r="G42" s="244"/>
      <c r="H42" s="212"/>
      <c r="I42" s="213"/>
      <c r="J42" s="240"/>
      <c r="K42" s="241"/>
      <c r="L42" s="242"/>
      <c r="M42" s="243"/>
      <c r="N42" s="109"/>
      <c r="O42" s="184"/>
    </row>
    <row r="43" spans="2:15" x14ac:dyDescent="0.35">
      <c r="B43" s="173" t="s">
        <v>201</v>
      </c>
      <c r="C43" s="104" t="s">
        <v>156</v>
      </c>
      <c r="D43" s="104"/>
      <c r="E43" s="104"/>
      <c r="F43" s="177">
        <v>8</v>
      </c>
      <c r="G43" s="177">
        <v>4</v>
      </c>
      <c r="H43" s="212"/>
      <c r="I43" s="213"/>
      <c r="J43" s="240"/>
      <c r="K43" s="241"/>
      <c r="L43" s="242"/>
      <c r="M43" s="238">
        <f>SUM(F43*G43)*H43</f>
        <v>0</v>
      </c>
      <c r="N43" s="109"/>
      <c r="O43" s="184"/>
    </row>
    <row r="44" spans="2:15" x14ac:dyDescent="0.35">
      <c r="B44" s="173"/>
      <c r="C44" s="104"/>
      <c r="D44" s="104"/>
      <c r="E44" s="104"/>
      <c r="F44" s="244"/>
      <c r="G44" s="244"/>
      <c r="H44" s="212"/>
      <c r="I44" s="213"/>
      <c r="J44" s="240"/>
      <c r="K44" s="241"/>
      <c r="L44" s="242"/>
      <c r="M44" s="243"/>
      <c r="N44" s="109"/>
      <c r="O44" s="184"/>
    </row>
    <row r="45" spans="2:15" x14ac:dyDescent="0.35">
      <c r="B45" s="173" t="s">
        <v>157</v>
      </c>
      <c r="C45" s="104" t="s">
        <v>97</v>
      </c>
      <c r="D45" s="104"/>
      <c r="E45" s="104"/>
      <c r="F45" s="177">
        <v>3</v>
      </c>
      <c r="G45" s="177">
        <v>4</v>
      </c>
      <c r="H45" s="212"/>
      <c r="I45" s="213"/>
      <c r="J45" s="240"/>
      <c r="K45" s="241"/>
      <c r="L45" s="242"/>
      <c r="M45" s="238">
        <f>SUM(F45*G45)*H45</f>
        <v>0</v>
      </c>
      <c r="N45" s="109"/>
      <c r="O45" s="184"/>
    </row>
    <row r="46" spans="2:15" x14ac:dyDescent="0.35">
      <c r="B46" s="173"/>
      <c r="C46" s="104"/>
      <c r="D46" s="104"/>
      <c r="E46" s="104"/>
      <c r="F46" s="244"/>
      <c r="G46" s="244"/>
      <c r="H46" s="212"/>
      <c r="I46" s="213"/>
      <c r="J46" s="240"/>
      <c r="K46" s="241"/>
      <c r="L46" s="242"/>
      <c r="M46" s="243"/>
      <c r="N46" s="109"/>
      <c r="O46" s="184"/>
    </row>
    <row r="47" spans="2:15" x14ac:dyDescent="0.35">
      <c r="B47" s="173" t="s">
        <v>158</v>
      </c>
      <c r="C47" s="103" t="s">
        <v>160</v>
      </c>
      <c r="D47" s="103"/>
      <c r="E47" s="103"/>
      <c r="F47" s="177">
        <v>8</v>
      </c>
      <c r="G47" s="177">
        <v>2</v>
      </c>
      <c r="H47" s="212"/>
      <c r="I47" s="213"/>
      <c r="J47" s="240"/>
      <c r="K47" s="241"/>
      <c r="L47" s="242"/>
      <c r="M47" s="238">
        <f>SUM(F47*G47)*H47</f>
        <v>0</v>
      </c>
      <c r="N47" s="109"/>
      <c r="O47" s="184"/>
    </row>
    <row r="48" spans="2:15" x14ac:dyDescent="0.35">
      <c r="B48" s="173"/>
      <c r="C48" s="103"/>
      <c r="D48" s="103"/>
      <c r="E48" s="103"/>
      <c r="F48" s="244"/>
      <c r="G48" s="244"/>
      <c r="H48" s="212"/>
      <c r="I48" s="213"/>
      <c r="J48" s="240"/>
      <c r="K48" s="241"/>
      <c r="L48" s="242"/>
      <c r="M48" s="243"/>
      <c r="N48" s="109"/>
      <c r="O48" s="184"/>
    </row>
    <row r="49" spans="2:16" x14ac:dyDescent="0.35">
      <c r="B49" s="173" t="s">
        <v>159</v>
      </c>
      <c r="C49" s="104" t="s">
        <v>166</v>
      </c>
      <c r="D49" s="104"/>
      <c r="E49" s="104"/>
      <c r="F49" s="177">
        <v>4</v>
      </c>
      <c r="G49" s="177">
        <v>4</v>
      </c>
      <c r="H49" s="212"/>
      <c r="I49" s="213"/>
      <c r="J49" s="240"/>
      <c r="K49" s="241"/>
      <c r="L49" s="242"/>
      <c r="M49" s="238">
        <f>SUM(F49*G49)*H49</f>
        <v>0</v>
      </c>
      <c r="N49" s="109"/>
      <c r="O49" s="184"/>
    </row>
    <row r="50" spans="2:16" x14ac:dyDescent="0.35">
      <c r="B50" s="173"/>
      <c r="C50" s="104"/>
      <c r="D50" s="104"/>
      <c r="E50" s="104"/>
      <c r="F50" s="244"/>
      <c r="G50" s="244"/>
      <c r="H50" s="212"/>
      <c r="I50" s="213"/>
      <c r="J50" s="240"/>
      <c r="K50" s="241"/>
      <c r="L50" s="242"/>
      <c r="M50" s="243"/>
      <c r="N50" s="109"/>
      <c r="O50" s="184"/>
    </row>
    <row r="51" spans="2:16" x14ac:dyDescent="0.35">
      <c r="B51" s="173" t="s">
        <v>161</v>
      </c>
      <c r="C51" s="104" t="s">
        <v>175</v>
      </c>
      <c r="D51" s="104"/>
      <c r="E51" s="104"/>
      <c r="F51" s="177">
        <v>1</v>
      </c>
      <c r="G51" s="177">
        <v>4</v>
      </c>
      <c r="H51" s="212"/>
      <c r="I51" s="213"/>
      <c r="J51" s="240"/>
      <c r="K51" s="241"/>
      <c r="L51" s="242"/>
      <c r="M51" s="238">
        <f>SUM(F51*G51)*H51</f>
        <v>0</v>
      </c>
      <c r="N51" s="109"/>
      <c r="O51" s="184"/>
    </row>
    <row r="52" spans="2:16" x14ac:dyDescent="0.35">
      <c r="B52" s="173"/>
      <c r="C52" s="104"/>
      <c r="D52" s="104"/>
      <c r="E52" s="104"/>
      <c r="F52" s="244"/>
      <c r="G52" s="244"/>
      <c r="H52" s="212"/>
      <c r="I52" s="213"/>
      <c r="J52" s="240"/>
      <c r="K52" s="241"/>
      <c r="L52" s="242"/>
      <c r="M52" s="243"/>
      <c r="N52" s="109"/>
      <c r="O52" s="184"/>
    </row>
    <row r="53" spans="2:16" x14ac:dyDescent="0.35">
      <c r="B53" s="173" t="s">
        <v>162</v>
      </c>
      <c r="C53" s="104" t="s">
        <v>177</v>
      </c>
      <c r="D53" s="104"/>
      <c r="E53" s="104"/>
      <c r="F53" s="177">
        <v>1</v>
      </c>
      <c r="G53" s="177">
        <v>4</v>
      </c>
      <c r="H53" s="212"/>
      <c r="I53" s="213"/>
      <c r="J53" s="240"/>
      <c r="K53" s="241"/>
      <c r="L53" s="242"/>
      <c r="M53" s="238">
        <f>SUM(F53*G53)*H53</f>
        <v>0</v>
      </c>
      <c r="N53" s="109"/>
      <c r="O53" s="184"/>
    </row>
    <row r="54" spans="2:16" x14ac:dyDescent="0.35">
      <c r="B54" s="173"/>
      <c r="C54" s="104"/>
      <c r="D54" s="104"/>
      <c r="E54" s="104"/>
      <c r="F54" s="244"/>
      <c r="G54" s="244"/>
      <c r="H54" s="212"/>
      <c r="I54" s="213"/>
      <c r="J54" s="240"/>
      <c r="K54" s="241"/>
      <c r="L54" s="242"/>
      <c r="M54" s="243"/>
      <c r="N54" s="109"/>
      <c r="O54" s="184"/>
      <c r="P54" s="33"/>
    </row>
    <row r="55" spans="2:16" x14ac:dyDescent="0.35">
      <c r="B55" s="173" t="s">
        <v>163</v>
      </c>
      <c r="C55" s="104" t="s">
        <v>178</v>
      </c>
      <c r="D55" s="104"/>
      <c r="E55" s="104"/>
      <c r="F55" s="177">
        <v>16</v>
      </c>
      <c r="G55" s="177">
        <v>4</v>
      </c>
      <c r="H55" s="212"/>
      <c r="I55" s="213"/>
      <c r="J55" s="234"/>
      <c r="K55" s="235"/>
      <c r="L55" s="235"/>
      <c r="M55" s="238">
        <f>SUM(F55*G55)*H55</f>
        <v>0</v>
      </c>
      <c r="N55" s="109"/>
      <c r="O55" s="184"/>
    </row>
    <row r="56" spans="2:16" ht="15" thickBot="1" x14ac:dyDescent="0.4">
      <c r="B56" s="174"/>
      <c r="C56" s="175"/>
      <c r="D56" s="175"/>
      <c r="E56" s="175"/>
      <c r="F56" s="211"/>
      <c r="G56" s="211"/>
      <c r="H56" s="214"/>
      <c r="I56" s="215"/>
      <c r="J56" s="236"/>
      <c r="K56" s="237"/>
      <c r="L56" s="237"/>
      <c r="M56" s="239"/>
      <c r="N56" s="185"/>
      <c r="O56" s="186"/>
    </row>
    <row r="57" spans="2:16" x14ac:dyDescent="0.35">
      <c r="B57" s="169" t="s">
        <v>216</v>
      </c>
      <c r="C57" s="170"/>
      <c r="D57" s="170"/>
      <c r="E57" s="170"/>
      <c r="F57" s="170"/>
      <c r="G57" s="170"/>
      <c r="H57" s="170"/>
      <c r="I57" s="170"/>
      <c r="J57" s="170"/>
      <c r="K57" s="170"/>
      <c r="L57" s="170"/>
      <c r="M57" s="164">
        <f>SUM(M27:O56)</f>
        <v>0</v>
      </c>
      <c r="N57" s="165"/>
      <c r="O57" s="166"/>
    </row>
    <row r="58" spans="2:16" ht="2" customHeight="1" thickBot="1" x14ac:dyDescent="0.4">
      <c r="B58" s="171"/>
      <c r="C58" s="172"/>
      <c r="D58" s="172"/>
      <c r="E58" s="172"/>
      <c r="F58" s="172"/>
      <c r="G58" s="172"/>
      <c r="H58" s="172"/>
      <c r="I58" s="172"/>
      <c r="J58" s="172"/>
      <c r="K58" s="172"/>
      <c r="L58" s="172"/>
      <c r="M58" s="167"/>
      <c r="N58" s="167"/>
      <c r="O58" s="168"/>
    </row>
    <row r="59" spans="2:16" ht="15.5" thickTop="1" thickBot="1" x14ac:dyDescent="0.4">
      <c r="B59" s="26"/>
      <c r="C59" s="26"/>
      <c r="D59" s="26"/>
      <c r="E59" s="26"/>
      <c r="F59" s="26"/>
      <c r="G59" s="26"/>
      <c r="H59" s="26"/>
      <c r="I59" s="26"/>
      <c r="J59" s="26"/>
      <c r="K59" s="26"/>
      <c r="L59" s="26"/>
      <c r="M59" s="26"/>
      <c r="N59" s="26"/>
      <c r="O59" s="26"/>
    </row>
    <row r="60" spans="2:16" ht="18" customHeight="1" x14ac:dyDescent="0.35">
      <c r="B60" s="82" t="s">
        <v>204</v>
      </c>
      <c r="C60" s="222"/>
      <c r="D60" s="222"/>
      <c r="E60" s="222"/>
      <c r="F60" s="222"/>
      <c r="G60" s="222"/>
      <c r="H60" s="222"/>
      <c r="I60" s="222"/>
      <c r="J60" s="223"/>
      <c r="K60" s="223"/>
      <c r="L60" s="223"/>
      <c r="M60" s="224" t="s">
        <v>207</v>
      </c>
      <c r="N60" s="225"/>
      <c r="O60" s="226"/>
    </row>
    <row r="61" spans="2:16" ht="43.5" x14ac:dyDescent="0.35">
      <c r="B61" s="29" t="s">
        <v>133</v>
      </c>
      <c r="C61" s="113" t="s">
        <v>134</v>
      </c>
      <c r="D61" s="227"/>
      <c r="E61" s="227"/>
      <c r="F61" s="29" t="s">
        <v>137</v>
      </c>
      <c r="G61" s="29" t="s">
        <v>187</v>
      </c>
      <c r="H61" s="228" t="s">
        <v>188</v>
      </c>
      <c r="I61" s="229"/>
      <c r="J61" s="230" t="s">
        <v>194</v>
      </c>
      <c r="K61" s="227"/>
      <c r="L61" s="231"/>
      <c r="M61" s="232" t="s">
        <v>192</v>
      </c>
      <c r="N61" s="227"/>
      <c r="O61" s="233"/>
    </row>
    <row r="62" spans="2:16" x14ac:dyDescent="0.35">
      <c r="B62" s="173" t="s">
        <v>140</v>
      </c>
      <c r="C62" s="103" t="s">
        <v>195</v>
      </c>
      <c r="D62" s="103"/>
      <c r="E62" s="103"/>
      <c r="F62" s="177">
        <v>1</v>
      </c>
      <c r="G62" s="177">
        <v>4</v>
      </c>
      <c r="H62" s="212"/>
      <c r="I62" s="213"/>
      <c r="J62" s="216" t="s">
        <v>209</v>
      </c>
      <c r="K62" s="217"/>
      <c r="L62" s="218"/>
      <c r="M62" s="195">
        <f>SUM(F62*G62)*H62</f>
        <v>0</v>
      </c>
      <c r="N62" s="196"/>
      <c r="O62" s="197"/>
    </row>
    <row r="63" spans="2:16" ht="37" customHeight="1" thickBot="1" x14ac:dyDescent="0.4">
      <c r="B63" s="174"/>
      <c r="C63" s="210"/>
      <c r="D63" s="210"/>
      <c r="E63" s="210"/>
      <c r="F63" s="211"/>
      <c r="G63" s="211"/>
      <c r="H63" s="214"/>
      <c r="I63" s="215"/>
      <c r="J63" s="219"/>
      <c r="K63" s="220"/>
      <c r="L63" s="221"/>
      <c r="M63" s="198"/>
      <c r="N63" s="199"/>
      <c r="O63" s="200"/>
    </row>
    <row r="64" spans="2:16" ht="16.5" customHeight="1" thickBot="1" x14ac:dyDescent="0.4">
      <c r="B64" s="169" t="s">
        <v>217</v>
      </c>
      <c r="C64" s="170"/>
      <c r="D64" s="170"/>
      <c r="E64" s="170"/>
      <c r="F64" s="170"/>
      <c r="G64" s="170"/>
      <c r="H64" s="170"/>
      <c r="I64" s="170"/>
      <c r="J64" s="170"/>
      <c r="K64" s="170"/>
      <c r="L64" s="170"/>
      <c r="M64" s="164">
        <f>SUM(M62)</f>
        <v>0</v>
      </c>
      <c r="N64" s="165"/>
      <c r="O64" s="166"/>
      <c r="P64" s="33"/>
    </row>
    <row r="65" spans="2:16" hidden="1" x14ac:dyDescent="0.35">
      <c r="B65" s="201"/>
      <c r="C65" s="202"/>
      <c r="D65" s="202"/>
      <c r="E65" s="202"/>
      <c r="F65" s="202"/>
      <c r="G65" s="202"/>
      <c r="H65" s="202"/>
      <c r="I65" s="202"/>
      <c r="J65" s="202"/>
      <c r="K65" s="202"/>
      <c r="L65" s="202"/>
      <c r="M65" s="203"/>
      <c r="N65" s="203"/>
      <c r="O65" s="204"/>
    </row>
    <row r="66" spans="2:16" ht="21.5" customHeight="1" thickTop="1" thickBot="1" x14ac:dyDescent="0.4">
      <c r="B66" s="26"/>
      <c r="C66" s="26"/>
      <c r="D66" s="26"/>
      <c r="E66" s="26"/>
      <c r="F66" s="26"/>
      <c r="G66" s="26"/>
      <c r="H66" s="26"/>
      <c r="I66" s="26"/>
      <c r="J66" s="26"/>
      <c r="K66" s="26"/>
      <c r="L66" s="26"/>
      <c r="M66" s="26"/>
      <c r="N66" s="26"/>
      <c r="O66" s="26"/>
      <c r="P66" s="33"/>
    </row>
    <row r="67" spans="2:16" ht="15.5" thickTop="1" thickBot="1" x14ac:dyDescent="0.4">
      <c r="B67" s="205" t="s">
        <v>218</v>
      </c>
      <c r="C67" s="206"/>
      <c r="D67" s="206"/>
      <c r="E67" s="206"/>
      <c r="F67" s="206"/>
      <c r="G67" s="206"/>
      <c r="H67" s="206"/>
      <c r="I67" s="206"/>
      <c r="J67" s="206"/>
      <c r="K67" s="206"/>
      <c r="L67" s="206"/>
      <c r="M67" s="207">
        <f>SUM(N15+M57+M64)</f>
        <v>0</v>
      </c>
      <c r="N67" s="208"/>
      <c r="O67" s="209"/>
    </row>
    <row r="68" spans="2:16" ht="1" customHeight="1" thickTop="1" x14ac:dyDescent="0.35"/>
  </sheetData>
  <sheetProtection algorithmName="SHA-512" hashValue="Lv0bRGc22ioTHzifD27WXzBPlBs54CWdsiQDcxZJ9nNujWaWR7wWawc+gYoVuczqqo65pJWfnAZsrbUpVbb9iA==" saltValue="D1KRJBzfO5YXZj+ACSz8Hg==" spinCount="100000" sheet="1" objects="1" scenarios="1"/>
  <mergeCells count="158">
    <mergeCell ref="B11:M11"/>
    <mergeCell ref="N11:O11"/>
    <mergeCell ref="B3:O3"/>
    <mergeCell ref="B4:O4"/>
    <mergeCell ref="B5:O5"/>
    <mergeCell ref="B6:O6"/>
    <mergeCell ref="B8:O8"/>
    <mergeCell ref="B7:O7"/>
    <mergeCell ref="N15:O15"/>
    <mergeCell ref="I12:J13"/>
    <mergeCell ref="I14:J14"/>
    <mergeCell ref="M25:O25"/>
    <mergeCell ref="B25:L25"/>
    <mergeCell ref="B17:O17"/>
    <mergeCell ref="B18:C18"/>
    <mergeCell ref="D18:O18"/>
    <mergeCell ref="B19:C19"/>
    <mergeCell ref="D19:O19"/>
    <mergeCell ref="B20:C23"/>
    <mergeCell ref="D20:O21"/>
    <mergeCell ref="D22:O23"/>
    <mergeCell ref="B16:H16"/>
    <mergeCell ref="K14:M14"/>
    <mergeCell ref="I16:K16"/>
    <mergeCell ref="B12:H13"/>
    <mergeCell ref="K12:M13"/>
    <mergeCell ref="B14:H14"/>
    <mergeCell ref="B15:M15"/>
    <mergeCell ref="N12:O13"/>
    <mergeCell ref="N14:O14"/>
    <mergeCell ref="B27:B28"/>
    <mergeCell ref="C27:E28"/>
    <mergeCell ref="H27:I28"/>
    <mergeCell ref="J27:L28"/>
    <mergeCell ref="M27:O28"/>
    <mergeCell ref="F27:F28"/>
    <mergeCell ref="G27:G28"/>
    <mergeCell ref="C26:E26"/>
    <mergeCell ref="H26:I26"/>
    <mergeCell ref="J26:L26"/>
    <mergeCell ref="M26:O26"/>
    <mergeCell ref="B31:B32"/>
    <mergeCell ref="C31:E32"/>
    <mergeCell ref="H31:I32"/>
    <mergeCell ref="J31:L32"/>
    <mergeCell ref="M31:O32"/>
    <mergeCell ref="F31:F32"/>
    <mergeCell ref="G31:G32"/>
    <mergeCell ref="B29:B30"/>
    <mergeCell ref="C29:E30"/>
    <mergeCell ref="H29:I30"/>
    <mergeCell ref="J29:L30"/>
    <mergeCell ref="M29:O30"/>
    <mergeCell ref="F29:F30"/>
    <mergeCell ref="G29:G30"/>
    <mergeCell ref="B33:B34"/>
    <mergeCell ref="C33:E34"/>
    <mergeCell ref="H33:I34"/>
    <mergeCell ref="J33:L34"/>
    <mergeCell ref="M33:O34"/>
    <mergeCell ref="F33:F34"/>
    <mergeCell ref="G33:G34"/>
    <mergeCell ref="B37:B38"/>
    <mergeCell ref="C37:E38"/>
    <mergeCell ref="H37:I38"/>
    <mergeCell ref="J37:L38"/>
    <mergeCell ref="M37:O38"/>
    <mergeCell ref="F37:F38"/>
    <mergeCell ref="G37:G38"/>
    <mergeCell ref="B35:B36"/>
    <mergeCell ref="C35:E36"/>
    <mergeCell ref="H35:I36"/>
    <mergeCell ref="J35:L36"/>
    <mergeCell ref="M35:O36"/>
    <mergeCell ref="F35:F36"/>
    <mergeCell ref="G35:G36"/>
    <mergeCell ref="B41:B42"/>
    <mergeCell ref="C41:E42"/>
    <mergeCell ref="H41:I42"/>
    <mergeCell ref="J41:L42"/>
    <mergeCell ref="M41:O42"/>
    <mergeCell ref="F41:F42"/>
    <mergeCell ref="G41:G42"/>
    <mergeCell ref="B39:B40"/>
    <mergeCell ref="C39:E40"/>
    <mergeCell ref="H39:I40"/>
    <mergeCell ref="J39:L40"/>
    <mergeCell ref="M39:O40"/>
    <mergeCell ref="F39:F40"/>
    <mergeCell ref="G39:G40"/>
    <mergeCell ref="B45:B46"/>
    <mergeCell ref="C45:E46"/>
    <mergeCell ref="H45:I46"/>
    <mergeCell ref="J45:L46"/>
    <mergeCell ref="M45:O46"/>
    <mergeCell ref="F45:F46"/>
    <mergeCell ref="G45:G46"/>
    <mergeCell ref="B43:B44"/>
    <mergeCell ref="C43:E44"/>
    <mergeCell ref="H43:I44"/>
    <mergeCell ref="J43:L44"/>
    <mergeCell ref="M43:O44"/>
    <mergeCell ref="F43:F44"/>
    <mergeCell ref="G43:G44"/>
    <mergeCell ref="B49:B50"/>
    <mergeCell ref="C49:E50"/>
    <mergeCell ref="H49:I50"/>
    <mergeCell ref="J49:L50"/>
    <mergeCell ref="M49:O50"/>
    <mergeCell ref="F49:F50"/>
    <mergeCell ref="G49:G50"/>
    <mergeCell ref="B47:B48"/>
    <mergeCell ref="C47:E48"/>
    <mergeCell ref="H47:I48"/>
    <mergeCell ref="J47:L48"/>
    <mergeCell ref="M47:O48"/>
    <mergeCell ref="F47:F48"/>
    <mergeCell ref="G47:G48"/>
    <mergeCell ref="B51:B52"/>
    <mergeCell ref="C51:E52"/>
    <mergeCell ref="H51:I52"/>
    <mergeCell ref="J51:L52"/>
    <mergeCell ref="M51:O52"/>
    <mergeCell ref="F51:F52"/>
    <mergeCell ref="G51:G52"/>
    <mergeCell ref="M57:O58"/>
    <mergeCell ref="B57:L58"/>
    <mergeCell ref="B53:B54"/>
    <mergeCell ref="C53:E54"/>
    <mergeCell ref="H53:I54"/>
    <mergeCell ref="J53:L54"/>
    <mergeCell ref="M53:O54"/>
    <mergeCell ref="F53:F54"/>
    <mergeCell ref="G53:G54"/>
    <mergeCell ref="B60:L60"/>
    <mergeCell ref="M60:O60"/>
    <mergeCell ref="C61:E61"/>
    <mergeCell ref="H61:I61"/>
    <mergeCell ref="J61:L61"/>
    <mergeCell ref="M61:O61"/>
    <mergeCell ref="B55:B56"/>
    <mergeCell ref="C55:E56"/>
    <mergeCell ref="H55:I56"/>
    <mergeCell ref="J55:L56"/>
    <mergeCell ref="M55:O56"/>
    <mergeCell ref="F55:F56"/>
    <mergeCell ref="G55:G56"/>
    <mergeCell ref="M62:O63"/>
    <mergeCell ref="B64:L65"/>
    <mergeCell ref="M64:O65"/>
    <mergeCell ref="B67:L67"/>
    <mergeCell ref="M67:O67"/>
    <mergeCell ref="B62:B63"/>
    <mergeCell ref="C62:E63"/>
    <mergeCell ref="F62:F63"/>
    <mergeCell ref="G62:G63"/>
    <mergeCell ref="H62:I63"/>
    <mergeCell ref="J62:L63"/>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Levering</vt:lpstr>
      <vt:lpstr>Keuringen</vt:lpstr>
      <vt:lpstr>Onderhoud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Nielofar N.M. Abdoelrahman</dc:creator>
  <cp:lastModifiedBy>Nielofar N.M. Abdoelrahman</cp:lastModifiedBy>
  <dcterms:created xsi:type="dcterms:W3CDTF">2025-08-08T14:50:12Z</dcterms:created>
  <dcterms:modified xsi:type="dcterms:W3CDTF">2025-12-10T14:30:28Z</dcterms:modified>
</cp:coreProperties>
</file>