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oppaconsultancy-my.sharepoint.com/personal/inge_kamink_coppa_nl/Documents/Aanbestedingen kenniscentrum/De Fryske Marren - EOA Sanitaire voorzieningen/4. NvI/NVI 2/"/>
    </mc:Choice>
  </mc:AlternateContent>
  <xr:revisionPtr revIDLastSave="63" documentId="8_{85E84A93-2CFF-4135-8890-B1B817DEF112}" xr6:coauthVersionLast="47" xr6:coauthVersionMax="47" xr10:uidLastSave="{9192B1AA-85C2-4697-8107-F2D56ADF1890}"/>
  <bookViews>
    <workbookView xWindow="-108" yWindow="-108" windowWidth="23256" windowHeight="13896" xr2:uid="{BA9FC1F2-4DFB-4D49-B821-475986C50322}"/>
  </bookViews>
  <sheets>
    <sheet name="Perceel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3" i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G41" i="1"/>
  <c r="G42" i="1"/>
  <c r="G43" i="1"/>
  <c r="G44" i="1"/>
  <c r="B17" i="1"/>
  <c r="E16" i="1"/>
  <c r="F16" i="1" s="1"/>
  <c r="G45" i="1"/>
  <c r="G51" i="1" s="1"/>
  <c r="G46" i="1"/>
  <c r="G47" i="1"/>
  <c r="G48" i="1"/>
  <c r="G49" i="1"/>
  <c r="G50" i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F33" i="1" l="1"/>
  <c r="F17" i="1"/>
  <c r="F35" i="1" s="1"/>
  <c r="B54" i="1" s="1"/>
  <c r="B55" i="1" l="1"/>
</calcChain>
</file>

<file path=xl/sharedStrings.xml><?xml version="1.0" encoding="utf-8"?>
<sst xmlns="http://schemas.openxmlformats.org/spreadsheetml/2006/main" count="68" uniqueCount="52">
  <si>
    <t>Prijzenblad Europese aanbesteding sanitaire voorzieningen
Gemeente De Fryske Marren
Perceel 1</t>
  </si>
  <si>
    <t>Inschrijver vult gele velden in</t>
  </si>
  <si>
    <t>Dispensers Wit</t>
  </si>
  <si>
    <t>Aantal*</t>
  </si>
  <si>
    <t>Merk/omschrijving/type</t>
  </si>
  <si>
    <t>Huurprijs per dispenser</t>
  </si>
  <si>
    <t>Totale huurprijs per maand</t>
  </si>
  <si>
    <t>Totale huurprijs per jaar</t>
  </si>
  <si>
    <t xml:space="preserve">Vouwhanddoekautomaat </t>
  </si>
  <si>
    <t>Zeepschuimautomaat</t>
  </si>
  <si>
    <t>Toiletrolhouder</t>
  </si>
  <si>
    <t>Luchtverfrisser inclusief geurvullingen</t>
  </si>
  <si>
    <t>Miniwandbakhouder</t>
  </si>
  <si>
    <t>Verbandzakhouder</t>
  </si>
  <si>
    <t>Toiletborstelgarnituur</t>
  </si>
  <si>
    <t>Toiletbrilreiniger</t>
  </si>
  <si>
    <t>Industriezeep</t>
  </si>
  <si>
    <t>Wandbox midi = afvalbak</t>
  </si>
  <si>
    <t>Alcoholdispenser non touch</t>
  </si>
  <si>
    <t>Papierrolhouder</t>
  </si>
  <si>
    <t>Totaal Wit</t>
  </si>
  <si>
    <t>Dispensers Zwart</t>
  </si>
  <si>
    <t>Papierrolhouder**</t>
  </si>
  <si>
    <t>Totaal Zwart</t>
  </si>
  <si>
    <t>Totaal Dispensers</t>
  </si>
  <si>
    <t>* Dit zijn fictieve aantallen, hieraan kunnen geen rechten worden ontleend. In de praktijk kan het aantal zwarte en/of witte dispensers afwijken. Deze aantallen dienen uitsluitend voor het vergelijken van de prijzen. Facturatie geschiedt op basis van de ingevulde prijzen per kleur dispenser.</t>
  </si>
  <si>
    <t>** Indien de papierrolhouder uitsluitend in wit leverbaar is, dient u hier dezelfde prijs in te vullen als bij rij 16.</t>
  </si>
  <si>
    <t>Verbruiksartikelen</t>
  </si>
  <si>
    <t>Geschatte eenheden</t>
  </si>
  <si>
    <t xml:space="preserve">Rekeneenheid inhoud </t>
  </si>
  <si>
    <t>Merk/omschrijving</t>
  </si>
  <si>
    <t>Prijs per eenheid</t>
  </si>
  <si>
    <t>Inhoud per eenheid</t>
  </si>
  <si>
    <t>Totale prijs per jaar</t>
  </si>
  <si>
    <t>Navulverpakking vouwhanddoekautomaat (eenheid:per pak/inhoud: per vel)</t>
  </si>
  <si>
    <t>Navulverpakking zeepschuimautomaat (eenheid: per stuk/inhoud: per ml)</t>
  </si>
  <si>
    <t>Navulverpakking toiletrolhouder (eenheid: per rol/inhoud: per meter)</t>
  </si>
  <si>
    <t>Blokbodemzakken miniwandbakhouder (eenheid: per doos/inhoud: per zak)</t>
  </si>
  <si>
    <t>Navulverpakking verbandzakhouder (eenheid: per doos/inhoud: per zak)</t>
  </si>
  <si>
    <t>Toiletbrilreiniger (eenheid: per stuk/inhoud: per mililiter)</t>
  </si>
  <si>
    <t>Industriezeep (eenheid: per stuk/inhoud: per liter)</t>
  </si>
  <si>
    <t>Papierrolhouder (eenheid: per rol/per meter)</t>
  </si>
  <si>
    <t xml:space="preserve">Vuilniszakken afvalbak (wandbox midi) (eenheid: per rol/inhoud: per zak) </t>
  </si>
  <si>
    <t>Navulverpakking alcoholdispenser non touch (eenheid: per stuk/inhoud:per mililiter)</t>
  </si>
  <si>
    <t>Totaal</t>
  </si>
  <si>
    <t>Totaalprijs per jaar</t>
  </si>
  <si>
    <t>Totaalprijs gehele contractperiode</t>
  </si>
  <si>
    <t>ONDERTEKENING</t>
  </si>
  <si>
    <t xml:space="preserve">Naam: </t>
  </si>
  <si>
    <t xml:space="preserve">Functie: </t>
  </si>
  <si>
    <t>Datum:</t>
  </si>
  <si>
    <t xml:space="preserve">Handtekening: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</si>
</sst>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4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44" fontId="0" fillId="2" borderId="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0" xfId="0" applyFill="1"/>
    <xf numFmtId="0" fontId="2" fillId="3" borderId="1" xfId="0" applyFont="1" applyFill="1" applyBorder="1"/>
    <xf numFmtId="0" fontId="0" fillId="0" borderId="1" xfId="0" applyBorder="1"/>
    <xf numFmtId="44" fontId="0" fillId="0" borderId="1" xfId="0" applyNumberFormat="1" applyBorder="1"/>
    <xf numFmtId="0" fontId="0" fillId="0" borderId="4" xfId="0" applyBorder="1"/>
    <xf numFmtId="0" fontId="0" fillId="0" borderId="2" xfId="0" applyBorder="1"/>
    <xf numFmtId="44" fontId="0" fillId="0" borderId="4" xfId="0" applyNumberFormat="1" applyBorder="1"/>
    <xf numFmtId="44" fontId="0" fillId="0" borderId="2" xfId="0" applyNumberFormat="1" applyBorder="1"/>
    <xf numFmtId="0" fontId="3" fillId="0" borderId="3" xfId="0" applyFont="1" applyBorder="1"/>
    <xf numFmtId="0" fontId="0" fillId="0" borderId="3" xfId="0" applyBorder="1"/>
    <xf numFmtId="44" fontId="0" fillId="0" borderId="3" xfId="0" applyNumberFormat="1" applyBorder="1"/>
    <xf numFmtId="0" fontId="3" fillId="0" borderId="1" xfId="0" applyFont="1" applyBorder="1"/>
    <xf numFmtId="44" fontId="3" fillId="0" borderId="1" xfId="0" applyNumberFormat="1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0" borderId="8" xfId="0" applyFont="1" applyBorder="1"/>
    <xf numFmtId="0" fontId="0" fillId="0" borderId="9" xfId="0" applyBorder="1"/>
    <xf numFmtId="44" fontId="0" fillId="0" borderId="10" xfId="0" applyNumberFormat="1" applyBorder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</cellXfs>
  <cellStyles count="2">
    <cellStyle name="Standaard" xfId="0" builtinId="0"/>
    <cellStyle name="Standaard 2" xfId="1" xr:uid="{33804B5D-594C-44C2-B049-E2AF3E4ABF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CC8A9-143A-4782-843C-5550B1259D0E}">
  <dimension ref="A1:G61"/>
  <sheetViews>
    <sheetView tabSelected="1" zoomScale="81" zoomScaleNormal="81" workbookViewId="0">
      <selection activeCell="A53" sqref="A53"/>
    </sheetView>
  </sheetViews>
  <sheetFormatPr defaultRowHeight="14.4" x14ac:dyDescent="0.3"/>
  <cols>
    <col min="1" max="1" width="75.88671875" customWidth="1"/>
    <col min="2" max="2" width="22" customWidth="1"/>
    <col min="3" max="3" width="29.33203125" customWidth="1"/>
    <col min="4" max="4" width="29" customWidth="1"/>
    <col min="5" max="5" width="28" customWidth="1"/>
    <col min="6" max="6" width="22.5546875" bestFit="1" customWidth="1"/>
    <col min="7" max="7" width="23.5546875" customWidth="1"/>
  </cols>
  <sheetData>
    <row r="1" spans="1:7" ht="72" customHeight="1" x14ac:dyDescent="0.3">
      <c r="A1" s="26" t="s">
        <v>0</v>
      </c>
      <c r="B1" s="26"/>
      <c r="C1" s="26"/>
      <c r="D1" s="26"/>
      <c r="E1" s="26"/>
      <c r="F1" s="26"/>
      <c r="G1" s="26"/>
    </row>
    <row r="2" spans="1:7" x14ac:dyDescent="0.3">
      <c r="A2" s="7" t="s">
        <v>1</v>
      </c>
    </row>
    <row r="4" spans="1:7" ht="18.600000000000001" customHeight="1" x14ac:dyDescent="0.3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</row>
    <row r="5" spans="1:7" x14ac:dyDescent="0.3">
      <c r="A5" s="9" t="s">
        <v>8</v>
      </c>
      <c r="B5" s="9">
        <v>18</v>
      </c>
      <c r="C5" s="2"/>
      <c r="D5" s="1"/>
      <c r="E5" s="10">
        <f t="shared" ref="E5:E16" si="0">D5*B5</f>
        <v>0</v>
      </c>
      <c r="F5" s="10">
        <f t="shared" ref="F5:F16" si="1">E5*12</f>
        <v>0</v>
      </c>
    </row>
    <row r="6" spans="1:7" x14ac:dyDescent="0.3">
      <c r="A6" s="9" t="s">
        <v>9</v>
      </c>
      <c r="B6" s="9">
        <v>85</v>
      </c>
      <c r="C6" s="2"/>
      <c r="D6" s="1"/>
      <c r="E6" s="10">
        <f t="shared" si="0"/>
        <v>0</v>
      </c>
      <c r="F6" s="10">
        <f t="shared" si="1"/>
        <v>0</v>
      </c>
    </row>
    <row r="7" spans="1:7" x14ac:dyDescent="0.3">
      <c r="A7" s="9" t="s">
        <v>10</v>
      </c>
      <c r="B7" s="9">
        <v>90</v>
      </c>
      <c r="C7" s="2"/>
      <c r="D7" s="1"/>
      <c r="E7" s="10">
        <f t="shared" si="0"/>
        <v>0</v>
      </c>
      <c r="F7" s="10">
        <f t="shared" si="1"/>
        <v>0</v>
      </c>
    </row>
    <row r="8" spans="1:7" x14ac:dyDescent="0.3">
      <c r="A8" s="9" t="s">
        <v>11</v>
      </c>
      <c r="B8" s="9">
        <v>83</v>
      </c>
      <c r="C8" s="2"/>
      <c r="D8" s="1"/>
      <c r="E8" s="10">
        <f t="shared" si="0"/>
        <v>0</v>
      </c>
      <c r="F8" s="10">
        <f t="shared" si="1"/>
        <v>0</v>
      </c>
    </row>
    <row r="9" spans="1:7" x14ac:dyDescent="0.3">
      <c r="A9" s="9" t="s">
        <v>12</v>
      </c>
      <c r="B9" s="9">
        <v>68</v>
      </c>
      <c r="C9" s="2"/>
      <c r="D9" s="1"/>
      <c r="E9" s="10">
        <f t="shared" si="0"/>
        <v>0</v>
      </c>
      <c r="F9" s="10">
        <f t="shared" si="1"/>
        <v>0</v>
      </c>
    </row>
    <row r="10" spans="1:7" x14ac:dyDescent="0.3">
      <c r="A10" s="9" t="s">
        <v>13</v>
      </c>
      <c r="B10" s="9">
        <v>68</v>
      </c>
      <c r="C10" s="2"/>
      <c r="D10" s="1"/>
      <c r="E10" s="10">
        <f t="shared" si="0"/>
        <v>0</v>
      </c>
      <c r="F10" s="10">
        <f t="shared" si="1"/>
        <v>0</v>
      </c>
    </row>
    <row r="11" spans="1:7" x14ac:dyDescent="0.3">
      <c r="A11" s="9" t="s">
        <v>14</v>
      </c>
      <c r="B11" s="9">
        <v>70</v>
      </c>
      <c r="C11" s="2"/>
      <c r="D11" s="1"/>
      <c r="E11" s="10">
        <f t="shared" si="0"/>
        <v>0</v>
      </c>
      <c r="F11" s="10">
        <f t="shared" si="1"/>
        <v>0</v>
      </c>
    </row>
    <row r="12" spans="1:7" x14ac:dyDescent="0.3">
      <c r="A12" s="9" t="s">
        <v>15</v>
      </c>
      <c r="B12" s="9">
        <v>55</v>
      </c>
      <c r="C12" s="2"/>
      <c r="D12" s="1"/>
      <c r="E12" s="10">
        <f t="shared" si="0"/>
        <v>0</v>
      </c>
      <c r="F12" s="10">
        <f t="shared" si="1"/>
        <v>0</v>
      </c>
    </row>
    <row r="13" spans="1:7" x14ac:dyDescent="0.3">
      <c r="A13" s="9" t="s">
        <v>16</v>
      </c>
      <c r="B13" s="9">
        <v>4</v>
      </c>
      <c r="C13" s="2"/>
      <c r="D13" s="1"/>
      <c r="E13" s="10">
        <f t="shared" si="0"/>
        <v>0</v>
      </c>
      <c r="F13" s="10">
        <f t="shared" si="1"/>
        <v>0</v>
      </c>
    </row>
    <row r="14" spans="1:7" x14ac:dyDescent="0.3">
      <c r="A14" s="9" t="s">
        <v>17</v>
      </c>
      <c r="B14" s="9">
        <v>60</v>
      </c>
      <c r="C14" s="2"/>
      <c r="D14" s="1"/>
      <c r="E14" s="10">
        <f t="shared" si="0"/>
        <v>0</v>
      </c>
      <c r="F14" s="10">
        <f t="shared" si="1"/>
        <v>0</v>
      </c>
    </row>
    <row r="15" spans="1:7" x14ac:dyDescent="0.3">
      <c r="A15" s="11" t="s">
        <v>18</v>
      </c>
      <c r="B15" s="9">
        <v>8</v>
      </c>
      <c r="C15" s="6"/>
      <c r="D15" s="1"/>
      <c r="E15" s="13">
        <f t="shared" si="0"/>
        <v>0</v>
      </c>
      <c r="F15" s="13">
        <f t="shared" si="1"/>
        <v>0</v>
      </c>
    </row>
    <row r="16" spans="1:7" ht="15" thickBot="1" x14ac:dyDescent="0.35">
      <c r="A16" s="12" t="s">
        <v>19</v>
      </c>
      <c r="B16" s="9">
        <v>18</v>
      </c>
      <c r="C16" s="4"/>
      <c r="D16" s="5"/>
      <c r="E16" s="14">
        <f t="shared" si="0"/>
        <v>0</v>
      </c>
      <c r="F16" s="14">
        <f t="shared" si="1"/>
        <v>0</v>
      </c>
    </row>
    <row r="17" spans="1:6" ht="15.6" x14ac:dyDescent="0.3">
      <c r="A17" s="15" t="s">
        <v>20</v>
      </c>
      <c r="B17" s="16">
        <f>SUM(B5:B16)</f>
        <v>627</v>
      </c>
      <c r="C17" s="16"/>
      <c r="D17" s="16"/>
      <c r="E17" s="17"/>
      <c r="F17" s="17">
        <f>SUM(F5:F16)</f>
        <v>0</v>
      </c>
    </row>
    <row r="20" spans="1:6" ht="18.600000000000001" customHeight="1" x14ac:dyDescent="0.3">
      <c r="A20" s="8" t="s">
        <v>21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</row>
    <row r="21" spans="1:6" x14ac:dyDescent="0.3">
      <c r="A21" s="9" t="s">
        <v>8</v>
      </c>
      <c r="B21" s="9">
        <v>17</v>
      </c>
      <c r="C21" s="2"/>
      <c r="D21" s="1"/>
      <c r="E21" s="10">
        <f t="shared" ref="E21:E32" si="2">D21*B21</f>
        <v>0</v>
      </c>
      <c r="F21" s="10">
        <f t="shared" ref="F21:F32" si="3">E21*12</f>
        <v>0</v>
      </c>
    </row>
    <row r="22" spans="1:6" x14ac:dyDescent="0.3">
      <c r="A22" s="9" t="s">
        <v>9</v>
      </c>
      <c r="B22" s="9">
        <v>85</v>
      </c>
      <c r="C22" s="2"/>
      <c r="D22" s="1"/>
      <c r="E22" s="10">
        <f t="shared" si="2"/>
        <v>0</v>
      </c>
      <c r="F22" s="10">
        <f t="shared" si="3"/>
        <v>0</v>
      </c>
    </row>
    <row r="23" spans="1:6" x14ac:dyDescent="0.3">
      <c r="A23" s="9" t="s">
        <v>10</v>
      </c>
      <c r="B23" s="9">
        <v>90</v>
      </c>
      <c r="C23" s="2"/>
      <c r="D23" s="1"/>
      <c r="E23" s="10">
        <f t="shared" si="2"/>
        <v>0</v>
      </c>
      <c r="F23" s="10">
        <f t="shared" si="3"/>
        <v>0</v>
      </c>
    </row>
    <row r="24" spans="1:6" x14ac:dyDescent="0.3">
      <c r="A24" s="9" t="s">
        <v>11</v>
      </c>
      <c r="B24" s="9">
        <v>82</v>
      </c>
      <c r="C24" s="2"/>
      <c r="D24" s="1"/>
      <c r="E24" s="10">
        <f t="shared" si="2"/>
        <v>0</v>
      </c>
      <c r="F24" s="10">
        <f t="shared" si="3"/>
        <v>0</v>
      </c>
    </row>
    <row r="25" spans="1:6" x14ac:dyDescent="0.3">
      <c r="A25" s="9" t="s">
        <v>12</v>
      </c>
      <c r="B25" s="9">
        <v>67</v>
      </c>
      <c r="C25" s="2"/>
      <c r="D25" s="1"/>
      <c r="E25" s="10">
        <f t="shared" si="2"/>
        <v>0</v>
      </c>
      <c r="F25" s="10">
        <f t="shared" si="3"/>
        <v>0</v>
      </c>
    </row>
    <row r="26" spans="1:6" x14ac:dyDescent="0.3">
      <c r="A26" s="9" t="s">
        <v>13</v>
      </c>
      <c r="B26" s="9">
        <v>67</v>
      </c>
      <c r="C26" s="2"/>
      <c r="D26" s="1"/>
      <c r="E26" s="10">
        <f t="shared" si="2"/>
        <v>0</v>
      </c>
      <c r="F26" s="10">
        <f t="shared" si="3"/>
        <v>0</v>
      </c>
    </row>
    <row r="27" spans="1:6" x14ac:dyDescent="0.3">
      <c r="A27" s="9" t="s">
        <v>14</v>
      </c>
      <c r="B27" s="9">
        <v>70</v>
      </c>
      <c r="C27" s="2"/>
      <c r="D27" s="1"/>
      <c r="E27" s="10">
        <f t="shared" si="2"/>
        <v>0</v>
      </c>
      <c r="F27" s="10">
        <f t="shared" si="3"/>
        <v>0</v>
      </c>
    </row>
    <row r="28" spans="1:6" x14ac:dyDescent="0.3">
      <c r="A28" s="9" t="s">
        <v>15</v>
      </c>
      <c r="B28" s="9">
        <v>55</v>
      </c>
      <c r="C28" s="2"/>
      <c r="D28" s="1"/>
      <c r="E28" s="10">
        <f t="shared" si="2"/>
        <v>0</v>
      </c>
      <c r="F28" s="10">
        <f t="shared" si="3"/>
        <v>0</v>
      </c>
    </row>
    <row r="29" spans="1:6" x14ac:dyDescent="0.3">
      <c r="A29" s="9" t="s">
        <v>16</v>
      </c>
      <c r="B29" s="9">
        <v>4</v>
      </c>
      <c r="C29" s="2"/>
      <c r="D29" s="1"/>
      <c r="E29" s="10">
        <f t="shared" si="2"/>
        <v>0</v>
      </c>
      <c r="F29" s="10">
        <f t="shared" si="3"/>
        <v>0</v>
      </c>
    </row>
    <row r="30" spans="1:6" x14ac:dyDescent="0.3">
      <c r="A30" s="9" t="s">
        <v>17</v>
      </c>
      <c r="B30" s="9">
        <v>60</v>
      </c>
      <c r="C30" s="2"/>
      <c r="D30" s="1"/>
      <c r="E30" s="10">
        <f t="shared" si="2"/>
        <v>0</v>
      </c>
      <c r="F30" s="10">
        <f t="shared" si="3"/>
        <v>0</v>
      </c>
    </row>
    <row r="31" spans="1:6" ht="15" thickBot="1" x14ac:dyDescent="0.35">
      <c r="A31" s="11" t="s">
        <v>18</v>
      </c>
      <c r="B31" s="12">
        <v>7</v>
      </c>
      <c r="C31" s="6"/>
      <c r="D31" s="1"/>
      <c r="E31" s="13">
        <f t="shared" si="2"/>
        <v>0</v>
      </c>
      <c r="F31" s="13">
        <f t="shared" si="3"/>
        <v>0</v>
      </c>
    </row>
    <row r="32" spans="1:6" ht="15" thickBot="1" x14ac:dyDescent="0.35">
      <c r="A32" s="12" t="s">
        <v>22</v>
      </c>
      <c r="B32" s="12">
        <v>17</v>
      </c>
      <c r="C32" s="4"/>
      <c r="D32" s="5"/>
      <c r="E32" s="14">
        <f t="shared" si="2"/>
        <v>0</v>
      </c>
      <c r="F32" s="14">
        <f t="shared" si="3"/>
        <v>0</v>
      </c>
    </row>
    <row r="33" spans="1:7" ht="15.6" x14ac:dyDescent="0.3">
      <c r="A33" s="15" t="s">
        <v>23</v>
      </c>
      <c r="B33" s="16">
        <f>SUM(B21:B32)</f>
        <v>621</v>
      </c>
      <c r="C33" s="16"/>
      <c r="D33" s="16"/>
      <c r="E33" s="17"/>
      <c r="F33" s="17">
        <f>SUM(F21:F32)</f>
        <v>0</v>
      </c>
    </row>
    <row r="34" spans="1:7" ht="15" thickBot="1" x14ac:dyDescent="0.35"/>
    <row r="35" spans="1:7" ht="15" thickBot="1" x14ac:dyDescent="0.35">
      <c r="A35" s="23" t="s">
        <v>24</v>
      </c>
      <c r="B35" s="24">
        <f>SUM(B17,B33)</f>
        <v>1248</v>
      </c>
      <c r="C35" s="24"/>
      <c r="D35" s="24"/>
      <c r="E35" s="24"/>
      <c r="F35" s="25">
        <f>SUM(F17,F33)</f>
        <v>0</v>
      </c>
    </row>
    <row r="37" spans="1:7" ht="37.950000000000003" customHeight="1" x14ac:dyDescent="0.3">
      <c r="A37" s="27" t="s">
        <v>25</v>
      </c>
      <c r="B37" s="27"/>
      <c r="C37" s="27"/>
    </row>
    <row r="38" spans="1:7" x14ac:dyDescent="0.3">
      <c r="A38" s="28" t="s">
        <v>26</v>
      </c>
      <c r="B38" s="28"/>
      <c r="C38" s="28"/>
    </row>
    <row r="40" spans="1:7" x14ac:dyDescent="0.3">
      <c r="A40" s="8" t="s">
        <v>27</v>
      </c>
      <c r="B40" s="8" t="s">
        <v>28</v>
      </c>
      <c r="C40" s="8" t="s">
        <v>29</v>
      </c>
      <c r="D40" s="8" t="s">
        <v>30</v>
      </c>
      <c r="E40" s="8" t="s">
        <v>31</v>
      </c>
      <c r="F40" s="8" t="s">
        <v>32</v>
      </c>
      <c r="G40" s="8" t="s">
        <v>33</v>
      </c>
    </row>
    <row r="41" spans="1:7" x14ac:dyDescent="0.3">
      <c r="A41" s="9" t="s">
        <v>34</v>
      </c>
      <c r="B41" s="9">
        <v>1200</v>
      </c>
      <c r="C41" s="9">
        <v>150</v>
      </c>
      <c r="D41" s="3"/>
      <c r="E41" s="1"/>
      <c r="F41" s="2"/>
      <c r="G41" s="10">
        <f>IF(F41="",0,((E41/F41)*(B41*C41)))</f>
        <v>0</v>
      </c>
    </row>
    <row r="42" spans="1:7" x14ac:dyDescent="0.3">
      <c r="A42" s="9" t="s">
        <v>35</v>
      </c>
      <c r="B42" s="9">
        <v>500</v>
      </c>
      <c r="C42" s="9">
        <v>500</v>
      </c>
      <c r="D42" s="3"/>
      <c r="E42" s="1"/>
      <c r="F42" s="2"/>
      <c r="G42" s="10">
        <f t="shared" ref="G42:G50" si="4">IF(F42="",0,((E42/F42)*(B42*C42)))</f>
        <v>0</v>
      </c>
    </row>
    <row r="43" spans="1:7" x14ac:dyDescent="0.3">
      <c r="A43" s="9" t="s">
        <v>36</v>
      </c>
      <c r="B43" s="9">
        <v>6500</v>
      </c>
      <c r="C43" s="9">
        <v>100</v>
      </c>
      <c r="D43" s="3"/>
      <c r="E43" s="1"/>
      <c r="F43" s="2"/>
      <c r="G43" s="10">
        <f t="shared" si="4"/>
        <v>0</v>
      </c>
    </row>
    <row r="44" spans="1:7" x14ac:dyDescent="0.3">
      <c r="A44" s="9" t="s">
        <v>37</v>
      </c>
      <c r="B44" s="9">
        <v>2500</v>
      </c>
      <c r="C44" s="9">
        <v>250</v>
      </c>
      <c r="D44" s="3"/>
      <c r="E44" s="1"/>
      <c r="F44" s="2"/>
      <c r="G44" s="10">
        <f>IF(F44="",0,((E44/F44)*(B44*C44)))</f>
        <v>0</v>
      </c>
    </row>
    <row r="45" spans="1:7" x14ac:dyDescent="0.3">
      <c r="A45" s="9" t="s">
        <v>38</v>
      </c>
      <c r="B45" s="9">
        <v>10</v>
      </c>
      <c r="C45" s="9">
        <v>2000</v>
      </c>
      <c r="D45" s="3"/>
      <c r="E45" s="1"/>
      <c r="F45" s="2"/>
      <c r="G45" s="10">
        <f t="shared" si="4"/>
        <v>0</v>
      </c>
    </row>
    <row r="46" spans="1:7" x14ac:dyDescent="0.3">
      <c r="A46" s="9" t="s">
        <v>39</v>
      </c>
      <c r="B46" s="9">
        <v>110</v>
      </c>
      <c r="C46" s="9">
        <v>300</v>
      </c>
      <c r="D46" s="3"/>
      <c r="E46" s="1"/>
      <c r="F46" s="2"/>
      <c r="G46" s="10">
        <f t="shared" si="4"/>
        <v>0</v>
      </c>
    </row>
    <row r="47" spans="1:7" x14ac:dyDescent="0.3">
      <c r="A47" s="9" t="s">
        <v>40</v>
      </c>
      <c r="B47" s="9">
        <v>20</v>
      </c>
      <c r="C47" s="9">
        <v>5</v>
      </c>
      <c r="D47" s="3"/>
      <c r="E47" s="1"/>
      <c r="F47" s="2"/>
      <c r="G47" s="10">
        <f t="shared" si="4"/>
        <v>0</v>
      </c>
    </row>
    <row r="48" spans="1:7" x14ac:dyDescent="0.3">
      <c r="A48" s="9" t="s">
        <v>41</v>
      </c>
      <c r="B48" s="9">
        <v>420</v>
      </c>
      <c r="C48" s="9">
        <v>300</v>
      </c>
      <c r="D48" s="3"/>
      <c r="E48" s="1"/>
      <c r="F48" s="2"/>
      <c r="G48" s="10">
        <f t="shared" si="4"/>
        <v>0</v>
      </c>
    </row>
    <row r="49" spans="1:7" x14ac:dyDescent="0.3">
      <c r="A49" s="16" t="s">
        <v>42</v>
      </c>
      <c r="B49" s="9">
        <v>400</v>
      </c>
      <c r="C49" s="9">
        <v>50</v>
      </c>
      <c r="D49" s="3"/>
      <c r="E49" s="1"/>
      <c r="F49" s="2"/>
      <c r="G49" s="10">
        <f t="shared" si="4"/>
        <v>0</v>
      </c>
    </row>
    <row r="50" spans="1:7" x14ac:dyDescent="0.3">
      <c r="A50" s="9" t="s">
        <v>43</v>
      </c>
      <c r="B50" s="9">
        <v>15</v>
      </c>
      <c r="C50" s="9">
        <v>1000</v>
      </c>
      <c r="D50" s="3"/>
      <c r="E50" s="1"/>
      <c r="F50" s="2"/>
      <c r="G50" s="10">
        <f t="shared" si="4"/>
        <v>0</v>
      </c>
    </row>
    <row r="51" spans="1:7" ht="15.6" x14ac:dyDescent="0.3">
      <c r="A51" s="20" t="s">
        <v>44</v>
      </c>
      <c r="B51" s="21"/>
      <c r="C51" s="21"/>
      <c r="D51" s="21"/>
      <c r="E51" s="21"/>
      <c r="F51" s="22"/>
      <c r="G51" s="17">
        <f>SUM(G41:G50)</f>
        <v>0</v>
      </c>
    </row>
    <row r="54" spans="1:7" ht="15.6" x14ac:dyDescent="0.3">
      <c r="A54" s="18" t="s">
        <v>45</v>
      </c>
      <c r="B54" s="19">
        <f>F35+G51</f>
        <v>0</v>
      </c>
    </row>
    <row r="55" spans="1:7" ht="15.6" x14ac:dyDescent="0.3">
      <c r="A55" s="18" t="s">
        <v>46</v>
      </c>
      <c r="B55" s="19">
        <f>B54*8</f>
        <v>0</v>
      </c>
    </row>
    <row r="57" spans="1:7" x14ac:dyDescent="0.3">
      <c r="A57" s="8" t="s">
        <v>47</v>
      </c>
    </row>
    <row r="58" spans="1:7" x14ac:dyDescent="0.3">
      <c r="A58" s="2" t="s">
        <v>48</v>
      </c>
    </row>
    <row r="59" spans="1:7" x14ac:dyDescent="0.3">
      <c r="A59" s="2" t="s">
        <v>49</v>
      </c>
    </row>
    <row r="60" spans="1:7" x14ac:dyDescent="0.3">
      <c r="A60" s="2" t="s">
        <v>50</v>
      </c>
    </row>
    <row r="61" spans="1:7" ht="86.4" x14ac:dyDescent="0.3">
      <c r="A61" s="3" t="s">
        <v>51</v>
      </c>
    </row>
  </sheetData>
  <sheetProtection algorithmName="SHA-512" hashValue="AifCpMYuYqvJoFWWcJpgwKazeMRAYrfojPUQ9fuchhV3d2izDrnE8e5OTcupQfi0sHDXXraj5LsasszWSCtjDQ==" saltValue="5Sn+/s1V8uqYXSGgGuBhkg==" spinCount="100000" sheet="1" objects="1" scenarios="1"/>
  <mergeCells count="3">
    <mergeCell ref="A1:G1"/>
    <mergeCell ref="A37:C37"/>
    <mergeCell ref="A38:C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Mariëtte Röttgering</dc:creator>
  <cp:keywords/>
  <dc:description/>
  <cp:lastModifiedBy>Noa Mastenbroek</cp:lastModifiedBy>
  <cp:revision/>
  <dcterms:created xsi:type="dcterms:W3CDTF">2024-10-17T07:22:36Z</dcterms:created>
  <dcterms:modified xsi:type="dcterms:W3CDTF">2026-04-09T08:13:12Z</dcterms:modified>
  <cp:category/>
  <cp:contentStatus/>
</cp:coreProperties>
</file>