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10DB1CFB-8A9A-4582-B30B-A9ED738E867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Inschrijfformulier PRIJ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I32" i="2" s="1"/>
  <c r="J32" i="2" s="1"/>
  <c r="G33" i="2"/>
  <c r="I33" i="2" s="1"/>
  <c r="J33" i="2" s="1"/>
  <c r="G31" i="2"/>
  <c r="G16" i="2"/>
  <c r="I16" i="2" s="1"/>
  <c r="J16" i="2" s="1"/>
  <c r="G17" i="2"/>
  <c r="I17" i="2" s="1"/>
  <c r="J17" i="2" s="1"/>
  <c r="G15" i="2"/>
  <c r="G19" i="2"/>
  <c r="I19" i="2"/>
  <c r="J19" i="2" s="1"/>
  <c r="G25" i="2"/>
  <c r="I25" i="2" s="1"/>
  <c r="J25" i="2" s="1"/>
  <c r="I31" i="2"/>
  <c r="I35" i="2" s="1"/>
  <c r="G18" i="2"/>
  <c r="I18" i="2" s="1"/>
  <c r="J18" i="2" s="1"/>
  <c r="G24" i="2"/>
  <c r="I24" i="2" s="1"/>
  <c r="J24" i="2" s="1"/>
  <c r="G23" i="2"/>
  <c r="I23" i="2" s="1"/>
  <c r="J23" i="2" s="1"/>
  <c r="G22" i="2"/>
  <c r="I22" i="2" s="1"/>
  <c r="J22" i="2" s="1"/>
  <c r="G40" i="2"/>
  <c r="I40" i="2" s="1"/>
  <c r="J40" i="2" s="1"/>
  <c r="G20" i="2"/>
  <c r="I20" i="2" s="1"/>
  <c r="J20" i="2" s="1"/>
  <c r="I15" i="2"/>
  <c r="I27" i="2" l="1"/>
  <c r="J15" i="2"/>
  <c r="J27" i="2" s="1"/>
  <c r="J35" i="2"/>
  <c r="J31" i="2"/>
  <c r="I38" i="2" l="1"/>
  <c r="J38" i="2"/>
</calcChain>
</file>

<file path=xl/sharedStrings.xml><?xml version="1.0" encoding="utf-8"?>
<sst xmlns="http://schemas.openxmlformats.org/spreadsheetml/2006/main" count="37" uniqueCount="36">
  <si>
    <t>Er mag niets aan de overige velden en/of overige lay out worden gewijzigd</t>
  </si>
  <si>
    <t>Er mogen (op straffe van uitsluiting) geen formules worden aangepast/gewijzigd</t>
  </si>
  <si>
    <t>De tabel moet volledig worden ingevuld</t>
  </si>
  <si>
    <t>Bijlage 4 - Prijzenblad Raamovereenkomst Persoonsbeveiliging met val- en bewegingsdetectie</t>
  </si>
  <si>
    <t>Europese aanbesteding volgens de openbare procedure voor het afsluiten van raamovereenkomst Persoonsbeveiliging met val- en bewegingsdetectie, van WL met zaaknummer 2025-Z6864</t>
  </si>
  <si>
    <t>Prijs element 1 - Levering Apparaten en bijbehorende producten</t>
  </si>
  <si>
    <t>Aantal (fictief)</t>
  </si>
  <si>
    <t>Prijs per stuk</t>
  </si>
  <si>
    <t>Aantal * prijs</t>
  </si>
  <si>
    <t>Totaal</t>
  </si>
  <si>
    <t xml:space="preserve">Naam/type apparaat </t>
  </si>
  <si>
    <t>Naam/type Gasdetectie 4 sensoren met pomp</t>
  </si>
  <si>
    <t>Naam/type Gasdetectie 5 sensoren met pomp</t>
  </si>
  <si>
    <t>Naam/type bump test kits</t>
  </si>
  <si>
    <t>Naam/type Slang met ballfloat (lengte 15m)</t>
  </si>
  <si>
    <t>Naam/type Kalibratiegas tbv PID sensor per liter</t>
  </si>
  <si>
    <t>Subtotaal</t>
  </si>
  <si>
    <t>Prijselement 2 - Alarmopvolging</t>
  </si>
  <si>
    <t>Aantal jaren</t>
  </si>
  <si>
    <t>Prijs per jaar per apparaat</t>
  </si>
  <si>
    <t>Aantal jaren * prijs * aantal stuks</t>
  </si>
  <si>
    <t>Totaal inschrijfprijs</t>
  </si>
  <si>
    <t>Inschrijver:</t>
  </si>
  <si>
    <t>Datum:</t>
  </si>
  <si>
    <t>Totaal excl BTW</t>
  </si>
  <si>
    <t>Totaal incl BTW</t>
  </si>
  <si>
    <t>Totaal prijs elementen 1 en 2</t>
  </si>
  <si>
    <t xml:space="preserve">Naam/type Kalibratiegas (quadgas) per liter </t>
  </si>
  <si>
    <t>Naam/type USB voertuiglaadplug incl USB kabel en connector</t>
  </si>
  <si>
    <t>geel gearceerd is invulveld, vul bij naam/type de benaming van het aangeboden element toe</t>
  </si>
  <si>
    <t>Naam/type apparaat met gasdetectie 4 sensoren met pomp</t>
  </si>
  <si>
    <t>Naam/type apparaat met gasdetectie 5 sensoren met pomp</t>
  </si>
  <si>
    <t>Vervangen van Batterij / Accu (incl arbeidskosten)</t>
  </si>
  <si>
    <t>Meldkamer/24 uurs monitoring Naam/type apparaat</t>
  </si>
  <si>
    <t>Meldkamer/24 uurs monitoring Naam/type apparaat met gasdetectie 4 sensoren met pomp</t>
  </si>
  <si>
    <t>Meldkamer/24 uurs monitoring Naam/type apparaat met gasdetectie 5 sensoren met pomp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</si>
</sst>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"/>
    <numFmt numFmtId="167" formatCode="_ [$€-2]\ * #,##0.00_ ;_ [$€-2]\ * \-#,##0.00_ ;_ [$€-2]\ * &quot;-&quot;??_ ;_ @_ 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7">
    <xf numFmtId="0" fontId="0" fillId="0" borderId="0" xfId="0"/>
    <xf numFmtId="166" fontId="5" fillId="2" borderId="0" xfId="3" applyNumberFormat="1" applyFont="1" applyFill="1" applyBorder="1" applyAlignment="1" applyProtection="1">
      <alignment horizontal="left" vertical="center" wrapText="1"/>
    </xf>
    <xf numFmtId="166" fontId="6" fillId="2" borderId="0" xfId="3" applyNumberFormat="1" applyFont="1" applyFill="1" applyBorder="1" applyAlignment="1" applyProtection="1">
      <alignment horizontal="left" vertical="center"/>
    </xf>
    <xf numFmtId="166" fontId="9" fillId="0" borderId="0" xfId="3" applyNumberFormat="1" applyFont="1" applyAlignment="1" applyProtection="1">
      <alignment horizontal="left" vertical="center"/>
    </xf>
    <xf numFmtId="166" fontId="6" fillId="2" borderId="2" xfId="3" applyNumberFormat="1" applyFont="1" applyFill="1" applyBorder="1" applyAlignment="1" applyProtection="1">
      <alignment horizontal="left" vertical="center" wrapText="1"/>
    </xf>
    <xf numFmtId="166" fontId="6" fillId="2" borderId="7" xfId="3" applyNumberFormat="1" applyFont="1" applyFill="1" applyBorder="1" applyAlignment="1" applyProtection="1">
      <alignment horizontal="left" vertical="center" wrapText="1"/>
    </xf>
    <xf numFmtId="166" fontId="6" fillId="2" borderId="0" xfId="3" applyNumberFormat="1" applyFont="1" applyFill="1" applyBorder="1" applyAlignment="1" applyProtection="1">
      <alignment horizontal="left" vertical="center" wrapText="1"/>
    </xf>
    <xf numFmtId="1" fontId="10" fillId="3" borderId="9" xfId="2" applyNumberFormat="1" applyFont="1" applyFill="1" applyBorder="1" applyAlignment="1" applyProtection="1">
      <alignment horizontal="left" vertical="center"/>
    </xf>
    <xf numFmtId="1" fontId="5" fillId="2" borderId="0" xfId="3" applyNumberFormat="1" applyFont="1" applyFill="1" applyBorder="1" applyAlignment="1" applyProtection="1">
      <alignment horizontal="left" vertical="center" wrapText="1"/>
    </xf>
    <xf numFmtId="0" fontId="5" fillId="2" borderId="0" xfId="3" applyNumberFormat="1" applyFont="1" applyFill="1" applyBorder="1" applyAlignment="1" applyProtection="1">
      <alignment horizontal="left" vertical="center" wrapText="1"/>
    </xf>
    <xf numFmtId="1" fontId="5" fillId="2" borderId="0" xfId="3" applyNumberFormat="1" applyFont="1" applyFill="1" applyBorder="1" applyAlignment="1" applyProtection="1">
      <alignment horizontal="left" vertical="center"/>
    </xf>
    <xf numFmtId="166" fontId="6" fillId="0" borderId="9" xfId="3" applyNumberFormat="1" applyFont="1" applyFill="1" applyBorder="1" applyAlignment="1" applyProtection="1">
      <alignment horizontal="left" vertical="center" wrapText="1"/>
    </xf>
    <xf numFmtId="166" fontId="4" fillId="4" borderId="9" xfId="3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6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6" fontId="13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6" fontId="1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49" fontId="6" fillId="2" borderId="7" xfId="0" applyNumberFormat="1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1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49" fontId="7" fillId="2" borderId="5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5" borderId="0" xfId="3" applyNumberFormat="1" applyFont="1" applyFill="1" applyBorder="1" applyAlignment="1" applyProtection="1">
      <alignment horizontal="left" vertical="center" wrapText="1"/>
    </xf>
    <xf numFmtId="1" fontId="6" fillId="2" borderId="7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0" fillId="0" borderId="9" xfId="0" applyFont="1" applyBorder="1"/>
    <xf numFmtId="0" fontId="6" fillId="2" borderId="0" xfId="0" applyFont="1" applyFill="1" applyAlignment="1">
      <alignment horizontal="left" vertical="center"/>
    </xf>
    <xf numFmtId="166" fontId="4" fillId="2" borderId="6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66" fontId="4" fillId="2" borderId="8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44" fontId="10" fillId="4" borderId="9" xfId="2" applyNumberFormat="1" applyFont="1" applyFill="1" applyBorder="1" applyAlignment="1" applyProtection="1">
      <alignment horizontal="left" vertical="center"/>
      <protection locked="0"/>
    </xf>
    <xf numFmtId="166" fontId="6" fillId="2" borderId="0" xfId="3" applyNumberFormat="1" applyFont="1" applyFill="1" applyBorder="1" applyAlignment="1" applyProtection="1">
      <alignment horizontal="left" vertical="center" wrapText="1"/>
      <protection locked="0"/>
    </xf>
    <xf numFmtId="164" fontId="12" fillId="0" borderId="0" xfId="3" applyFont="1" applyAlignment="1">
      <alignment horizontal="left" vertical="center"/>
    </xf>
    <xf numFmtId="164" fontId="13" fillId="0" borderId="0" xfId="3" applyFont="1" applyAlignment="1">
      <alignment horizontal="left" vertical="center"/>
    </xf>
    <xf numFmtId="164" fontId="15" fillId="0" borderId="0" xfId="3" applyFont="1" applyAlignment="1">
      <alignment horizontal="left" vertical="center"/>
    </xf>
    <xf numFmtId="164" fontId="9" fillId="0" borderId="0" xfId="3" applyFont="1" applyAlignment="1" applyProtection="1">
      <alignment horizontal="left" vertical="center"/>
    </xf>
    <xf numFmtId="164" fontId="6" fillId="2" borderId="7" xfId="3" applyFont="1" applyFill="1" applyBorder="1" applyAlignment="1" applyProtection="1">
      <alignment horizontal="left" vertical="center" wrapText="1"/>
    </xf>
    <xf numFmtId="164" fontId="6" fillId="2" borderId="2" xfId="3" applyFont="1" applyFill="1" applyBorder="1" applyAlignment="1" applyProtection="1">
      <alignment horizontal="left" vertical="center" wrapText="1"/>
    </xf>
    <xf numFmtId="164" fontId="5" fillId="2" borderId="0" xfId="3" applyFont="1" applyFill="1" applyBorder="1" applyAlignment="1" applyProtection="1">
      <alignment horizontal="left" vertical="center" wrapText="1"/>
    </xf>
    <xf numFmtId="164" fontId="3" fillId="3" borderId="9" xfId="3" applyFont="1" applyFill="1" applyBorder="1" applyAlignment="1" applyProtection="1">
      <alignment horizontal="left" vertical="center" wrapText="1"/>
    </xf>
    <xf numFmtId="164" fontId="6" fillId="0" borderId="9" xfId="3" applyFont="1" applyFill="1" applyBorder="1" applyAlignment="1" applyProtection="1">
      <alignment horizontal="left" vertical="center"/>
    </xf>
    <xf numFmtId="164" fontId="6" fillId="2" borderId="0" xfId="3" applyFont="1" applyFill="1" applyBorder="1" applyAlignment="1" applyProtection="1">
      <alignment horizontal="left" vertical="center"/>
    </xf>
    <xf numFmtId="164" fontId="6" fillId="6" borderId="10" xfId="3" applyFont="1" applyFill="1" applyBorder="1" applyAlignment="1" applyProtection="1">
      <alignment horizontal="left" vertical="center"/>
    </xf>
    <xf numFmtId="164" fontId="6" fillId="6" borderId="11" xfId="3" applyFont="1" applyFill="1" applyBorder="1" applyAlignment="1" applyProtection="1">
      <alignment horizontal="left" vertical="center"/>
    </xf>
    <xf numFmtId="166" fontId="6" fillId="6" borderId="11" xfId="3" applyNumberFormat="1" applyFont="1" applyFill="1" applyBorder="1" applyAlignment="1" applyProtection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9" fillId="7" borderId="9" xfId="0" applyFont="1" applyFill="1" applyBorder="1"/>
    <xf numFmtId="0" fontId="17" fillId="4" borderId="9" xfId="0" applyFont="1" applyFill="1" applyBorder="1"/>
    <xf numFmtId="167" fontId="3" fillId="0" borderId="9" xfId="3" applyNumberFormat="1" applyFont="1" applyFill="1" applyBorder="1" applyAlignment="1" applyProtection="1">
      <alignment horizontal="left" vertical="center" wrapText="1"/>
    </xf>
    <xf numFmtId="167" fontId="10" fillId="4" borderId="9" xfId="3" applyNumberFormat="1" applyFont="1" applyFill="1" applyBorder="1" applyAlignment="1" applyProtection="1">
      <alignment horizontal="left" vertical="center"/>
      <protection locked="0"/>
    </xf>
    <xf numFmtId="164" fontId="4" fillId="6" borderId="12" xfId="3" applyFont="1" applyFill="1" applyBorder="1" applyAlignment="1" applyProtection="1">
      <alignment horizontal="left" vertical="center"/>
    </xf>
    <xf numFmtId="164" fontId="6" fillId="6" borderId="13" xfId="3" applyFont="1" applyFill="1" applyBorder="1" applyAlignment="1" applyProtection="1">
      <alignment horizontal="left" vertical="center"/>
    </xf>
    <xf numFmtId="166" fontId="6" fillId="2" borderId="7" xfId="3" applyNumberFormat="1" applyFont="1" applyFill="1" applyBorder="1" applyAlignment="1" applyProtection="1">
      <alignment horizontal="left" vertical="center"/>
    </xf>
    <xf numFmtId="0" fontId="21" fillId="0" borderId="0" xfId="0" applyFont="1"/>
    <xf numFmtId="0" fontId="20" fillId="0" borderId="0" xfId="0" applyFont="1"/>
    <xf numFmtId="0" fontId="7" fillId="0" borderId="0" xfId="0" applyFont="1" applyAlignment="1">
      <alignment horizontal="left" vertical="center" wrapText="1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2834217</xdr:colOff>
      <xdr:row>7</xdr:row>
      <xdr:rowOff>273050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85D6D2-9A1F-FE17-C2AD-C9D8251A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2838450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showGridLines="0" tabSelected="1" zoomScale="145" zoomScaleNormal="145" workbookViewId="0">
      <selection activeCell="T35" sqref="T35"/>
    </sheetView>
  </sheetViews>
  <sheetFormatPr defaultColWidth="9.140625" defaultRowHeight="12" x14ac:dyDescent="0.25"/>
  <cols>
    <col min="1" max="1" width="3" style="23" customWidth="1"/>
    <col min="2" max="2" width="74.28515625" style="24" bestFit="1" customWidth="1"/>
    <col min="3" max="3" width="4.28515625" style="25" customWidth="1"/>
    <col min="4" max="4" width="8.85546875" style="26" customWidth="1"/>
    <col min="5" max="5" width="24.140625" style="24" customWidth="1"/>
    <col min="6" max="6" width="0.85546875" style="24" customWidth="1"/>
    <col min="7" max="7" width="15.5703125" style="3" customWidth="1"/>
    <col min="8" max="8" width="18" style="3" customWidth="1"/>
    <col min="9" max="10" width="23.85546875" style="62" customWidth="1"/>
    <col min="11" max="11" width="1.42578125" style="24" customWidth="1"/>
    <col min="12" max="16384" width="9.140625" style="24"/>
  </cols>
  <sheetData>
    <row r="1" spans="1:15" ht="15" x14ac:dyDescent="0.25">
      <c r="B1"/>
    </row>
    <row r="3" spans="1:15" ht="12.75" x14ac:dyDescent="0.2">
      <c r="D3" s="78"/>
      <c r="E3" s="72" t="s">
        <v>29</v>
      </c>
    </row>
    <row r="4" spans="1:15" ht="12.75" x14ac:dyDescent="0.2">
      <c r="D4" s="72" t="s">
        <v>0</v>
      </c>
      <c r="E4" s="72"/>
    </row>
    <row r="5" spans="1:15" ht="12.75" x14ac:dyDescent="0.2">
      <c r="D5" s="72" t="s">
        <v>1</v>
      </c>
      <c r="E5" s="72"/>
    </row>
    <row r="6" spans="1:15" ht="12.75" x14ac:dyDescent="0.2">
      <c r="D6" s="72" t="s">
        <v>2</v>
      </c>
      <c r="E6" s="72"/>
    </row>
    <row r="7" spans="1:15" s="13" customFormat="1" ht="18" x14ac:dyDescent="0.25">
      <c r="B7" s="14"/>
      <c r="C7" s="14"/>
      <c r="D7" s="15"/>
      <c r="E7" s="14"/>
      <c r="F7" s="14"/>
      <c r="I7" s="59"/>
      <c r="J7" s="59"/>
    </row>
    <row r="8" spans="1:15" s="16" customFormat="1" ht="38.25" customHeight="1" x14ac:dyDescent="0.25">
      <c r="B8" s="17"/>
      <c r="C8" s="17"/>
      <c r="D8" s="18"/>
      <c r="E8" s="17"/>
      <c r="F8" s="17"/>
      <c r="I8" s="60"/>
      <c r="J8" s="60"/>
    </row>
    <row r="9" spans="1:15" s="19" customFormat="1" ht="20.25" x14ac:dyDescent="0.3">
      <c r="A9" s="73" t="s">
        <v>3</v>
      </c>
      <c r="B9" s="73"/>
      <c r="C9" s="73"/>
      <c r="D9" s="73"/>
      <c r="E9" s="73"/>
      <c r="F9" s="74"/>
      <c r="G9" s="75"/>
      <c r="H9" s="75"/>
      <c r="I9" s="75"/>
      <c r="J9" s="75"/>
      <c r="K9" s="85"/>
      <c r="L9" s="85"/>
      <c r="M9" s="75"/>
      <c r="N9" s="75"/>
      <c r="O9" s="75"/>
    </row>
    <row r="10" spans="1:15" s="19" customFormat="1" ht="24" customHeight="1" x14ac:dyDescent="0.2">
      <c r="A10" s="86" t="s">
        <v>4</v>
      </c>
      <c r="B10" s="86"/>
      <c r="C10" s="86"/>
      <c r="D10" s="86"/>
      <c r="E10" s="86"/>
      <c r="F10" s="86"/>
      <c r="G10" s="86"/>
      <c r="H10" s="75"/>
      <c r="I10" s="75"/>
      <c r="J10" s="75"/>
      <c r="K10" s="85"/>
      <c r="L10" s="85"/>
      <c r="M10" s="75"/>
      <c r="N10" s="75"/>
      <c r="O10" s="75"/>
    </row>
    <row r="11" spans="1:15" s="20" customFormat="1" ht="14.25" x14ac:dyDescent="0.25">
      <c r="B11" s="21"/>
      <c r="C11" s="21"/>
      <c r="D11" s="22"/>
      <c r="E11" s="21"/>
      <c r="F11" s="21"/>
      <c r="I11" s="61"/>
      <c r="J11" s="61"/>
    </row>
    <row r="12" spans="1:15" ht="12.75" thickBot="1" x14ac:dyDescent="0.3"/>
    <row r="13" spans="1:15" x14ac:dyDescent="0.25">
      <c r="A13" s="31"/>
      <c r="B13" s="32"/>
      <c r="C13" s="33"/>
      <c r="D13" s="32"/>
      <c r="E13" s="32"/>
      <c r="F13" s="33"/>
      <c r="G13" s="4"/>
      <c r="H13" s="4"/>
      <c r="I13" s="64"/>
      <c r="J13" s="64"/>
      <c r="K13" s="34"/>
    </row>
    <row r="14" spans="1:15" s="25" customFormat="1" ht="24" x14ac:dyDescent="0.25">
      <c r="A14" s="35"/>
      <c r="B14" s="36" t="s">
        <v>5</v>
      </c>
      <c r="C14" s="37"/>
      <c r="D14" s="38" t="s">
        <v>6</v>
      </c>
      <c r="E14" s="39" t="s">
        <v>7</v>
      </c>
      <c r="F14" s="37"/>
      <c r="G14" s="1" t="s">
        <v>8</v>
      </c>
      <c r="H14" s="1"/>
      <c r="I14" s="65" t="s">
        <v>24</v>
      </c>
      <c r="J14" s="65" t="s">
        <v>25</v>
      </c>
      <c r="K14" s="40"/>
    </row>
    <row r="15" spans="1:15" x14ac:dyDescent="0.25">
      <c r="A15" s="35"/>
      <c r="B15" s="12" t="s">
        <v>10</v>
      </c>
      <c r="C15" s="9"/>
      <c r="D15" s="7">
        <v>80</v>
      </c>
      <c r="E15" s="57"/>
      <c r="F15" s="41"/>
      <c r="G15" s="79">
        <f>D15*E15</f>
        <v>0</v>
      </c>
      <c r="H15" s="1"/>
      <c r="I15" s="66">
        <f>G15</f>
        <v>0</v>
      </c>
      <c r="J15" s="66">
        <f>I15*1.21</f>
        <v>0</v>
      </c>
      <c r="K15" s="42"/>
    </row>
    <row r="16" spans="1:15" x14ac:dyDescent="0.25">
      <c r="A16" s="35"/>
      <c r="B16" s="12" t="s">
        <v>30</v>
      </c>
      <c r="C16" s="9"/>
      <c r="D16" s="7">
        <v>60</v>
      </c>
      <c r="E16" s="57"/>
      <c r="F16" s="41"/>
      <c r="G16" s="79">
        <f t="shared" ref="G16:G17" si="0">D16*E16</f>
        <v>0</v>
      </c>
      <c r="H16" s="1"/>
      <c r="I16" s="66">
        <f t="shared" ref="I16:I17" si="1">G16</f>
        <v>0</v>
      </c>
      <c r="J16" s="66">
        <f t="shared" ref="J16:J17" si="2">I16*1.21</f>
        <v>0</v>
      </c>
      <c r="K16" s="42"/>
    </row>
    <row r="17" spans="1:11" ht="18" customHeight="1" x14ac:dyDescent="0.25">
      <c r="A17" s="35"/>
      <c r="B17" s="12" t="s">
        <v>31</v>
      </c>
      <c r="C17" s="9"/>
      <c r="D17" s="7">
        <v>60</v>
      </c>
      <c r="E17" s="57"/>
      <c r="F17" s="41"/>
      <c r="G17" s="79">
        <f t="shared" si="0"/>
        <v>0</v>
      </c>
      <c r="H17" s="1"/>
      <c r="I17" s="66">
        <f t="shared" si="1"/>
        <v>0</v>
      </c>
      <c r="J17" s="66">
        <f t="shared" si="2"/>
        <v>0</v>
      </c>
      <c r="K17" s="42"/>
    </row>
    <row r="18" spans="1:11" x14ac:dyDescent="0.25">
      <c r="A18" s="35"/>
      <c r="B18" s="12" t="s">
        <v>11</v>
      </c>
      <c r="C18" s="9"/>
      <c r="D18" s="7">
        <v>5</v>
      </c>
      <c r="E18" s="80"/>
      <c r="F18" s="41"/>
      <c r="G18" s="79">
        <f>D18*E18</f>
        <v>0</v>
      </c>
      <c r="H18" s="1"/>
      <c r="I18" s="66">
        <f t="shared" ref="I18:I24" si="3">G18</f>
        <v>0</v>
      </c>
      <c r="J18" s="66">
        <f t="shared" ref="J18:J20" si="4">I18*1.21</f>
        <v>0</v>
      </c>
      <c r="K18" s="42"/>
    </row>
    <row r="19" spans="1:11" x14ac:dyDescent="0.25">
      <c r="A19" s="35"/>
      <c r="B19" s="12" t="s">
        <v>12</v>
      </c>
      <c r="C19" s="9"/>
      <c r="D19" s="7">
        <v>5</v>
      </c>
      <c r="E19" s="80"/>
      <c r="F19" s="41"/>
      <c r="G19" s="79">
        <f>D19*E19</f>
        <v>0</v>
      </c>
      <c r="H19" s="1"/>
      <c r="I19" s="66">
        <f t="shared" si="3"/>
        <v>0</v>
      </c>
      <c r="J19" s="66">
        <f t="shared" si="4"/>
        <v>0</v>
      </c>
      <c r="K19" s="42"/>
    </row>
    <row r="20" spans="1:11" x14ac:dyDescent="0.25">
      <c r="A20" s="35"/>
      <c r="B20" s="12" t="s">
        <v>13</v>
      </c>
      <c r="C20" s="9"/>
      <c r="D20" s="7">
        <v>17</v>
      </c>
      <c r="E20" s="80"/>
      <c r="F20" s="41"/>
      <c r="G20" s="79">
        <f>D20*E20</f>
        <v>0</v>
      </c>
      <c r="H20" s="1"/>
      <c r="I20" s="66">
        <f t="shared" si="3"/>
        <v>0</v>
      </c>
      <c r="J20" s="66">
        <f t="shared" si="4"/>
        <v>0</v>
      </c>
      <c r="K20" s="42"/>
    </row>
    <row r="21" spans="1:11" x14ac:dyDescent="0.25">
      <c r="A21" s="43"/>
      <c r="B21" s="58"/>
      <c r="C21" s="9"/>
      <c r="D21" s="8"/>
      <c r="E21" s="9"/>
      <c r="F21" s="1"/>
      <c r="G21" s="1"/>
      <c r="H21" s="1"/>
      <c r="I21" s="1"/>
      <c r="J21" s="1"/>
      <c r="K21" s="44"/>
    </row>
    <row r="22" spans="1:11" x14ac:dyDescent="0.25">
      <c r="A22" s="43"/>
      <c r="B22" s="12" t="s">
        <v>14</v>
      </c>
      <c r="C22" s="45"/>
      <c r="D22" s="7">
        <v>120</v>
      </c>
      <c r="E22" s="57"/>
      <c r="F22" s="41"/>
      <c r="G22" s="79">
        <f>D22*E22</f>
        <v>0</v>
      </c>
      <c r="H22" s="1"/>
      <c r="I22" s="66">
        <f t="shared" si="3"/>
        <v>0</v>
      </c>
      <c r="J22" s="66">
        <f t="shared" ref="J22:J25" si="5">I22*1.21</f>
        <v>0</v>
      </c>
      <c r="K22" s="44"/>
    </row>
    <row r="23" spans="1:11" x14ac:dyDescent="0.25">
      <c r="A23" s="43"/>
      <c r="B23" s="12" t="s">
        <v>28</v>
      </c>
      <c r="C23" s="45"/>
      <c r="D23" s="7">
        <v>200</v>
      </c>
      <c r="E23" s="57"/>
      <c r="F23" s="41"/>
      <c r="G23" s="79">
        <f>D23*E23</f>
        <v>0</v>
      </c>
      <c r="H23" s="1"/>
      <c r="I23" s="66">
        <f t="shared" si="3"/>
        <v>0</v>
      </c>
      <c r="J23" s="66">
        <f t="shared" si="5"/>
        <v>0</v>
      </c>
      <c r="K23" s="44"/>
    </row>
    <row r="24" spans="1:11" x14ac:dyDescent="0.25">
      <c r="A24" s="43"/>
      <c r="B24" s="12" t="s">
        <v>27</v>
      </c>
      <c r="C24" s="45"/>
      <c r="D24" s="7">
        <v>1000</v>
      </c>
      <c r="E24" s="57"/>
      <c r="F24" s="41"/>
      <c r="G24" s="79">
        <f>D24*E24</f>
        <v>0</v>
      </c>
      <c r="H24" s="1"/>
      <c r="I24" s="66">
        <f t="shared" si="3"/>
        <v>0</v>
      </c>
      <c r="J24" s="66">
        <f t="shared" si="5"/>
        <v>0</v>
      </c>
      <c r="K24" s="44"/>
    </row>
    <row r="25" spans="1:11" x14ac:dyDescent="0.25">
      <c r="A25" s="43"/>
      <c r="B25" s="12" t="s">
        <v>15</v>
      </c>
      <c r="C25" s="45"/>
      <c r="D25" s="7">
        <v>1000</v>
      </c>
      <c r="E25" s="57"/>
      <c r="F25" s="41"/>
      <c r="G25" s="79">
        <f>D25*E25</f>
        <v>0</v>
      </c>
      <c r="H25" s="1"/>
      <c r="I25" s="66">
        <f>G25</f>
        <v>0</v>
      </c>
      <c r="J25" s="66">
        <f t="shared" si="5"/>
        <v>0</v>
      </c>
      <c r="K25" s="44"/>
    </row>
    <row r="26" spans="1:11" x14ac:dyDescent="0.25">
      <c r="A26" s="43"/>
      <c r="B26" s="1"/>
      <c r="C26" s="1"/>
      <c r="D26" s="1"/>
      <c r="E26" s="1"/>
      <c r="F26" s="1"/>
      <c r="G26" s="1"/>
      <c r="H26" s="1"/>
      <c r="I26" s="1"/>
      <c r="J26" s="1"/>
      <c r="K26" s="44"/>
    </row>
    <row r="27" spans="1:11" x14ac:dyDescent="0.25">
      <c r="A27" s="43"/>
      <c r="B27" s="1"/>
      <c r="C27" s="9"/>
      <c r="D27" s="8"/>
      <c r="E27" s="9"/>
      <c r="F27" s="1"/>
      <c r="G27" s="1"/>
      <c r="H27" s="11" t="s">
        <v>16</v>
      </c>
      <c r="I27" s="67">
        <f>SUM(I15:I26)</f>
        <v>0</v>
      </c>
      <c r="J27" s="67">
        <f>SUM(J15:J26)</f>
        <v>0</v>
      </c>
      <c r="K27" s="44"/>
    </row>
    <row r="28" spans="1:11" ht="12.75" thickBot="1" x14ac:dyDescent="0.3">
      <c r="A28" s="27"/>
      <c r="B28" s="28"/>
      <c r="C28" s="29"/>
      <c r="D28" s="46"/>
      <c r="E28" s="29"/>
      <c r="F28" s="29"/>
      <c r="G28" s="5"/>
      <c r="H28" s="5"/>
      <c r="I28" s="63"/>
      <c r="J28" s="63"/>
      <c r="K28" s="30"/>
    </row>
    <row r="29" spans="1:11" x14ac:dyDescent="0.25">
      <c r="A29" s="31"/>
      <c r="B29" s="32"/>
      <c r="C29" s="33"/>
      <c r="D29" s="47"/>
      <c r="E29" s="33"/>
      <c r="F29" s="33"/>
      <c r="G29" s="4"/>
      <c r="H29" s="4"/>
      <c r="I29" s="64"/>
      <c r="J29" s="64"/>
      <c r="K29" s="34"/>
    </row>
    <row r="30" spans="1:11" s="25" customFormat="1" ht="36" x14ac:dyDescent="0.25">
      <c r="A30" s="48"/>
      <c r="B30" s="37" t="s">
        <v>17</v>
      </c>
      <c r="C30" s="37"/>
      <c r="D30" s="38" t="s">
        <v>18</v>
      </c>
      <c r="E30" s="39" t="s">
        <v>19</v>
      </c>
      <c r="F30" s="49"/>
      <c r="G30" s="1" t="s">
        <v>20</v>
      </c>
      <c r="H30" s="1"/>
      <c r="I30" s="65" t="s">
        <v>9</v>
      </c>
      <c r="J30" s="65"/>
      <c r="K30" s="50"/>
    </row>
    <row r="31" spans="1:11" x14ac:dyDescent="0.2">
      <c r="A31" s="43"/>
      <c r="B31" s="51" t="s">
        <v>33</v>
      </c>
      <c r="C31" s="9"/>
      <c r="D31" s="7">
        <v>10</v>
      </c>
      <c r="E31" s="57"/>
      <c r="F31" s="41"/>
      <c r="G31" s="79">
        <f>D31*E31*D15</f>
        <v>0</v>
      </c>
      <c r="H31" s="1"/>
      <c r="I31" s="66">
        <f>G31</f>
        <v>0</v>
      </c>
      <c r="J31" s="66">
        <f>I31*1.21</f>
        <v>0</v>
      </c>
      <c r="K31" s="44"/>
    </row>
    <row r="32" spans="1:11" x14ac:dyDescent="0.2">
      <c r="A32" s="43"/>
      <c r="B32" s="51" t="s">
        <v>34</v>
      </c>
      <c r="C32" s="9"/>
      <c r="D32" s="7">
        <v>10</v>
      </c>
      <c r="E32" s="57"/>
      <c r="F32" s="41"/>
      <c r="G32" s="79">
        <f>D32*E32*D16</f>
        <v>0</v>
      </c>
      <c r="H32" s="1"/>
      <c r="I32" s="66">
        <f>G32</f>
        <v>0</v>
      </c>
      <c r="J32" s="66">
        <f>I32*1.21</f>
        <v>0</v>
      </c>
      <c r="K32" s="44"/>
    </row>
    <row r="33" spans="1:16" x14ac:dyDescent="0.2">
      <c r="A33" s="43"/>
      <c r="B33" s="51" t="s">
        <v>35</v>
      </c>
      <c r="C33" s="9"/>
      <c r="D33" s="7">
        <v>10</v>
      </c>
      <c r="E33" s="57"/>
      <c r="F33" s="41"/>
      <c r="G33" s="79">
        <f>D33*E33*D17</f>
        <v>0</v>
      </c>
      <c r="H33" s="1"/>
      <c r="I33" s="66">
        <f>G33</f>
        <v>0</v>
      </c>
      <c r="J33" s="66">
        <f>I33*1.21</f>
        <v>0</v>
      </c>
      <c r="K33" s="44"/>
    </row>
    <row r="34" spans="1:16" x14ac:dyDescent="0.25">
      <c r="A34" s="43"/>
      <c r="B34" s="6"/>
      <c r="C34" s="9"/>
      <c r="D34" s="8"/>
      <c r="E34" s="9"/>
      <c r="F34" s="1"/>
      <c r="G34" s="1"/>
      <c r="H34" s="1"/>
      <c r="I34" s="65"/>
      <c r="J34" s="65"/>
      <c r="K34" s="44"/>
    </row>
    <row r="35" spans="1:16" x14ac:dyDescent="0.25">
      <c r="A35" s="43"/>
      <c r="B35" s="1"/>
      <c r="C35" s="37"/>
      <c r="D35" s="10"/>
      <c r="E35" s="9"/>
      <c r="F35" s="1"/>
      <c r="G35" s="1"/>
      <c r="H35" s="11" t="s">
        <v>16</v>
      </c>
      <c r="I35" s="67">
        <f>SUM(I31:I33)</f>
        <v>0</v>
      </c>
      <c r="J35" s="67">
        <f>I35*1.21</f>
        <v>0</v>
      </c>
      <c r="K35" s="44"/>
    </row>
    <row r="36" spans="1:16" x14ac:dyDescent="0.25">
      <c r="A36" s="43"/>
      <c r="B36" s="52"/>
      <c r="C36" s="37"/>
      <c r="D36" s="37"/>
      <c r="E36" s="2"/>
      <c r="F36" s="41"/>
      <c r="G36" s="2"/>
      <c r="H36" s="2"/>
      <c r="I36" s="68"/>
      <c r="J36" s="68"/>
      <c r="K36" s="44"/>
    </row>
    <row r="37" spans="1:16" ht="12.75" thickBot="1" x14ac:dyDescent="0.3">
      <c r="A37" s="43"/>
      <c r="B37" s="1"/>
      <c r="C37" s="9"/>
      <c r="D37" s="8"/>
      <c r="E37" s="9"/>
      <c r="F37" s="1"/>
      <c r="G37" s="1"/>
      <c r="H37" s="1"/>
      <c r="I37" s="1"/>
      <c r="J37" s="1"/>
      <c r="K37" s="44"/>
    </row>
    <row r="38" spans="1:16" ht="24.75" thickBot="1" x14ac:dyDescent="0.3">
      <c r="A38" s="43"/>
      <c r="B38" s="69" t="s">
        <v>21</v>
      </c>
      <c r="C38" s="70"/>
      <c r="D38" s="70"/>
      <c r="E38" s="70"/>
      <c r="F38" s="70"/>
      <c r="G38" s="70"/>
      <c r="H38" s="71" t="s">
        <v>26</v>
      </c>
      <c r="I38" s="82">
        <f>I27+I35</f>
        <v>0</v>
      </c>
      <c r="J38" s="81">
        <f>I38*1.21</f>
        <v>0</v>
      </c>
      <c r="K38" s="44"/>
    </row>
    <row r="39" spans="1:16" x14ac:dyDescent="0.25">
      <c r="A39" s="43"/>
      <c r="B39" s="52"/>
      <c r="C39" s="37"/>
      <c r="D39" s="37"/>
      <c r="E39" s="2"/>
      <c r="F39" s="52"/>
      <c r="G39" s="37"/>
      <c r="H39" s="37"/>
      <c r="I39" s="2"/>
      <c r="J39" s="52"/>
      <c r="K39" s="44"/>
    </row>
    <row r="40" spans="1:16" x14ac:dyDescent="0.25">
      <c r="A40" s="43"/>
      <c r="B40" s="12" t="s">
        <v>32</v>
      </c>
      <c r="C40" s="45"/>
      <c r="D40" s="7">
        <v>1</v>
      </c>
      <c r="E40" s="57"/>
      <c r="F40" s="41"/>
      <c r="G40" s="79">
        <f>D40*E40</f>
        <v>0</v>
      </c>
      <c r="H40" s="1"/>
      <c r="I40" s="66">
        <f>G40</f>
        <v>0</v>
      </c>
      <c r="J40" s="66">
        <f>I40*1.21</f>
        <v>0</v>
      </c>
      <c r="K40" s="44"/>
    </row>
    <row r="41" spans="1:16" s="56" customFormat="1" ht="12.75" customHeight="1" thickBot="1" x14ac:dyDescent="0.3">
      <c r="A41" s="53"/>
      <c r="B41" s="54"/>
      <c r="C41" s="29"/>
      <c r="D41" s="29"/>
      <c r="E41" s="83"/>
      <c r="F41" s="54"/>
      <c r="G41" s="29"/>
      <c r="H41" s="29"/>
      <c r="I41" s="83"/>
      <c r="J41" s="54"/>
      <c r="K41" s="55"/>
    </row>
    <row r="44" spans="1:16" ht="25.5" customHeight="1" x14ac:dyDescent="0.25">
      <c r="B44" s="77" t="s">
        <v>22</v>
      </c>
      <c r="C44" s="76"/>
      <c r="D44" s="76"/>
      <c r="E44" s="76"/>
      <c r="F44" s="76"/>
      <c r="G44" s="76"/>
      <c r="H44" s="76"/>
      <c r="I44" s="75"/>
      <c r="J44" s="75"/>
      <c r="K44" s="75"/>
      <c r="L44" s="85"/>
      <c r="M44" s="85"/>
      <c r="N44" s="75"/>
      <c r="O44" s="75"/>
      <c r="P44" s="75"/>
    </row>
    <row r="45" spans="1:16" ht="12.75" x14ac:dyDescent="0.2">
      <c r="B45" s="74"/>
      <c r="C45" s="74"/>
      <c r="D45" s="75"/>
      <c r="E45" s="75"/>
      <c r="F45" s="75"/>
      <c r="G45" s="75"/>
      <c r="H45" s="75"/>
      <c r="I45" s="75"/>
      <c r="J45" s="75"/>
      <c r="K45" s="75"/>
      <c r="L45" s="85"/>
      <c r="M45" s="85"/>
      <c r="N45" s="75"/>
      <c r="O45" s="75"/>
      <c r="P45" s="75"/>
    </row>
    <row r="46" spans="1:16" ht="29.25" customHeight="1" x14ac:dyDescent="0.25">
      <c r="B46" s="77" t="s">
        <v>23</v>
      </c>
      <c r="C46" s="76"/>
      <c r="D46" s="76"/>
      <c r="E46" s="76"/>
      <c r="F46" s="76"/>
      <c r="G46" s="76"/>
      <c r="H46" s="76"/>
      <c r="I46" s="76"/>
      <c r="J46" s="76"/>
      <c r="K46" s="76"/>
      <c r="L46" s="84"/>
      <c r="M46" s="84"/>
      <c r="N46" s="75"/>
      <c r="O46" s="76"/>
      <c r="P46" s="76"/>
    </row>
  </sheetData>
  <sheetProtection algorithmName="SHA-512" hashValue="EoshS7t8jbwySZO/XN6yrDdWFIVKhRujc+DSJ9mg8waXY20dZ1yG6/mvreHiZOBggiR9FlXykBWID3Va+Yh+4A==" saltValue="0/F6ImD69dPsWTHFhr1ItQ==" spinCount="100000" sheet="1" objects="1" scenarios="1"/>
  <mergeCells count="6">
    <mergeCell ref="L46:M46"/>
    <mergeCell ref="K9:L9"/>
    <mergeCell ref="A10:G10"/>
    <mergeCell ref="K10:L10"/>
    <mergeCell ref="L44:M44"/>
    <mergeCell ref="L45:M4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bd75511d8b4979c91e3afc9c7b840754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385f742e45e71a8e0b2fc1bfdb86c4fd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494483</ZaakId>
    <IdentificatiekenmerkTMLO xmlns="c41d040b-1f23-46d8-95f8-73c4343eacb6">Waterschap Limburg</IdentificatiekenmerkTMLO>
    <Zaaknummer xmlns="c41d040b-1f23-46d8-95f8-73c4343eacb6">2025-Z6864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Gasmeters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Documentnummer xmlns="c41d040b-1f23-46d8-95f8-73c4343eacb6" xsi:nil="true"/>
    <ContactPlaats xmlns="c41d040b-1f23-46d8-95f8-73c4343eacb6" xsi:nil="true"/>
    <DatumVervanging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WLDOC-1187088822-534839</_dlc_DocId>
    <_dlc_DocIdUrl xmlns="9729beee-8231-416b-840d-ac6e112eeed3">
      <Url>https://waterschaplimburg.sharepoint.com/sites/Inkoop/_layouts/15/DocIdRedir.aspx?ID=WLDOC-1187088822-534839</Url>
      <Description>WLDOC-1187088822-534839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Props1.xml><?xml version="1.0" encoding="utf-8"?>
<ds:datastoreItem xmlns:ds="http://schemas.openxmlformats.org/officeDocument/2006/customXml" ds:itemID="{D12B5764-A66B-43AB-AA7F-3B370FB46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2C538-796D-4253-94D7-8997D0E933B2}">
  <ds:schemaRefs>
    <ds:schemaRef ds:uri="dfc62a55-fff3-4b8d-9937-2b197328c51d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41d040b-1f23-46d8-95f8-73c4343eacb6"/>
    <ds:schemaRef ds:uri="9729beee-8231-416b-840d-ac6e112eeed3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10363BF-C188-4702-B165-D8DFCA4141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BBDF73-3F19-47BA-8FC0-1237AFB1504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C2C0C9C-FDD0-4F35-ABC1-58ECE794DB7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Inschrijvingsformulier</dc:title>
  <dc:subject/>
  <dc:creator/>
  <cp:keywords/>
  <dc:description/>
  <cp:lastModifiedBy/>
  <cp:revision/>
  <dcterms:created xsi:type="dcterms:W3CDTF">2007-09-14T07:18:08Z</dcterms:created>
  <dcterms:modified xsi:type="dcterms:W3CDTF">2026-04-02T06:58:08Z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6ae0e9d5-eec5-4c38-8d87-4040479a408f</vt:lpwstr>
  </property>
  <property fmtid="{D5CDD505-2E9C-101B-9397-08002B2CF9AE}" pid="4" name="Cluster_x0020_of_x0020_Programma_x0020_of_x0020_Team">
    <vt:lpwstr/>
  </property>
  <property fmtid="{D5CDD505-2E9C-101B-9397-08002B2CF9AE}" pid="5" name="MediaServiceImageTags">
    <vt:lpwstr/>
  </property>
  <property fmtid="{D5CDD505-2E9C-101B-9397-08002B2CF9AE}" pid="6" name="Documenttype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