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defaultThemeVersion="124226"/>
  <mc:AlternateContent xmlns:mc="http://schemas.openxmlformats.org/markup-compatibility/2006">
    <mc:Choice Requires="x15">
      <x15ac:absPath xmlns:x15ac="http://schemas.microsoft.com/office/spreadsheetml/2010/11/ac" url="https://hlmr.sharepoint.com/sites/ST-TeamInkoop/Gedeelde documenten/05_Dossiers/1_Actuele dossiers/2025-512 Digitale handhaving openbare ruimte/_9 Gunningsleidraad of Aanbestedingsleidraad/Publicatie/"/>
    </mc:Choice>
  </mc:AlternateContent>
  <xr:revisionPtr revIDLastSave="57" documentId="8_{9CCC9499-0BC3-4ABB-BEC8-5A77EAFE8EEB}" xr6:coauthVersionLast="47" xr6:coauthVersionMax="47" xr10:uidLastSave="{FA1142CD-3242-4AF8-8E4C-83E5739C622A}"/>
  <bookViews>
    <workbookView xWindow="-120" yWindow="-120" windowWidth="29040" windowHeight="17520" tabRatio="921" xr2:uid="{00000000-000D-0000-FFFF-FFFF00000000}"/>
  </bookViews>
  <sheets>
    <sheet name="Tab1 Prijzenblad" sheetId="30" r:id="rId1"/>
    <sheet name="Tab2 toelichting punten prijs" sheetId="2" r:id="rId2"/>
    <sheet name="Implementatiekosten" sheetId="3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30" l="1"/>
  <c r="F11" i="30" s="1"/>
  <c r="F4" i="30"/>
  <c r="F8" i="30"/>
  <c r="D12" i="30"/>
  <c r="F12" i="30" s="1"/>
  <c r="F10" i="30"/>
  <c r="F9" i="30"/>
  <c r="D7" i="30"/>
  <c r="F7" i="30" s="1"/>
  <c r="D6" i="30"/>
  <c r="F6" i="30" s="1"/>
  <c r="F3" i="30"/>
  <c r="F13" i="30" l="1"/>
  <c r="F8" i="2"/>
  <c r="D12" i="2" l="1"/>
  <c r="E12" i="2" s="1"/>
  <c r="E23" i="2"/>
  <c r="E17" i="2"/>
  <c r="E20" i="2" l="1"/>
</calcChain>
</file>

<file path=xl/sharedStrings.xml><?xml version="1.0" encoding="utf-8"?>
<sst xmlns="http://schemas.openxmlformats.org/spreadsheetml/2006/main" count="69" uniqueCount="50">
  <si>
    <r>
      <rPr>
        <b/>
        <sz val="11"/>
        <color rgb="FF000000"/>
        <rFont val="Calibri"/>
        <family val="2"/>
      </rPr>
      <t xml:space="preserve">Bijlage F Prijzenblad handhaafsysteem
</t>
    </r>
    <r>
      <rPr>
        <sz val="10"/>
        <color rgb="FF000000"/>
        <rFont val="Arial"/>
        <family val="2"/>
      </rPr>
      <t xml:space="preserve">
Uit dit prijzenblad volgt een Inschrijfprijs. Deze Inschrijfprijs wordt berekend ten behoeve van het subgunningscriterium prijs.
Alle prijzen zijn in euro's excl. BTW.
Alle kosten dienen in de prijzen inbegrepen  te zijn. Dit houdt in dat alle kosten voor het uitvoeren van de opdracht conform aanbestedingsdocumenten, waaronder programma van eisen en de door inschrijver bij de gunningscriteria beschreven/aangeboden functionaliteiten in de inschrijfprijs opgenomen moeten zijn.
Alle gele vakken dienen ingevuld te worden. Als inschrijver voor een onderdeel geen kosten, dan dient het getal 0 ingevuld te worden..
</t>
    </r>
    <r>
      <rPr>
        <b/>
        <sz val="11"/>
        <color rgb="FF000000"/>
        <rFont val="Calibri"/>
        <family val="2"/>
      </rPr>
      <t>Let op:</t>
    </r>
    <r>
      <rPr>
        <sz val="10"/>
        <color rgb="FF000000"/>
        <rFont val="Arial"/>
        <family val="2"/>
      </rPr>
      <t xml:space="preserve"> Het plafondbedrag voor de inschrijfprijs bedraagt € 1.800.000 excl. btw
Alle aantallen zijn indicatief en hieraan kunnen geen rechten ontleend. Bij op/afschaling van gebruikers of voertuigen scanoplossing dient verrekening plaats te vinden op basis van de geoffreerde eenheidsprijs.
Naast het prijzenblad tab 1 moet u bij tab 3 een specificatie van de implementatiekosten invullen.</t>
    </r>
  </si>
  <si>
    <t>Omschrijving eenmalige kosten</t>
  </si>
  <si>
    <t>Aantal</t>
  </si>
  <si>
    <t>Eenheidsprijs</t>
  </si>
  <si>
    <t>Eenmalige kosten (excl. btw)</t>
  </si>
  <si>
    <t>Weging</t>
  </si>
  <si>
    <t>kosten  na weging</t>
  </si>
  <si>
    <t>Opmerking</t>
  </si>
  <si>
    <t xml:space="preserve">Implementatiekosten kosten </t>
  </si>
  <si>
    <t>n.v.t.</t>
  </si>
  <si>
    <t>Eenmalige kosten inbouw en montage scanoplossing op voertuig (auto) van opdrachtgever*</t>
  </si>
  <si>
    <t>*Van toepassing als er  tijdens de looptijd een auto wordt toegevoegd. Bij start van de overeenkomst dient er 1 voertuig volledig te worden ingericht met de scanoplossing, kosten hiervoor moeten zijn opgenomen in de implementatiekosten.</t>
  </si>
  <si>
    <t>Omschrijving</t>
  </si>
  <si>
    <t>Totale kosten per jaar (excl. btw)</t>
  </si>
  <si>
    <t>Kosten per gebruiker handhaafsysteem back-office per jaar</t>
  </si>
  <si>
    <t>Kosten per gebruiker handhaafssysteem (op straat en backoffice) per jaar</t>
  </si>
  <si>
    <t>Vaste jaarlijkse kosten voor handhaafsysteem</t>
  </si>
  <si>
    <t xml:space="preserve">Vaste jaarlijkse kosten voor scanoplossing bij 1 auto van opdrachtgever. </t>
  </si>
  <si>
    <t>Vaste jaarlijkse kosten scanoplossing bij uitbreiding met 1 scanvoertuig (auto)</t>
  </si>
  <si>
    <t xml:space="preserve">Huurkosten per etmaal voor een vervangende Scanoplossing (indien verwijtbaar opdrachtgever) </t>
  </si>
  <si>
    <t>Consultancy (per uur)</t>
  </si>
  <si>
    <t>Inschrijfprijs</t>
  </si>
  <si>
    <t>NB inschrijfprijs mag maximaal € 1.800.000 bedragen</t>
  </si>
  <si>
    <t>Toelichting</t>
  </si>
  <si>
    <t>Kostenonderdeel</t>
  </si>
  <si>
    <t>Implementatiekosten</t>
  </si>
  <si>
    <t>Alle kosten voor het werkend opleveren van de aangeboden functionaliteit tot aan de live-gang.Tot de kosten behoren alle kosten zoals (niet uitsluitend) levering, installatie, migratie, configuratie, inrichting, testen, acceptatie, opleidingskosten, zowel voor de software en installatie van de PDA's met alle functionaliteiten conform aanbestedingsstukken.inclusief inbouw en montage kosten van de scanmodule op en in het voertuig (auto) van de opdrachtgever.</t>
  </si>
  <si>
    <t>Vaste jaarlijkse kosten en jaarlijkse kosten per gebruiker (licentie) handhaafsysteem</t>
  </si>
  <si>
    <t>De totale kosten die de inschrijver offreert bij uitbreiding per voertuig (auto) voor het volledig uitvoeren van de scanoplossing, conform aanbestedingsstukken. Tot de kosten behoren alle kosten die minimaal nodig zijn om de scanoplossing operationeel te houden en de uitvoering continu efficient te houden, zoals (niet uitsluitend): helpdeskondersteuning, gebruiksrecht, hosting, beheer, onderhoud, doorontwikkeling (updates, upgrades), nieuw releases enzovoort. Voor de scanoplossing worden alleen vaste kosten berekend en dus geen kosten per gebruiker/licentie. N.B. kosten mogen in ieder geval niet hoger zijn dan de geoffreerde vaste jaarlijkse kosten voor de scanoplossing bij 1 auto van opdrachtgever.</t>
  </si>
  <si>
    <t>Kosten Consultancy</t>
  </si>
  <si>
    <t xml:space="preserve">All-in tarief voor het inzetten van een consultant voor eventuele aanvullende dienstverlening, welke niet inbegrepen is in de opdracht als opgenomen in de aanbestedingsocumenten. De opgegeven tarieven, zijn de tarieven die maximaal in rekening mogen worden gebracht gedurende de looptijd van de overeenkomst (incl. verlengingen) in het geval dat de opdrachtgever inzet van een consultant verlangt. </t>
  </si>
  <si>
    <t>(uw firmanaam)</t>
  </si>
  <si>
    <t xml:space="preserve">Plaats </t>
  </si>
  <si>
    <t>Datum</t>
  </si>
  <si>
    <t>Naam tekeningsbevoegde functionaris</t>
  </si>
  <si>
    <t>Functie tekeningsbevoegde functionaris</t>
  </si>
  <si>
    <t>Handtekening</t>
  </si>
  <si>
    <t>Rekenblad gunningscriterium prijs</t>
  </si>
  <si>
    <t>Prijs</t>
  </si>
  <si>
    <t>Punten</t>
  </si>
  <si>
    <r>
      <t xml:space="preserve">Prijs bij </t>
    </r>
    <r>
      <rPr>
        <b/>
        <u/>
        <sz val="9"/>
        <rFont val="Arial"/>
        <family val="2"/>
      </rPr>
      <t>minimum</t>
    </r>
    <r>
      <rPr>
        <b/>
        <sz val="9"/>
        <rFont val="Arial"/>
        <family val="2"/>
      </rPr>
      <t xml:space="preserve"> aantal te behalen punten</t>
    </r>
  </si>
  <si>
    <t>Omslagpunt</t>
  </si>
  <si>
    <r>
      <t xml:space="preserve">Prijs bij </t>
    </r>
    <r>
      <rPr>
        <b/>
        <u/>
        <sz val="9"/>
        <rFont val="Arial"/>
        <family val="2"/>
      </rPr>
      <t>maximum</t>
    </r>
    <r>
      <rPr>
        <b/>
        <sz val="9"/>
        <rFont val="Arial"/>
        <family val="2"/>
      </rPr>
      <t xml:space="preserve"> aantal te behalen punten</t>
    </r>
  </si>
  <si>
    <t>Score voor waarde van inschrijver</t>
  </si>
  <si>
    <t>De formule rekent het onderstaande uit zonder omslagpunt:</t>
  </si>
  <si>
    <t xml:space="preserve">De formule met omslagpunt: </t>
  </si>
  <si>
    <t>Na het omslagpunt</t>
  </si>
  <si>
    <t>Kosten (excl. btw)</t>
  </si>
  <si>
    <t xml:space="preserve">De totale kosten die de inschrijver offreert voor het volledig uitvoeren van de scanoplossing met 1 voertuig (auto) conform aanbestedingsstukken. Tot de kosten behoren alle kosten die minimaal nodig zijn om de scanoplossing operationeel te houden en de uitvoering continu efficient te houden, zoals (niet uitsluitend): helpdeskondersteuning, gebruiksrecht, hosting, beheer, onderhoud, doorontwikkeling (updates, upgrades), nieuw releases, hardware (vervangen onderdelen) enzovoort. Voor de scanoplossing worden alleen vaste kosten berekend en dus geen kosten per gebruiker/licentie. </t>
  </si>
  <si>
    <t>De periodiek totale kosten die de inschrijver offreert voor het leveren van alle functionaliteiten conform aanbestedingstukken.Tot de kosten behoren alle kosten zoals (niet uitsluitend): helpdeskondersteuning,  gebruiksrecht, hosting, beheer, doorontwikkeling (updates, upgrades), nieuw releases enzovoort. Deze kosten kunnen bestaan uit vaste jaarlijkste kosten en/of jaarkosten afhankelijk van het aantal gebruikers (licenties). Vaste jaarlijkse kosten blijven gelijk ongeacht het aantal gebruikers. Deze kosten betreffen dus alle kosten voor het handhaafsysteem vanaf live-gang. De kosten voor het installeren van nieuwe PDA's na live-gang zijn inbegrepen in de vaste jaarlijkste kosten, ongeacht het aantal PDA's dat geïnstalleerd moet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</si>
</sst>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164" formatCode="_-[$€]\ * #,##0.00_-;_-[$€]\ * #,##0.00\-;_-[$€]\ * &quot;-&quot;??_-;_-@_-"/>
    <numFmt numFmtId="165" formatCode="0.0"/>
    <numFmt numFmtId="166" formatCode="_(* #,##0.00_);_(* \(#,##0.00\);_(* &quot;-&quot;??_);_(@_)"/>
    <numFmt numFmtId="167" formatCode="&quot;€&quot;\ #,##0.00"/>
    <numFmt numFmtId="168" formatCode="_-* #,##0.00_-;_-* #,##0.00\-;_-* &quot;-&quot;??_-;_-@_-"/>
    <numFmt numFmtId="169" formatCode="_(&quot;€&quot;* #,##0.00_);_(&quot;€&quot;* \(#,##0.00\);_(&quot;€&quot;* &quot;-&quot;??_);_(@_)"/>
    <numFmt numFmtId="170" formatCode="_ [$€-413]\ * #,##0.00_ ;_ [$€-413]\ * \-#,##0.00_ ;_ [$€-413]\ * &quot;-&quot;??_ ;_ @_ "/>
  </numFmts>
  <fonts count="35" x14ac:knownFonts="1">
    <font>
      <sz val="10"/>
      <name val="Arial"/>
    </font>
    <font>
      <sz val="11"/>
      <color theme="1"/>
      <name val="Calibri"/>
      <family val="2"/>
      <scheme val="minor"/>
    </font>
    <font>
      <sz val="10"/>
      <name val="Arial"/>
      <family val="2"/>
    </font>
    <font>
      <sz val="10"/>
      <name val="Arial"/>
      <family val="2"/>
    </font>
    <font>
      <sz val="9"/>
      <name val="Arial"/>
      <family val="2"/>
    </font>
    <font>
      <b/>
      <sz val="16"/>
      <name val="Arial"/>
      <family val="2"/>
    </font>
    <font>
      <sz val="9"/>
      <color indexed="9"/>
      <name val="Arial"/>
      <family val="2"/>
    </font>
    <font>
      <b/>
      <sz val="10"/>
      <name val="Arial"/>
      <family val="2"/>
    </font>
    <font>
      <b/>
      <sz val="8"/>
      <name val="Arial"/>
      <family val="2"/>
    </font>
    <font>
      <b/>
      <sz val="9"/>
      <name val="Arial"/>
      <family val="2"/>
    </font>
    <font>
      <b/>
      <sz val="12"/>
      <name val="Arial"/>
      <family val="2"/>
    </font>
    <font>
      <b/>
      <sz val="14"/>
      <name val="Arial"/>
      <family val="2"/>
    </font>
    <font>
      <sz val="11"/>
      <color indexed="8"/>
      <name val="Calibri"/>
      <family val="2"/>
    </font>
    <font>
      <b/>
      <u/>
      <sz val="9"/>
      <name val="Arial"/>
      <family val="2"/>
    </font>
    <font>
      <sz val="11"/>
      <color theme="1"/>
      <name val="Calibri"/>
      <family val="2"/>
      <scheme val="minor"/>
    </font>
    <font>
      <sz val="9"/>
      <color theme="1"/>
      <name val="Calibri"/>
      <family val="2"/>
      <scheme val="minor"/>
    </font>
    <font>
      <sz val="11"/>
      <color theme="0"/>
      <name val="Calibri"/>
      <family val="2"/>
      <scheme val="minor"/>
    </font>
    <font>
      <u/>
      <sz val="11"/>
      <color theme="10"/>
      <name val="Calibri"/>
      <family val="2"/>
    </font>
    <font>
      <sz val="10"/>
      <color rgb="FF3F3F76"/>
      <name val="Arial"/>
      <family val="2"/>
    </font>
    <font>
      <sz val="10"/>
      <color rgb="FF006100"/>
      <name val="Arial"/>
      <family val="2"/>
    </font>
    <font>
      <sz val="10"/>
      <color theme="0"/>
      <name val="Arial"/>
      <family val="2"/>
    </font>
    <font>
      <sz val="10"/>
      <color rgb="FF9C0006"/>
      <name val="Arial"/>
      <family val="2"/>
    </font>
    <font>
      <sz val="9"/>
      <color theme="1"/>
      <name val="Arial"/>
      <family val="2"/>
    </font>
    <font>
      <b/>
      <sz val="9"/>
      <color theme="1"/>
      <name val="Arial"/>
      <family val="2"/>
    </font>
    <font>
      <sz val="9"/>
      <color theme="0" tint="-0.499984740745262"/>
      <name val="Arial"/>
      <family val="2"/>
    </font>
    <font>
      <sz val="9"/>
      <color theme="0" tint="-4.9989318521683403E-2"/>
      <name val="Arial"/>
      <family val="2"/>
    </font>
    <font>
      <sz val="9"/>
      <color rgb="FFFF0000"/>
      <name val="Arial"/>
      <family val="2"/>
    </font>
    <font>
      <sz val="11"/>
      <color rgb="FF000000"/>
      <name val="Calibri"/>
      <family val="2"/>
    </font>
    <font>
      <b/>
      <sz val="11"/>
      <color rgb="FF000000"/>
      <name val="Calibri"/>
      <family val="2"/>
    </font>
    <font>
      <sz val="10"/>
      <color rgb="FF000000"/>
      <name val="Arial"/>
      <family val="2"/>
    </font>
    <font>
      <b/>
      <sz val="10"/>
      <color rgb="FF000000"/>
      <name val="Arial"/>
      <family val="2"/>
    </font>
    <font>
      <b/>
      <sz val="9"/>
      <name val="Corbel"/>
      <family val="2"/>
    </font>
    <font>
      <b/>
      <sz val="9"/>
      <color rgb="FF000000"/>
      <name val="Corbel"/>
      <family val="2"/>
    </font>
    <font>
      <sz val="10"/>
      <color rgb="FF000000"/>
      <name val="Calibri"/>
      <family val="2"/>
    </font>
    <font>
      <sz val="11"/>
      <color rgb="FFFF0000"/>
      <name val="Calibri"/>
      <family val="2"/>
    </font>
  </fonts>
  <fills count="22">
    <fill>
      <patternFill patternType="none"/>
    </fill>
    <fill>
      <patternFill patternType="gray125"/>
    </fill>
    <fill>
      <patternFill patternType="solid">
        <fgColor rgb="FFFFFFCC"/>
      </patternFill>
    </fill>
    <fill>
      <patternFill patternType="solid">
        <fgColor theme="6" tint="0.79998168889431442"/>
        <bgColor indexed="65"/>
      </patternFill>
    </fill>
    <fill>
      <patternFill patternType="solid">
        <fgColor theme="4"/>
      </patternFill>
    </fill>
    <fill>
      <patternFill patternType="solid">
        <fgColor theme="4" tint="0.79998168889431442"/>
        <bgColor indexed="65"/>
      </patternFill>
    </fill>
    <fill>
      <patternFill patternType="solid">
        <fgColor rgb="FFFFCC99"/>
      </patternFill>
    </fill>
    <fill>
      <patternFill patternType="solid">
        <fgColor rgb="FFC6EFCE"/>
      </patternFill>
    </fill>
    <fill>
      <patternFill patternType="solid">
        <fgColor rgb="FFFFC7CE"/>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79998168889431442"/>
        <bgColor indexed="64"/>
      </patternFill>
    </fill>
    <fill>
      <patternFill patternType="solid">
        <fgColor rgb="FFF2F2F2"/>
        <bgColor indexed="64"/>
      </patternFill>
    </fill>
    <fill>
      <patternFill patternType="solid">
        <fgColor rgb="FFFFFF00"/>
        <bgColor rgb="FF000000"/>
      </patternFill>
    </fill>
    <fill>
      <patternFill patternType="solid">
        <fgColor rgb="FFD9D9D9"/>
        <bgColor rgb="FF000000"/>
      </patternFill>
    </fill>
    <fill>
      <patternFill patternType="solid">
        <fgColor rgb="FFD5DCE4"/>
        <bgColor rgb="FF000000"/>
      </patternFill>
    </fill>
    <fill>
      <patternFill patternType="solid">
        <fgColor rgb="FFC4D79B"/>
        <bgColor rgb="FF000000"/>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23">
    <border>
      <left/>
      <right/>
      <top/>
      <bottom/>
      <diagonal/>
    </border>
    <border>
      <left style="medium">
        <color indexed="64"/>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9" tint="-0.249977111117893"/>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style="thin">
        <color theme="9" tint="-0.249977111117893"/>
      </right>
      <top style="thin">
        <color theme="9" tint="-0.249977111117893"/>
      </top>
      <bottom/>
      <diagonal/>
    </border>
    <border>
      <left/>
      <right style="thin">
        <color theme="9" tint="-0.249977111117893"/>
      </right>
      <top/>
      <bottom style="thin">
        <color theme="9" tint="-0.249977111117893"/>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1">
    <xf numFmtId="0" fontId="0" fillId="0" borderId="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6" fillId="4" borderId="0" applyNumberFormat="0" applyBorder="0" applyAlignment="0" applyProtection="0"/>
    <xf numFmtId="0" fontId="20" fillId="4" borderId="0" applyNumberFormat="0" applyBorder="0" applyAlignment="0" applyProtection="0"/>
    <xf numFmtId="164" fontId="2" fillId="0" borderId="0" applyFont="0" applyFill="0" applyBorder="0" applyAlignment="0" applyProtection="0"/>
    <xf numFmtId="0" fontId="19" fillId="7" borderId="0" applyNumberFormat="0" applyBorder="0" applyAlignment="0" applyProtection="0"/>
    <xf numFmtId="0" fontId="17" fillId="0" borderId="0" applyNumberFormat="0" applyFill="0" applyBorder="0" applyAlignment="0" applyProtection="0">
      <alignment vertical="top"/>
      <protection locked="0"/>
    </xf>
    <xf numFmtId="0" fontId="18" fillId="6" borderId="3" applyNumberFormat="0" applyAlignment="0" applyProtection="0"/>
    <xf numFmtId="166" fontId="14" fillId="0" borderId="0" applyFont="0" applyFill="0" applyBorder="0" applyAlignment="0" applyProtection="0"/>
    <xf numFmtId="168" fontId="2" fillId="0" borderId="0" applyFont="0" applyFill="0" applyBorder="0" applyAlignment="0" applyProtection="0"/>
    <xf numFmtId="0" fontId="14" fillId="2" borderId="2" applyNumberFormat="0" applyFont="0" applyAlignment="0" applyProtection="0"/>
    <xf numFmtId="0" fontId="2" fillId="2" borderId="2" applyNumberFormat="0" applyFont="0" applyAlignment="0" applyProtection="0"/>
    <xf numFmtId="0" fontId="14" fillId="2" borderId="2" applyNumberFormat="0" applyFont="0" applyAlignment="0" applyProtection="0"/>
    <xf numFmtId="0" fontId="21" fillId="8" borderId="0" applyNumberFormat="0" applyBorder="0" applyAlignment="0" applyProtection="0"/>
    <xf numFmtId="9" fontId="14" fillId="0" borderId="0" applyFont="0" applyFill="0" applyBorder="0" applyAlignment="0" applyProtection="0"/>
    <xf numFmtId="9" fontId="2" fillId="0" borderId="0" applyFont="0" applyFill="0" applyBorder="0" applyAlignment="0" applyProtection="0"/>
    <xf numFmtId="0" fontId="14" fillId="0" borderId="0"/>
    <xf numFmtId="0" fontId="15" fillId="0" borderId="0"/>
    <xf numFmtId="0" fontId="2" fillId="0" borderId="0"/>
    <xf numFmtId="0" fontId="14" fillId="0" borderId="0"/>
    <xf numFmtId="0" fontId="2" fillId="0" borderId="0"/>
    <xf numFmtId="44" fontId="3" fillId="0" borderId="0" applyFont="0" applyFill="0" applyBorder="0" applyAlignment="0" applyProtection="0"/>
    <xf numFmtId="169" fontId="12" fillId="0" borderId="0" applyFont="0" applyFill="0" applyBorder="0" applyAlignment="0" applyProtection="0"/>
    <xf numFmtId="44" fontId="2" fillId="0" borderId="0" applyFont="0" applyFill="0" applyBorder="0" applyAlignment="0" applyProtection="0"/>
    <xf numFmtId="0" fontId="1" fillId="0" borderId="0"/>
    <xf numFmtId="0" fontId="1" fillId="2" borderId="2" applyNumberFormat="0" applyFont="0" applyAlignment="0" applyProtection="0"/>
    <xf numFmtId="0" fontId="1" fillId="3" borderId="0" applyNumberFormat="0" applyBorder="0" applyAlignment="0" applyProtection="0"/>
    <xf numFmtId="166" fontId="1" fillId="0" borderId="0" applyFont="0" applyFill="0" applyBorder="0" applyAlignment="0" applyProtection="0"/>
    <xf numFmtId="44" fontId="1" fillId="0" borderId="0" applyFont="0" applyFill="0" applyBorder="0" applyAlignment="0" applyProtection="0"/>
  </cellStyleXfs>
  <cellXfs count="93">
    <xf numFmtId="0" fontId="0" fillId="0" borderId="0" xfId="0"/>
    <xf numFmtId="0" fontId="4" fillId="9" borderId="0" xfId="0" applyFont="1" applyFill="1"/>
    <xf numFmtId="2" fontId="4" fillId="9" borderId="0" xfId="0" applyNumberFormat="1" applyFont="1" applyFill="1"/>
    <xf numFmtId="49" fontId="4" fillId="10" borderId="4" xfId="0" applyNumberFormat="1" applyFont="1" applyFill="1" applyBorder="1"/>
    <xf numFmtId="49" fontId="6" fillId="10" borderId="4" xfId="0" applyNumberFormat="1" applyFont="1" applyFill="1" applyBorder="1"/>
    <xf numFmtId="0" fontId="2" fillId="9" borderId="0" xfId="0" applyFont="1" applyFill="1"/>
    <xf numFmtId="49" fontId="4" fillId="10" borderId="6" xfId="0" applyNumberFormat="1" applyFont="1" applyFill="1" applyBorder="1"/>
    <xf numFmtId="49" fontId="6" fillId="10" borderId="6" xfId="0" applyNumberFormat="1" applyFont="1" applyFill="1" applyBorder="1"/>
    <xf numFmtId="0" fontId="4" fillId="9" borderId="1" xfId="0" applyFont="1" applyFill="1" applyBorder="1" applyAlignment="1">
      <alignment wrapText="1"/>
    </xf>
    <xf numFmtId="49" fontId="9" fillId="9" borderId="0" xfId="0" applyNumberFormat="1" applyFont="1" applyFill="1" applyAlignment="1">
      <alignment horizontal="left" vertical="center" wrapText="1"/>
    </xf>
    <xf numFmtId="0" fontId="8" fillId="10" borderId="0" xfId="0" applyFont="1" applyFill="1" applyAlignment="1">
      <alignment vertical="center" wrapText="1"/>
    </xf>
    <xf numFmtId="0" fontId="11" fillId="10" borderId="0" xfId="0" applyFont="1" applyFill="1"/>
    <xf numFmtId="0" fontId="11" fillId="10" borderId="7" xfId="0" applyFont="1" applyFill="1" applyBorder="1"/>
    <xf numFmtId="0" fontId="22" fillId="9" borderId="0" xfId="19" applyFont="1" applyFill="1"/>
    <xf numFmtId="167" fontId="22" fillId="9" borderId="0" xfId="19" applyNumberFormat="1" applyFont="1" applyFill="1"/>
    <xf numFmtId="0" fontId="4" fillId="9" borderId="0" xfId="19" applyFont="1" applyFill="1"/>
    <xf numFmtId="49" fontId="4" fillId="10" borderId="9" xfId="0" applyNumberFormat="1" applyFont="1" applyFill="1" applyBorder="1"/>
    <xf numFmtId="49" fontId="4" fillId="10" borderId="10" xfId="0" applyNumberFormat="1" applyFont="1" applyFill="1" applyBorder="1"/>
    <xf numFmtId="0" fontId="22" fillId="0" borderId="0" xfId="19" applyFont="1"/>
    <xf numFmtId="0" fontId="25" fillId="0" borderId="0" xfId="19" applyFont="1"/>
    <xf numFmtId="0" fontId="22" fillId="11" borderId="0" xfId="19" applyFont="1" applyFill="1"/>
    <xf numFmtId="0" fontId="9" fillId="9" borderId="0" xfId="19" applyFont="1" applyFill="1"/>
    <xf numFmtId="0" fontId="9" fillId="9" borderId="0" xfId="19" applyFont="1" applyFill="1" applyAlignment="1">
      <alignment vertical="top"/>
    </xf>
    <xf numFmtId="0" fontId="22" fillId="9" borderId="0" xfId="19" applyFont="1" applyFill="1" applyAlignment="1">
      <alignment vertical="center"/>
    </xf>
    <xf numFmtId="167" fontId="4" fillId="12" borderId="13" xfId="23" applyNumberFormat="1" applyFont="1" applyFill="1" applyBorder="1" applyAlignment="1" applyProtection="1">
      <alignment horizontal="left" vertical="center"/>
      <protection locked="0"/>
    </xf>
    <xf numFmtId="0" fontId="4" fillId="12" borderId="13" xfId="0" applyFont="1" applyFill="1" applyBorder="1" applyAlignment="1" applyProtection="1">
      <alignment horizontal="center" vertical="center"/>
      <protection locked="0"/>
    </xf>
    <xf numFmtId="0" fontId="24" fillId="12" borderId="8" xfId="0" applyFont="1" applyFill="1" applyBorder="1" applyAlignment="1" applyProtection="1">
      <alignment horizontal="center" vertical="center"/>
      <protection locked="0"/>
    </xf>
    <xf numFmtId="167" fontId="4" fillId="12" borderId="8" xfId="23" applyNumberFormat="1" applyFont="1" applyFill="1" applyBorder="1" applyAlignment="1" applyProtection="1">
      <alignment horizontal="left" vertical="center"/>
      <protection locked="0"/>
    </xf>
    <xf numFmtId="0" fontId="4" fillId="12" borderId="8" xfId="0" applyFont="1" applyFill="1" applyBorder="1" applyAlignment="1" applyProtection="1">
      <alignment horizontal="center" vertical="center"/>
      <protection locked="0"/>
    </xf>
    <xf numFmtId="0" fontId="23" fillId="9" borderId="0" xfId="19" applyFont="1" applyFill="1" applyAlignment="1">
      <alignment vertical="center"/>
    </xf>
    <xf numFmtId="0" fontId="26" fillId="9" borderId="0" xfId="19" applyFont="1" applyFill="1"/>
    <xf numFmtId="167" fontId="24" fillId="12" borderId="8" xfId="23" applyNumberFormat="1" applyFont="1" applyFill="1" applyBorder="1" applyAlignment="1" applyProtection="1">
      <alignment horizontal="left" vertical="center"/>
    </xf>
    <xf numFmtId="0" fontId="27" fillId="0" borderId="0" xfId="0" applyFont="1" applyProtection="1">
      <protection locked="0"/>
    </xf>
    <xf numFmtId="0" fontId="27" fillId="0" borderId="0" xfId="0" applyFont="1"/>
    <xf numFmtId="0" fontId="27" fillId="0" borderId="0" xfId="0" applyFont="1" applyAlignment="1" applyProtection="1">
      <alignment wrapText="1"/>
      <protection locked="0"/>
    </xf>
    <xf numFmtId="170" fontId="27" fillId="0" borderId="0" xfId="0" applyNumberFormat="1" applyFont="1" applyProtection="1">
      <protection locked="0"/>
    </xf>
    <xf numFmtId="0" fontId="29" fillId="0" borderId="16" xfId="0" applyFont="1" applyBorder="1" applyAlignment="1">
      <alignment vertical="center" wrapText="1"/>
    </xf>
    <xf numFmtId="0" fontId="30" fillId="0" borderId="16" xfId="0" applyFont="1" applyBorder="1" applyAlignment="1">
      <alignment vertical="center" wrapText="1"/>
    </xf>
    <xf numFmtId="0" fontId="28" fillId="0" borderId="0" xfId="0" applyFont="1"/>
    <xf numFmtId="0" fontId="30" fillId="16" borderId="17" xfId="0" applyFont="1" applyFill="1" applyBorder="1" applyAlignment="1">
      <alignment vertical="center" wrapText="1"/>
    </xf>
    <xf numFmtId="0" fontId="31" fillId="0" borderId="16" xfId="0" applyFont="1" applyBorder="1" applyAlignment="1">
      <alignment horizontal="left" vertical="top" wrapText="1"/>
    </xf>
    <xf numFmtId="0" fontId="28" fillId="0" borderId="16" xfId="0" applyFont="1" applyBorder="1" applyAlignment="1">
      <alignment vertical="top"/>
    </xf>
    <xf numFmtId="0" fontId="27" fillId="17" borderId="16" xfId="0" applyFont="1" applyFill="1" applyBorder="1"/>
    <xf numFmtId="0" fontId="10" fillId="18" borderId="0" xfId="0" applyFont="1" applyFill="1" applyAlignment="1">
      <alignment vertical="center"/>
    </xf>
    <xf numFmtId="0" fontId="5" fillId="18" borderId="0" xfId="0" applyFont="1" applyFill="1" applyAlignment="1">
      <alignment vertical="center"/>
    </xf>
    <xf numFmtId="49" fontId="4" fillId="18" borderId="0" xfId="0" applyNumberFormat="1" applyFont="1" applyFill="1"/>
    <xf numFmtId="49" fontId="4" fillId="18" borderId="0" xfId="0" applyNumberFormat="1" applyFont="1" applyFill="1" applyAlignment="1">
      <alignment horizontal="center"/>
    </xf>
    <xf numFmtId="0" fontId="7" fillId="18" borderId="0" xfId="0" applyFont="1" applyFill="1" applyAlignment="1">
      <alignment horizontal="left" vertical="center" wrapText="1"/>
    </xf>
    <xf numFmtId="0" fontId="8" fillId="18" borderId="0" xfId="0" applyFont="1" applyFill="1" applyAlignment="1">
      <alignment vertical="center" wrapText="1"/>
    </xf>
    <xf numFmtId="49" fontId="7" fillId="18" borderId="0" xfId="0" applyNumberFormat="1" applyFont="1" applyFill="1" applyAlignment="1">
      <alignment horizontal="left" vertical="center"/>
    </xf>
    <xf numFmtId="49" fontId="8" fillId="18" borderId="0" xfId="0" applyNumberFormat="1" applyFont="1" applyFill="1" applyAlignment="1">
      <alignment vertical="center"/>
    </xf>
    <xf numFmtId="0" fontId="22" fillId="19" borderId="11" xfId="19" applyFont="1" applyFill="1" applyBorder="1" applyAlignment="1">
      <alignment vertical="center"/>
    </xf>
    <xf numFmtId="0" fontId="22" fillId="19" borderId="12" xfId="19" applyFont="1" applyFill="1" applyBorder="1" applyAlignment="1">
      <alignment vertical="center"/>
    </xf>
    <xf numFmtId="0" fontId="23" fillId="19" borderId="8" xfId="19" applyFont="1" applyFill="1" applyBorder="1" applyAlignment="1">
      <alignment vertical="center"/>
    </xf>
    <xf numFmtId="165" fontId="24" fillId="13" borderId="8" xfId="0" applyNumberFormat="1" applyFont="1" applyFill="1" applyBorder="1" applyAlignment="1" applyProtection="1">
      <alignment horizontal="center" vertical="center"/>
      <protection locked="0"/>
    </xf>
    <xf numFmtId="0" fontId="29" fillId="0" borderId="0" xfId="0" applyFont="1" applyAlignment="1">
      <alignment vertical="top" wrapText="1"/>
    </xf>
    <xf numFmtId="0" fontId="28" fillId="21" borderId="16" xfId="0" applyFont="1" applyFill="1" applyBorder="1" applyAlignment="1">
      <alignment horizontal="left" vertical="top" wrapText="1"/>
    </xf>
    <xf numFmtId="0" fontId="33" fillId="0" borderId="16" xfId="0" applyFont="1" applyBorder="1" applyAlignment="1">
      <alignment horizontal="left" vertical="top" wrapText="1"/>
    </xf>
    <xf numFmtId="0" fontId="33" fillId="0" borderId="18" xfId="0" applyFont="1" applyBorder="1" applyAlignment="1">
      <alignment horizontal="left" vertical="top" wrapText="1"/>
    </xf>
    <xf numFmtId="0" fontId="33" fillId="0" borderId="16" xfId="0" applyFont="1" applyBorder="1" applyAlignment="1">
      <alignment vertical="center" wrapText="1"/>
    </xf>
    <xf numFmtId="0" fontId="29" fillId="0" borderId="20" xfId="0" applyFont="1" applyBorder="1" applyAlignment="1">
      <alignment vertical="center" wrapText="1"/>
    </xf>
    <xf numFmtId="170" fontId="29" fillId="14" borderId="16" xfId="0" applyNumberFormat="1" applyFont="1" applyFill="1" applyBorder="1" applyAlignment="1" applyProtection="1">
      <alignment horizontal="center" vertical="top" wrapText="1"/>
      <protection locked="0"/>
    </xf>
    <xf numFmtId="0" fontId="27" fillId="0" borderId="16" xfId="0" applyFont="1" applyBorder="1" applyAlignment="1">
      <alignment horizontal="center" vertical="top"/>
    </xf>
    <xf numFmtId="0" fontId="28" fillId="0" borderId="16" xfId="0" applyFont="1" applyBorder="1" applyAlignment="1">
      <alignment horizontal="center" vertical="top" wrapText="1"/>
    </xf>
    <xf numFmtId="0" fontId="28" fillId="21" borderId="16" xfId="0" applyFont="1" applyFill="1" applyBorder="1" applyAlignment="1">
      <alignment horizontal="center" vertical="top" wrapText="1"/>
    </xf>
    <xf numFmtId="0" fontId="29" fillId="0" borderId="16" xfId="0" applyFont="1" applyBorder="1" applyAlignment="1">
      <alignment horizontal="center" vertical="top" wrapText="1"/>
    </xf>
    <xf numFmtId="170" fontId="27" fillId="0" borderId="16" xfId="0" applyNumberFormat="1" applyFont="1" applyBorder="1" applyAlignment="1">
      <alignment horizontal="center" vertical="top"/>
    </xf>
    <xf numFmtId="0" fontId="30" fillId="0" borderId="16" xfId="0" applyFont="1" applyBorder="1" applyAlignment="1">
      <alignment horizontal="center" vertical="top" wrapText="1"/>
    </xf>
    <xf numFmtId="0" fontId="30" fillId="15" borderId="16" xfId="0" applyFont="1" applyFill="1" applyBorder="1" applyAlignment="1">
      <alignment horizontal="center" vertical="top" wrapText="1"/>
    </xf>
    <xf numFmtId="44" fontId="27" fillId="0" borderId="16" xfId="0" applyNumberFormat="1" applyFont="1" applyBorder="1" applyAlignment="1">
      <alignment horizontal="center" vertical="top"/>
    </xf>
    <xf numFmtId="0" fontId="34" fillId="11" borderId="0" xfId="0" applyFont="1" applyFill="1" applyAlignment="1" applyProtection="1">
      <alignment vertical="top" wrapText="1"/>
      <protection locked="0"/>
    </xf>
    <xf numFmtId="0" fontId="28" fillId="0" borderId="0" xfId="0" applyFont="1" applyAlignment="1">
      <alignment vertical="center"/>
    </xf>
    <xf numFmtId="170" fontId="28" fillId="0" borderId="16" xfId="0" applyNumberFormat="1" applyFont="1" applyBorder="1" applyAlignment="1">
      <alignment horizontal="center" vertical="top" wrapText="1"/>
    </xf>
    <xf numFmtId="170" fontId="27" fillId="0" borderId="16" xfId="0" applyNumberFormat="1" applyFont="1" applyBorder="1" applyAlignment="1">
      <alignment horizontal="center" vertical="top" wrapText="1"/>
    </xf>
    <xf numFmtId="0" fontId="33" fillId="11" borderId="16" xfId="0" applyFont="1" applyFill="1" applyBorder="1" applyAlignment="1">
      <alignment horizontal="left" vertical="top" wrapText="1"/>
    </xf>
    <xf numFmtId="44" fontId="27" fillId="0" borderId="0" xfId="0" applyNumberFormat="1" applyFont="1"/>
    <xf numFmtId="0" fontId="32" fillId="20" borderId="16" xfId="0" applyFont="1" applyFill="1" applyBorder="1" applyAlignment="1" applyProtection="1">
      <alignment horizontal="left" vertical="top" wrapText="1"/>
      <protection locked="0"/>
    </xf>
    <xf numFmtId="0" fontId="30" fillId="16" borderId="16" xfId="0" applyFont="1" applyFill="1" applyBorder="1" applyAlignment="1">
      <alignment horizontal="center" vertical="center" wrapText="1"/>
    </xf>
    <xf numFmtId="0" fontId="29" fillId="0" borderId="16" xfId="0" applyFont="1" applyBorder="1" applyAlignment="1">
      <alignment horizontal="left" vertical="top" wrapText="1"/>
    </xf>
    <xf numFmtId="0" fontId="29" fillId="0" borderId="18" xfId="0" applyFont="1" applyBorder="1" applyAlignment="1">
      <alignment horizontal="left" vertical="top" wrapText="1"/>
    </xf>
    <xf numFmtId="0" fontId="27" fillId="0" borderId="0" xfId="0" applyFont="1" applyAlignment="1">
      <alignment horizontal="left"/>
    </xf>
    <xf numFmtId="0" fontId="29" fillId="0" borderId="19" xfId="0" applyFont="1" applyBorder="1" applyAlignment="1">
      <alignment horizontal="left" vertical="top" wrapText="1"/>
    </xf>
    <xf numFmtId="0" fontId="27" fillId="0" borderId="14" xfId="0" applyFont="1" applyBorder="1" applyAlignment="1">
      <alignment horizontal="left" vertical="top" wrapText="1"/>
    </xf>
    <xf numFmtId="0" fontId="27" fillId="0" borderId="15" xfId="0" applyFont="1" applyBorder="1" applyAlignment="1">
      <alignment horizontal="left" vertical="top" wrapText="1"/>
    </xf>
    <xf numFmtId="0" fontId="29" fillId="0" borderId="20" xfId="0" applyFont="1" applyBorder="1" applyAlignment="1">
      <alignment horizontal="left" vertical="top" wrapText="1"/>
    </xf>
    <xf numFmtId="0" fontId="29" fillId="0" borderId="21" xfId="0" applyFont="1" applyBorder="1" applyAlignment="1">
      <alignment horizontal="left" vertical="top" wrapText="1"/>
    </xf>
    <xf numFmtId="0" fontId="29" fillId="0" borderId="22" xfId="0" applyFont="1" applyBorder="1" applyAlignment="1">
      <alignment horizontal="left" vertical="top" wrapText="1"/>
    </xf>
    <xf numFmtId="49" fontId="9" fillId="9" borderId="8" xfId="0" applyNumberFormat="1" applyFont="1" applyFill="1" applyBorder="1" applyAlignment="1">
      <alignment horizontal="left" vertical="center"/>
    </xf>
    <xf numFmtId="49" fontId="9" fillId="9" borderId="5" xfId="0" applyNumberFormat="1" applyFont="1" applyFill="1" applyBorder="1" applyAlignment="1">
      <alignment horizontal="left" vertical="center"/>
    </xf>
    <xf numFmtId="49" fontId="9" fillId="9" borderId="10" xfId="0" applyNumberFormat="1" applyFont="1" applyFill="1" applyBorder="1" applyAlignment="1">
      <alignment horizontal="left" vertical="center"/>
    </xf>
    <xf numFmtId="49" fontId="4" fillId="9" borderId="11" xfId="0" applyNumberFormat="1" applyFont="1" applyFill="1" applyBorder="1" applyAlignment="1">
      <alignment horizontal="left" vertical="center"/>
    </xf>
    <xf numFmtId="49" fontId="4" fillId="9" borderId="12" xfId="0" applyNumberFormat="1" applyFont="1" applyFill="1" applyBorder="1" applyAlignment="1">
      <alignment horizontal="left" vertical="center"/>
    </xf>
    <xf numFmtId="0" fontId="23" fillId="9" borderId="0" xfId="19" applyFont="1" applyFill="1" applyAlignment="1">
      <alignment horizontal="left" vertical="top" wrapText="1"/>
    </xf>
  </cellXfs>
  <cellStyles count="31">
    <cellStyle name="20% - Accent1 2" xfId="1" xr:uid="{00000000-0005-0000-0000-000000000000}"/>
    <cellStyle name="20% - Accent1 3" xfId="2" xr:uid="{00000000-0005-0000-0000-000001000000}"/>
    <cellStyle name="20% - Accent1 5" xfId="3" xr:uid="{00000000-0005-0000-0000-000002000000}"/>
    <cellStyle name="20% - Accent3 2" xfId="28" xr:uid="{4B8B8394-F644-4A20-8C6F-BE9074269AA6}"/>
    <cellStyle name="Accent1 2" xfId="4" xr:uid="{00000000-0005-0000-0000-000004000000}"/>
    <cellStyle name="Accent1 3" xfId="5" xr:uid="{00000000-0005-0000-0000-000005000000}"/>
    <cellStyle name="Euro" xfId="6" xr:uid="{00000000-0005-0000-0000-000006000000}"/>
    <cellStyle name="Goed 2" xfId="7" xr:uid="{00000000-0005-0000-0000-000007000000}"/>
    <cellStyle name="Hyperlink 2" xfId="8" xr:uid="{00000000-0005-0000-0000-000008000000}"/>
    <cellStyle name="Invoer 2" xfId="9" xr:uid="{00000000-0005-0000-0000-000009000000}"/>
    <cellStyle name="Komma 2" xfId="10" xr:uid="{00000000-0005-0000-0000-00000A000000}"/>
    <cellStyle name="Komma 3" xfId="11" xr:uid="{00000000-0005-0000-0000-00000B000000}"/>
    <cellStyle name="Komma 4" xfId="29" xr:uid="{0DE72CAD-756D-4ECA-AFA1-A1290F0FDC21}"/>
    <cellStyle name="Notitie 2" xfId="12" xr:uid="{00000000-0005-0000-0000-00000C000000}"/>
    <cellStyle name="Notitie 2 2" xfId="13" xr:uid="{00000000-0005-0000-0000-00000D000000}"/>
    <cellStyle name="Notitie 2 3" xfId="14" xr:uid="{00000000-0005-0000-0000-00000E000000}"/>
    <cellStyle name="Notitie 3" xfId="27" xr:uid="{65E9AB19-4884-4E8E-B6AB-BCA4C5EB8EE9}"/>
    <cellStyle name="Ongeldig 2" xfId="15" xr:uid="{00000000-0005-0000-0000-00000F000000}"/>
    <cellStyle name="Procent 2" xfId="16" xr:uid="{00000000-0005-0000-0000-000010000000}"/>
    <cellStyle name="Procent 3" xfId="17" xr:uid="{00000000-0005-0000-0000-000011000000}"/>
    <cellStyle name="Standaard" xfId="0" builtinId="0"/>
    <cellStyle name="Standaard 2" xfId="18" xr:uid="{00000000-0005-0000-0000-000013000000}"/>
    <cellStyle name="Standaard 3" xfId="19" xr:uid="{00000000-0005-0000-0000-000014000000}"/>
    <cellStyle name="Standaard 3 2" xfId="20" xr:uid="{00000000-0005-0000-0000-000015000000}"/>
    <cellStyle name="Standaard 4" xfId="21" xr:uid="{00000000-0005-0000-0000-000016000000}"/>
    <cellStyle name="Standaard 5" xfId="22" xr:uid="{00000000-0005-0000-0000-000017000000}"/>
    <cellStyle name="Standaard 6" xfId="26" xr:uid="{A405AF2C-0966-4F3B-B6F4-3FAEBBFCC9C9}"/>
    <cellStyle name="Valuta" xfId="23" builtinId="4"/>
    <cellStyle name="Valuta 2" xfId="24" xr:uid="{00000000-0005-0000-0000-000019000000}"/>
    <cellStyle name="Valuta 3" xfId="25" xr:uid="{00000000-0005-0000-0000-00001A000000}"/>
    <cellStyle name="Valuta 4" xfId="30" xr:uid="{A6DE2BCD-ECEE-4D72-A16F-C451895E038F}"/>
  </cellStyles>
  <dxfs count="2">
    <dxf>
      <font>
        <color theme="0" tint="-4.9989318521683403E-2"/>
      </font>
    </dxf>
    <dxf>
      <font>
        <color theme="0" tint="-4.9989318521683403E-2"/>
      </font>
    </dxf>
  </dxfs>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381255496365503"/>
          <c:y val="6.366403348608092E-2"/>
          <c:w val="0.74817563250629693"/>
          <c:h val="0.73573484651713694"/>
        </c:manualLayout>
      </c:layout>
      <c:scatterChart>
        <c:scatterStyle val="smoothMarker"/>
        <c:varyColors val="0"/>
        <c:ser>
          <c:idx val="0"/>
          <c:order val="0"/>
          <c:marker>
            <c:symbol val="none"/>
          </c:marker>
          <c:xVal>
            <c:numRef>
              <c:f>'Tab2 toelichting punten prijs'!$D$8:$D$10</c:f>
              <c:numCache>
                <c:formatCode>"€"\ #,##0.00</c:formatCode>
                <c:ptCount val="3"/>
                <c:pt idx="0">
                  <c:v>1800000</c:v>
                </c:pt>
                <c:pt idx="1">
                  <c:v>1400000</c:v>
                </c:pt>
                <c:pt idx="2">
                  <c:v>0</c:v>
                </c:pt>
              </c:numCache>
            </c:numRef>
          </c:xVal>
          <c:yVal>
            <c:numRef>
              <c:f>'Tab2 toelichting punten prijs'!$E$8:$E$10</c:f>
              <c:numCache>
                <c:formatCode>General</c:formatCode>
                <c:ptCount val="3"/>
                <c:pt idx="0">
                  <c:v>0</c:v>
                </c:pt>
                <c:pt idx="1">
                  <c:v>20</c:v>
                </c:pt>
                <c:pt idx="2">
                  <c:v>20</c:v>
                </c:pt>
              </c:numCache>
            </c:numRef>
          </c:yVal>
          <c:smooth val="0"/>
          <c:extLst>
            <c:ext xmlns:c16="http://schemas.microsoft.com/office/drawing/2014/chart" uri="{C3380CC4-5D6E-409C-BE32-E72D297353CC}">
              <c16:uniqueId val="{00000000-7E81-4B9D-94AE-61703CF2A6EC}"/>
            </c:ext>
          </c:extLst>
        </c:ser>
        <c:ser>
          <c:idx val="1"/>
          <c:order val="1"/>
          <c:tx>
            <c:strRef>
              <c:f>'Tab2 toelichting punten prijs'!$B$12:$C$12</c:f>
              <c:strCache>
                <c:ptCount val="1"/>
                <c:pt idx="0">
                  <c:v>Score voor waarde van inschrijver</c:v>
                </c:pt>
              </c:strCache>
            </c:strRef>
          </c:tx>
          <c:marker>
            <c:symbol val="triangle"/>
            <c:size val="7"/>
          </c:marker>
          <c:xVal>
            <c:numRef>
              <c:f>'Tab2 toelichting punten prijs'!$D$12</c:f>
              <c:numCache>
                <c:formatCode>"€"\ #,##0.00</c:formatCode>
                <c:ptCount val="1"/>
                <c:pt idx="0">
                  <c:v>0</c:v>
                </c:pt>
              </c:numCache>
            </c:numRef>
          </c:xVal>
          <c:yVal>
            <c:numRef>
              <c:f>'Tab2 toelichting punten prijs'!$E$12</c:f>
              <c:numCache>
                <c:formatCode>0.0</c:formatCode>
                <c:ptCount val="1"/>
                <c:pt idx="0">
                  <c:v>20</c:v>
                </c:pt>
              </c:numCache>
            </c:numRef>
          </c:yVal>
          <c:smooth val="1"/>
          <c:extLst>
            <c:ext xmlns:c16="http://schemas.microsoft.com/office/drawing/2014/chart" uri="{C3380CC4-5D6E-409C-BE32-E72D297353CC}">
              <c16:uniqueId val="{00000000-39E3-4C1B-A4AD-0B1FDBBED5ED}"/>
            </c:ext>
          </c:extLst>
        </c:ser>
        <c:dLbls>
          <c:showLegendKey val="0"/>
          <c:showVal val="0"/>
          <c:showCatName val="0"/>
          <c:showSerName val="0"/>
          <c:showPercent val="0"/>
          <c:showBubbleSize val="0"/>
        </c:dLbls>
        <c:axId val="1003076655"/>
        <c:axId val="1"/>
      </c:scatterChart>
      <c:valAx>
        <c:axId val="1003076655"/>
        <c:scaling>
          <c:orientation val="minMax"/>
        </c:scaling>
        <c:delete val="0"/>
        <c:axPos val="b"/>
        <c:majorGridlines/>
        <c:title>
          <c:tx>
            <c:rich>
              <a:bodyPr/>
              <a:lstStyle/>
              <a:p>
                <a:pPr algn="ctr" rtl="0">
                  <a:defRPr lang="nl-NL" sz="900" b="1" i="0" u="none" strike="noStrike" kern="1200" baseline="0">
                    <a:solidFill>
                      <a:srgbClr val="000000"/>
                    </a:solidFill>
                    <a:latin typeface="Arial" panose="020B0604020202020204" pitchFamily="34" charset="0"/>
                    <a:ea typeface="Calibri"/>
                    <a:cs typeface="Arial" panose="020B0604020202020204" pitchFamily="34" charset="0"/>
                  </a:defRPr>
                </a:pPr>
                <a:r>
                  <a:rPr lang="nl-NL" sz="900" b="1" i="0" u="none" strike="noStrike" kern="1200" baseline="0">
                    <a:solidFill>
                      <a:srgbClr val="000000"/>
                    </a:solidFill>
                    <a:latin typeface="Arial" panose="020B0604020202020204" pitchFamily="34" charset="0"/>
                    <a:ea typeface="Calibri"/>
                    <a:cs typeface="Arial" panose="020B0604020202020204" pitchFamily="34" charset="0"/>
                  </a:rPr>
                  <a:t>Prijs</a:t>
                </a:r>
              </a:p>
            </c:rich>
          </c:tx>
          <c:layout>
            <c:manualLayout>
              <c:xMode val="edge"/>
              <c:yMode val="edge"/>
              <c:x val="0.48437523087391859"/>
              <c:y val="0.89563241841733343"/>
            </c:manualLayout>
          </c:layout>
          <c:overlay val="0"/>
        </c:title>
        <c:numFmt formatCode="\€\ #,##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
        <c:crossesAt val="0"/>
        <c:crossBetween val="midCat"/>
      </c:valAx>
      <c:valAx>
        <c:axId val="1"/>
        <c:scaling>
          <c:orientation val="minMax"/>
        </c:scaling>
        <c:delete val="0"/>
        <c:axPos val="l"/>
        <c:majorGridlines/>
        <c:title>
          <c:tx>
            <c:rich>
              <a:bodyPr rot="-5400000" vert="horz"/>
              <a:lstStyle/>
              <a:p>
                <a:pPr>
                  <a:defRPr sz="900">
                    <a:latin typeface="Arial" panose="020B0604020202020204" pitchFamily="34" charset="0"/>
                    <a:cs typeface="Arial" panose="020B0604020202020204" pitchFamily="34" charset="0"/>
                  </a:defRPr>
                </a:pPr>
                <a:r>
                  <a:rPr lang="nl-NL" sz="900" b="1">
                    <a:latin typeface="Arial" panose="020B0604020202020204" pitchFamily="34" charset="0"/>
                    <a:cs typeface="Arial" panose="020B0604020202020204" pitchFamily="34" charset="0"/>
                  </a:rPr>
                  <a:t>Punten</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003076655"/>
        <c:crosses val="autoZero"/>
        <c:crossBetween val="midCat"/>
      </c:valAx>
      <c:spPr>
        <a:solidFill>
          <a:schemeClr val="bg1">
            <a:lumMod val="95000"/>
          </a:schemeClr>
        </a:solidFill>
      </c:spPr>
    </c:plotArea>
    <c:plotVisOnly val="1"/>
    <c:dispBlanksAs val="gap"/>
    <c:showDLblsOverMax val="0"/>
  </c:chart>
  <c:spPr>
    <a:solidFill>
      <a:schemeClr val="lt1"/>
    </a:solidFill>
    <a:ln w="25400" cap="flat" cmpd="sng" algn="ctr">
      <a:solidFill>
        <a:schemeClr val="accent6">
          <a:lumMod val="75000"/>
        </a:schemeClr>
      </a:solidFill>
      <a:prstDash val="solid"/>
    </a:ln>
    <a:effectLst/>
  </c:spPr>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955" l="0.70000000000000062" r="0.70000000000000062" t="0.750000000000009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125896</xdr:colOff>
      <xdr:row>12</xdr:row>
      <xdr:rowOff>150412</xdr:rowOff>
    </xdr:from>
    <xdr:to>
      <xdr:col>2</xdr:col>
      <xdr:colOff>2418522</xdr:colOff>
      <xdr:row>27</xdr:row>
      <xdr:rowOff>91358</xdr:rowOff>
    </xdr:to>
    <xdr:graphicFrame macro="">
      <xdr:nvGraphicFramePr>
        <xdr:cNvPr id="1026" name="Grafiek 13">
          <a:extLst>
            <a:ext uri="{FF2B5EF4-FFF2-40B4-BE49-F238E27FC236}">
              <a16:creationId xmlns:a16="http://schemas.microsoft.com/office/drawing/2014/main" id="{3FE4FB07-D0B3-939D-A83B-EE6B71414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82EC9-5661-4575-859B-28095D7C37DB}">
  <dimension ref="A1:M28"/>
  <sheetViews>
    <sheetView tabSelected="1" topLeftCell="A3" workbookViewId="0">
      <selection activeCell="C11" sqref="C11"/>
    </sheetView>
  </sheetViews>
  <sheetFormatPr defaultColWidth="9.140625" defaultRowHeight="15" x14ac:dyDescent="0.25"/>
  <cols>
    <col min="1" max="1" width="41.42578125" style="33" customWidth="1"/>
    <col min="2" max="2" width="18.42578125" style="33" customWidth="1"/>
    <col min="3" max="3" width="19.42578125" style="33" customWidth="1"/>
    <col min="4" max="4" width="28.7109375" style="33" customWidth="1"/>
    <col min="5" max="5" width="22.7109375" style="33" customWidth="1"/>
    <col min="6" max="6" width="23.7109375" style="33" customWidth="1"/>
    <col min="7" max="7" width="61" style="32" customWidth="1"/>
    <col min="8" max="8" width="19.28515625" style="32" customWidth="1"/>
    <col min="9" max="9" width="14.140625" style="32" customWidth="1"/>
    <col min="10" max="12" width="13.7109375" style="32" customWidth="1"/>
    <col min="13" max="13" width="14.5703125" style="32" bestFit="1" customWidth="1"/>
    <col min="14" max="16372" width="9.140625" style="33"/>
    <col min="16373" max="16380" width="9.140625" style="33" bestFit="1"/>
    <col min="16381" max="16384" width="9.140625" style="33"/>
  </cols>
  <sheetData>
    <row r="1" spans="1:8" ht="196.5" customHeight="1" x14ac:dyDescent="0.25">
      <c r="A1" s="82" t="s">
        <v>0</v>
      </c>
      <c r="B1" s="82"/>
      <c r="C1" s="82"/>
      <c r="D1" s="82"/>
      <c r="E1" s="82"/>
      <c r="F1" s="83"/>
    </row>
    <row r="2" spans="1:8" ht="39.6" customHeight="1" x14ac:dyDescent="0.25">
      <c r="A2" s="56" t="s">
        <v>1</v>
      </c>
      <c r="B2" s="64" t="s">
        <v>2</v>
      </c>
      <c r="C2" s="64" t="s">
        <v>3</v>
      </c>
      <c r="D2" s="64" t="s">
        <v>4</v>
      </c>
      <c r="E2" s="64" t="s">
        <v>5</v>
      </c>
      <c r="F2" s="64" t="s">
        <v>6</v>
      </c>
      <c r="G2" s="64" t="s">
        <v>7</v>
      </c>
      <c r="H2" s="35"/>
    </row>
    <row r="3" spans="1:8" ht="39.6" customHeight="1" x14ac:dyDescent="0.25">
      <c r="A3" s="36" t="s">
        <v>8</v>
      </c>
      <c r="B3" s="63" t="s">
        <v>9</v>
      </c>
      <c r="C3" s="63" t="s">
        <v>9</v>
      </c>
      <c r="D3" s="61"/>
      <c r="E3" s="62">
        <v>1</v>
      </c>
      <c r="F3" s="72">
        <f>D3*E3</f>
        <v>0</v>
      </c>
      <c r="G3" s="34"/>
      <c r="H3" s="35"/>
    </row>
    <row r="4" spans="1:8" ht="74.25" customHeight="1" x14ac:dyDescent="0.25">
      <c r="A4" s="57" t="s">
        <v>10</v>
      </c>
      <c r="B4" s="63" t="s">
        <v>9</v>
      </c>
      <c r="C4" s="63" t="s">
        <v>9</v>
      </c>
      <c r="D4" s="61"/>
      <c r="E4" s="62">
        <v>1</v>
      </c>
      <c r="F4" s="66">
        <f>D4*E4</f>
        <v>0</v>
      </c>
      <c r="G4" s="57" t="s">
        <v>11</v>
      </c>
      <c r="H4" s="35"/>
    </row>
    <row r="5" spans="1:8" ht="39.6" customHeight="1" x14ac:dyDescent="0.25">
      <c r="A5" s="56" t="s">
        <v>12</v>
      </c>
      <c r="B5" s="64" t="s">
        <v>2</v>
      </c>
      <c r="C5" s="64" t="s">
        <v>3</v>
      </c>
      <c r="D5" s="64" t="s">
        <v>13</v>
      </c>
      <c r="E5" s="64" t="s">
        <v>5</v>
      </c>
      <c r="F5" s="64" t="s">
        <v>6</v>
      </c>
      <c r="G5" s="34"/>
      <c r="H5" s="35"/>
    </row>
    <row r="6" spans="1:8" ht="39.6" customHeight="1" x14ac:dyDescent="0.25">
      <c r="A6" s="57" t="s">
        <v>14</v>
      </c>
      <c r="B6" s="63">
        <v>7</v>
      </c>
      <c r="C6" s="61"/>
      <c r="D6" s="66">
        <f>B6*C6</f>
        <v>0</v>
      </c>
      <c r="E6" s="62">
        <v>8</v>
      </c>
      <c r="F6" s="66">
        <f t="shared" ref="F6:F12" si="0">D6*E6</f>
        <v>0</v>
      </c>
      <c r="G6" s="34"/>
      <c r="H6" s="35"/>
    </row>
    <row r="7" spans="1:8" ht="40.5" customHeight="1" x14ac:dyDescent="0.25">
      <c r="A7" s="58" t="s">
        <v>15</v>
      </c>
      <c r="B7" s="63">
        <v>64</v>
      </c>
      <c r="C7" s="61"/>
      <c r="D7" s="66">
        <f>B7*C7</f>
        <v>0</v>
      </c>
      <c r="E7" s="62">
        <v>8</v>
      </c>
      <c r="F7" s="73">
        <f t="shared" si="0"/>
        <v>0</v>
      </c>
      <c r="G7" s="34"/>
      <c r="H7" s="35"/>
    </row>
    <row r="8" spans="1:8" ht="28.5" customHeight="1" x14ac:dyDescent="0.25">
      <c r="A8" s="57" t="s">
        <v>16</v>
      </c>
      <c r="B8" s="63" t="s">
        <v>9</v>
      </c>
      <c r="C8" s="63" t="s">
        <v>9</v>
      </c>
      <c r="D8" s="61"/>
      <c r="E8" s="62">
        <v>8</v>
      </c>
      <c r="F8" s="73">
        <f t="shared" si="0"/>
        <v>0</v>
      </c>
      <c r="G8" s="34"/>
      <c r="H8" s="35"/>
    </row>
    <row r="9" spans="1:8" ht="32.25" customHeight="1" x14ac:dyDescent="0.25">
      <c r="A9" s="74" t="s">
        <v>17</v>
      </c>
      <c r="B9" s="63" t="s">
        <v>9</v>
      </c>
      <c r="C9" s="63" t="s">
        <v>9</v>
      </c>
      <c r="D9" s="61"/>
      <c r="E9" s="62">
        <v>8</v>
      </c>
      <c r="F9" s="66">
        <f t="shared" si="0"/>
        <v>0</v>
      </c>
      <c r="G9" s="34"/>
    </row>
    <row r="10" spans="1:8" ht="36" customHeight="1" x14ac:dyDescent="0.25">
      <c r="A10" s="74" t="s">
        <v>18</v>
      </c>
      <c r="B10" s="63" t="s">
        <v>9</v>
      </c>
      <c r="C10" s="63" t="s">
        <v>9</v>
      </c>
      <c r="D10" s="61"/>
      <c r="E10" s="62">
        <v>3</v>
      </c>
      <c r="F10" s="66">
        <f t="shared" si="0"/>
        <v>0</v>
      </c>
      <c r="G10" s="34"/>
    </row>
    <row r="11" spans="1:8" ht="36" customHeight="1" x14ac:dyDescent="0.25">
      <c r="A11" s="59" t="s">
        <v>19</v>
      </c>
      <c r="B11" s="65">
        <v>1</v>
      </c>
      <c r="C11" s="61"/>
      <c r="D11" s="72">
        <f>B11*C11</f>
        <v>0</v>
      </c>
      <c r="E11" s="62">
        <v>1</v>
      </c>
      <c r="F11" s="66">
        <f t="shared" si="0"/>
        <v>0</v>
      </c>
      <c r="G11" s="34"/>
    </row>
    <row r="12" spans="1:8" ht="39" customHeight="1" x14ac:dyDescent="0.25">
      <c r="A12" s="59" t="s">
        <v>20</v>
      </c>
      <c r="B12" s="65">
        <v>40</v>
      </c>
      <c r="C12" s="61"/>
      <c r="D12" s="72">
        <f>B12*C12</f>
        <v>0</v>
      </c>
      <c r="E12" s="62">
        <v>8</v>
      </c>
      <c r="F12" s="66">
        <f t="shared" si="0"/>
        <v>0</v>
      </c>
    </row>
    <row r="13" spans="1:8" ht="39" customHeight="1" x14ac:dyDescent="0.25">
      <c r="A13" s="37" t="s">
        <v>21</v>
      </c>
      <c r="B13" s="67" t="s">
        <v>9</v>
      </c>
      <c r="C13" s="67" t="s">
        <v>9</v>
      </c>
      <c r="D13" s="68"/>
      <c r="E13" s="68"/>
      <c r="F13" s="69">
        <f>SUM(F3:F12)</f>
        <v>0</v>
      </c>
      <c r="G13" s="34" t="s">
        <v>22</v>
      </c>
    </row>
    <row r="14" spans="1:8" x14ac:dyDescent="0.25">
      <c r="A14" s="38"/>
      <c r="B14" s="38"/>
      <c r="C14" s="38"/>
      <c r="D14" s="38"/>
      <c r="E14" s="38"/>
    </row>
    <row r="15" spans="1:8" ht="44.25" customHeight="1" thickBot="1" x14ac:dyDescent="0.3">
      <c r="A15" s="71" t="s">
        <v>23</v>
      </c>
      <c r="F15" s="75"/>
    </row>
    <row r="16" spans="1:8" ht="37.5" customHeight="1" x14ac:dyDescent="0.25">
      <c r="A16" s="39" t="s">
        <v>24</v>
      </c>
      <c r="B16" s="77" t="s">
        <v>12</v>
      </c>
      <c r="C16" s="77"/>
      <c r="D16" s="77"/>
      <c r="E16" s="77"/>
      <c r="F16" s="55"/>
    </row>
    <row r="17" spans="1:7" ht="70.5" customHeight="1" x14ac:dyDescent="0.25">
      <c r="A17" s="36" t="s">
        <v>25</v>
      </c>
      <c r="B17" s="79" t="s">
        <v>26</v>
      </c>
      <c r="C17" s="79"/>
      <c r="D17" s="79"/>
      <c r="E17" s="79"/>
      <c r="F17" s="55"/>
    </row>
    <row r="18" spans="1:7" ht="105.75" customHeight="1" x14ac:dyDescent="0.25">
      <c r="A18" s="36" t="s">
        <v>27</v>
      </c>
      <c r="B18" s="78" t="s">
        <v>49</v>
      </c>
      <c r="C18" s="78"/>
      <c r="D18" s="78"/>
      <c r="E18" s="78"/>
      <c r="F18" s="55"/>
      <c r="G18" s="70"/>
    </row>
    <row r="19" spans="1:7" ht="87" customHeight="1" x14ac:dyDescent="0.25">
      <c r="A19" s="36" t="s">
        <v>17</v>
      </c>
      <c r="B19" s="84" t="s">
        <v>48</v>
      </c>
      <c r="C19" s="85"/>
      <c r="D19" s="85"/>
      <c r="E19" s="86"/>
      <c r="F19" s="55"/>
      <c r="G19" s="70"/>
    </row>
    <row r="20" spans="1:7" ht="102.75" customHeight="1" x14ac:dyDescent="0.25">
      <c r="A20" s="36" t="s">
        <v>18</v>
      </c>
      <c r="B20" s="84" t="s">
        <v>28</v>
      </c>
      <c r="C20" s="85"/>
      <c r="D20" s="85"/>
      <c r="E20" s="86"/>
      <c r="F20" s="55"/>
    </row>
    <row r="21" spans="1:7" ht="63.6" customHeight="1" x14ac:dyDescent="0.25">
      <c r="A21" s="60" t="s">
        <v>29</v>
      </c>
      <c r="B21" s="81" t="s">
        <v>30</v>
      </c>
      <c r="C21" s="81"/>
      <c r="D21" s="81"/>
      <c r="E21" s="81"/>
      <c r="F21" s="55"/>
    </row>
    <row r="22" spans="1:7" x14ac:dyDescent="0.25">
      <c r="B22" s="80"/>
      <c r="C22" s="80"/>
      <c r="D22" s="80"/>
      <c r="E22" s="80"/>
    </row>
    <row r="23" spans="1:7" x14ac:dyDescent="0.25">
      <c r="A23" s="40" t="s">
        <v>31</v>
      </c>
      <c r="B23" s="76"/>
      <c r="C23" s="76"/>
      <c r="D23" s="76"/>
      <c r="E23" s="76"/>
    </row>
    <row r="24" spans="1:7" x14ac:dyDescent="0.25">
      <c r="A24" s="40" t="s">
        <v>32</v>
      </c>
      <c r="B24" s="76"/>
      <c r="C24" s="76"/>
      <c r="D24" s="76"/>
      <c r="E24" s="76"/>
    </row>
    <row r="25" spans="1:7" x14ac:dyDescent="0.25">
      <c r="A25" s="40" t="s">
        <v>33</v>
      </c>
      <c r="B25" s="76"/>
      <c r="C25" s="76"/>
      <c r="D25" s="76"/>
      <c r="E25" s="76"/>
    </row>
    <row r="26" spans="1:7" x14ac:dyDescent="0.25">
      <c r="A26" s="40" t="s">
        <v>34</v>
      </c>
      <c r="B26" s="76"/>
      <c r="C26" s="76"/>
      <c r="D26" s="76"/>
      <c r="E26" s="76"/>
    </row>
    <row r="27" spans="1:7" x14ac:dyDescent="0.25">
      <c r="A27" s="40" t="s">
        <v>35</v>
      </c>
      <c r="B27" s="76"/>
      <c r="C27" s="76"/>
      <c r="D27" s="76"/>
      <c r="E27" s="76"/>
    </row>
    <row r="28" spans="1:7" x14ac:dyDescent="0.25">
      <c r="A28" s="40" t="s">
        <v>36</v>
      </c>
      <c r="B28" s="76"/>
      <c r="C28" s="76"/>
      <c r="D28" s="76"/>
      <c r="E28" s="76"/>
    </row>
  </sheetData>
  <sheetProtection algorithmName="SHA-512" hashValue="FqBBMMsUXbTGhJI76e4RVVGGfCybzEnqNE77NBvyMSdr9m9T0Ng7s1W594DnbtYWv3Gm6tS7ov+QUxxJqaBr7g==" saltValue="R2r79gip4GetRZKOvwV9/g==" spinCount="100000" sheet="1" objects="1" scenarios="1"/>
  <mergeCells count="14">
    <mergeCell ref="A1:F1"/>
    <mergeCell ref="B19:E19"/>
    <mergeCell ref="B25:E25"/>
    <mergeCell ref="B26:E26"/>
    <mergeCell ref="B27:E27"/>
    <mergeCell ref="B20:E20"/>
    <mergeCell ref="B28:E28"/>
    <mergeCell ref="B16:E16"/>
    <mergeCell ref="B18:E18"/>
    <mergeCell ref="B17:E17"/>
    <mergeCell ref="B23:E23"/>
    <mergeCell ref="B24:E24"/>
    <mergeCell ref="B22:E22"/>
    <mergeCell ref="B21:E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9" tint="0.79998168889431442"/>
  </sheetPr>
  <dimension ref="A1:BF171"/>
  <sheetViews>
    <sheetView zoomScale="115" zoomScaleNormal="115" workbookViewId="0">
      <pane ySplit="5" topLeftCell="A6" activePane="bottomLeft" state="frozen"/>
      <selection activeCell="D25" sqref="D25"/>
      <selection pane="bottomLeft" activeCell="E8" sqref="E8"/>
    </sheetView>
  </sheetViews>
  <sheetFormatPr defaultColWidth="0" defaultRowHeight="12" zeroHeight="1" x14ac:dyDescent="0.2"/>
  <cols>
    <col min="1" max="1" width="2.140625" style="20" customWidth="1"/>
    <col min="2" max="2" width="21.5703125" style="18" customWidth="1"/>
    <col min="3" max="3" width="46.42578125" style="18" customWidth="1"/>
    <col min="4" max="4" width="15.5703125" style="18" customWidth="1"/>
    <col min="5" max="5" width="12.140625" style="18" customWidth="1"/>
    <col min="6" max="6" width="11" style="18" bestFit="1" customWidth="1"/>
    <col min="7" max="8" width="11" style="18" customWidth="1"/>
    <col min="9" max="9" width="10" style="18" bestFit="1" customWidth="1"/>
    <col min="10" max="10" width="3.5703125" style="18" customWidth="1"/>
    <col min="11" max="11" width="8.85546875" style="18" customWidth="1"/>
    <col min="12" max="12" width="21.5703125" style="18" hidden="1" customWidth="1"/>
    <col min="13" max="13" width="12.5703125" style="18" hidden="1" customWidth="1"/>
    <col min="14" max="14" width="10.140625" style="18" hidden="1" customWidth="1"/>
    <col min="15" max="15" width="16.5703125" style="18" hidden="1" customWidth="1"/>
    <col min="16" max="16" width="4.85546875" style="18" hidden="1" customWidth="1"/>
    <col min="17" max="17" width="6.5703125" style="18" hidden="1" customWidth="1"/>
    <col min="18" max="18" width="13.42578125" style="18" hidden="1" customWidth="1"/>
    <col min="19" max="19" width="12.42578125" style="18" hidden="1" customWidth="1"/>
    <col min="20" max="20" width="22.5703125" style="18" hidden="1" customWidth="1"/>
    <col min="21" max="21" width="1.42578125" style="18" hidden="1" customWidth="1"/>
    <col min="22" max="22" width="26.42578125" style="18" hidden="1" customWidth="1"/>
    <col min="23" max="23" width="12.5703125" style="18" hidden="1" customWidth="1"/>
    <col min="24" max="24" width="8.85546875" style="18" hidden="1" customWidth="1"/>
    <col min="25" max="25" width="2.42578125" style="18" hidden="1" customWidth="1"/>
    <col min="26" max="26" width="8.85546875" style="18" hidden="1" customWidth="1"/>
    <col min="27" max="27" width="27.85546875" style="18" hidden="1" customWidth="1"/>
    <col min="28" max="28" width="12.5703125" style="18" hidden="1" customWidth="1"/>
    <col min="29" max="29" width="8.85546875" style="18" hidden="1" customWidth="1"/>
    <col min="30" max="30" width="2.5703125" style="18" hidden="1" customWidth="1"/>
    <col min="31" max="31" width="8.85546875" style="18" hidden="1" customWidth="1"/>
    <col min="32" max="32" width="25.5703125" style="18" hidden="1" customWidth="1"/>
    <col min="33" max="33" width="12.5703125" style="18" hidden="1" customWidth="1"/>
    <col min="34" max="34" width="8.85546875" style="18" hidden="1" customWidth="1"/>
    <col min="35" max="35" width="2" style="18" hidden="1" customWidth="1"/>
    <col min="36" max="36" width="8.85546875" style="18" hidden="1" customWidth="1"/>
    <col min="37" max="37" width="26.85546875" style="18" hidden="1" customWidth="1"/>
    <col min="38" max="38" width="12.5703125" style="18" hidden="1" customWidth="1"/>
    <col min="39" max="41" width="8.85546875" style="18" hidden="1" customWidth="1"/>
    <col min="42" max="42" width="26.140625" style="18" hidden="1" customWidth="1"/>
    <col min="43" max="43" width="12.5703125" style="18" hidden="1" customWidth="1"/>
    <col min="44" max="44" width="8.85546875" style="18" hidden="1" customWidth="1"/>
    <col min="45" max="45" width="2.42578125" style="18" hidden="1" customWidth="1"/>
    <col min="46" max="46" width="8.85546875" style="18" hidden="1" customWidth="1"/>
    <col min="47" max="47" width="26.5703125" style="18" hidden="1" customWidth="1"/>
    <col min="48" max="48" width="12.5703125" style="18" hidden="1" customWidth="1"/>
    <col min="49" max="49" width="8.85546875" style="18" hidden="1" customWidth="1"/>
    <col min="50" max="50" width="1.85546875" style="18" hidden="1" customWidth="1"/>
    <col min="51" max="51" width="20" style="18" hidden="1" customWidth="1"/>
    <col min="52" max="52" width="16.5703125" style="18" hidden="1" customWidth="1"/>
    <col min="53" max="53" width="12.5703125" style="18" hidden="1" customWidth="1"/>
    <col min="54" max="54" width="8.85546875" style="18" hidden="1" customWidth="1"/>
    <col min="55" max="55" width="1.5703125" style="18" hidden="1" customWidth="1"/>
    <col min="56" max="56" width="13" style="18" hidden="1" customWidth="1"/>
    <col min="57" max="57" width="21.85546875" style="18" hidden="1" customWidth="1"/>
    <col min="58" max="58" width="12.5703125" style="18" hidden="1" customWidth="1"/>
    <col min="59" max="16384" width="8.85546875" style="18" hidden="1"/>
  </cols>
  <sheetData>
    <row r="1" spans="1:21" x14ac:dyDescent="0.2">
      <c r="A1" s="1"/>
      <c r="B1" s="1"/>
      <c r="C1" s="2"/>
      <c r="D1" s="1"/>
      <c r="E1" s="1"/>
      <c r="F1" s="1"/>
      <c r="G1" s="1"/>
      <c r="H1" s="1"/>
      <c r="I1" s="1"/>
      <c r="J1" s="1"/>
      <c r="K1" s="1"/>
      <c r="L1" s="1"/>
      <c r="M1" s="1"/>
      <c r="N1" s="1"/>
      <c r="O1" s="1"/>
      <c r="P1" s="13"/>
      <c r="Q1" s="13"/>
      <c r="R1" s="13"/>
      <c r="S1" s="13"/>
      <c r="T1" s="13"/>
      <c r="U1" s="13"/>
    </row>
    <row r="2" spans="1:21" ht="20.25" x14ac:dyDescent="0.2">
      <c r="A2" s="1"/>
      <c r="B2" s="43" t="s">
        <v>37</v>
      </c>
      <c r="C2" s="44"/>
      <c r="D2" s="45"/>
      <c r="E2" s="46"/>
      <c r="F2" s="45"/>
      <c r="G2" s="45"/>
      <c r="H2" s="45"/>
      <c r="I2" s="45"/>
      <c r="J2" s="45"/>
      <c r="K2" s="45"/>
      <c r="L2" s="3"/>
      <c r="M2" s="3"/>
      <c r="N2" s="3"/>
      <c r="O2" s="4"/>
      <c r="P2" s="3"/>
      <c r="Q2" s="3"/>
      <c r="R2" s="3"/>
      <c r="S2" s="3"/>
      <c r="T2" s="16"/>
      <c r="U2" s="13"/>
    </row>
    <row r="3" spans="1:21" ht="15" customHeight="1" x14ac:dyDescent="0.25">
      <c r="A3" s="1"/>
      <c r="B3" s="47"/>
      <c r="C3" s="48"/>
      <c r="D3" s="48"/>
      <c r="E3" s="48"/>
      <c r="F3" s="48"/>
      <c r="G3" s="48"/>
      <c r="H3" s="48"/>
      <c r="I3" s="48"/>
      <c r="J3" s="48"/>
      <c r="K3" s="48"/>
      <c r="L3" s="10"/>
      <c r="M3" s="10"/>
      <c r="N3" s="10"/>
      <c r="O3" s="10"/>
      <c r="P3" s="10"/>
      <c r="Q3" s="11"/>
      <c r="R3" s="11"/>
      <c r="S3" s="11"/>
      <c r="T3" s="12"/>
      <c r="U3" s="13"/>
    </row>
    <row r="4" spans="1:21" ht="12.75" x14ac:dyDescent="0.2">
      <c r="A4" s="5"/>
      <c r="B4" s="49"/>
      <c r="C4" s="50"/>
      <c r="D4" s="50"/>
      <c r="E4" s="50"/>
      <c r="F4" s="50"/>
      <c r="G4" s="50"/>
      <c r="H4" s="50"/>
      <c r="I4" s="50"/>
      <c r="J4" s="50"/>
      <c r="K4" s="50"/>
      <c r="L4" s="6"/>
      <c r="M4" s="6"/>
      <c r="N4" s="6"/>
      <c r="O4" s="7"/>
      <c r="P4" s="6"/>
      <c r="Q4" s="6"/>
      <c r="R4" s="6"/>
      <c r="S4" s="6"/>
      <c r="T4" s="17"/>
      <c r="U4" s="13"/>
    </row>
    <row r="5" spans="1:21" ht="13.35" customHeight="1" x14ac:dyDescent="0.2">
      <c r="A5" s="8"/>
      <c r="B5" s="9"/>
      <c r="C5" s="9"/>
      <c r="D5" s="9"/>
      <c r="E5" s="9"/>
      <c r="F5" s="9"/>
      <c r="G5" s="9"/>
      <c r="H5" s="9"/>
      <c r="I5" s="9"/>
      <c r="J5" s="9"/>
      <c r="K5" s="9"/>
      <c r="L5" s="9"/>
      <c r="M5" s="9"/>
      <c r="N5" s="9"/>
      <c r="O5" s="9"/>
      <c r="P5" s="9"/>
      <c r="Q5" s="9"/>
      <c r="R5" s="9"/>
      <c r="S5" s="9"/>
      <c r="T5" s="9"/>
      <c r="U5" s="9"/>
    </row>
    <row r="6" spans="1:21" ht="12.95" customHeight="1" x14ac:dyDescent="0.2">
      <c r="A6" s="13"/>
      <c r="B6" s="13"/>
      <c r="C6" s="13"/>
      <c r="D6" s="13"/>
      <c r="E6" s="13"/>
      <c r="F6" s="13"/>
      <c r="G6" s="13"/>
      <c r="H6" s="13"/>
      <c r="I6" s="13"/>
      <c r="J6" s="13"/>
      <c r="K6" s="13"/>
      <c r="L6" s="13"/>
      <c r="M6" s="13"/>
      <c r="N6" s="13"/>
      <c r="O6" s="13"/>
      <c r="P6" s="13"/>
      <c r="Q6" s="13"/>
      <c r="R6" s="13"/>
      <c r="S6" s="13"/>
      <c r="T6" s="13"/>
      <c r="U6" s="13"/>
    </row>
    <row r="7" spans="1:21" ht="12.95" customHeight="1" x14ac:dyDescent="0.2">
      <c r="A7" s="13"/>
      <c r="B7" s="51"/>
      <c r="C7" s="52"/>
      <c r="D7" s="53" t="s">
        <v>38</v>
      </c>
      <c r="E7" s="53" t="s">
        <v>39</v>
      </c>
      <c r="F7" s="13"/>
      <c r="G7" s="13"/>
      <c r="H7" s="13"/>
      <c r="I7" s="13"/>
      <c r="J7" s="13"/>
      <c r="K7" s="13"/>
      <c r="L7" s="13"/>
      <c r="M7" s="13"/>
      <c r="N7" s="13"/>
      <c r="O7" s="13"/>
      <c r="P7" s="13"/>
      <c r="Q7" s="13"/>
      <c r="R7" s="13"/>
      <c r="S7" s="13"/>
      <c r="T7" s="13"/>
      <c r="U7" s="13"/>
    </row>
    <row r="8" spans="1:21" ht="12.95" customHeight="1" x14ac:dyDescent="0.2">
      <c r="A8" s="13"/>
      <c r="B8" s="88" t="s">
        <v>40</v>
      </c>
      <c r="C8" s="89"/>
      <c r="D8" s="24">
        <v>1800000</v>
      </c>
      <c r="E8" s="25">
        <v>0</v>
      </c>
      <c r="F8" s="30" t="str">
        <f>IF(D10&gt;D8,"Let op: de waarde in cel D10 moet lager zijn dan de waarde in cel D8","")</f>
        <v/>
      </c>
      <c r="G8" s="13"/>
      <c r="H8" s="13"/>
      <c r="I8" s="13"/>
      <c r="J8" s="13"/>
      <c r="K8" s="13"/>
      <c r="L8" s="13"/>
      <c r="M8" s="13"/>
      <c r="N8" s="13"/>
      <c r="O8" s="13"/>
      <c r="P8" s="13"/>
      <c r="Q8" s="13"/>
      <c r="R8" s="13"/>
      <c r="S8" s="13"/>
      <c r="T8" s="13"/>
      <c r="U8" s="13"/>
    </row>
    <row r="9" spans="1:21" ht="12.95" customHeight="1" x14ac:dyDescent="0.2">
      <c r="A9" s="13"/>
      <c r="B9" s="88" t="s">
        <v>41</v>
      </c>
      <c r="C9" s="89"/>
      <c r="D9" s="31">
        <v>1400000</v>
      </c>
      <c r="E9" s="26">
        <v>20</v>
      </c>
      <c r="F9" s="14"/>
      <c r="G9" s="13"/>
      <c r="H9" s="13"/>
      <c r="I9" s="13"/>
      <c r="J9" s="13"/>
      <c r="K9" s="13"/>
      <c r="L9" s="13"/>
      <c r="M9" s="13"/>
      <c r="N9" s="13"/>
      <c r="O9" s="13"/>
      <c r="P9" s="13"/>
      <c r="Q9" s="13"/>
      <c r="R9" s="13"/>
      <c r="S9" s="13"/>
      <c r="T9" s="13"/>
      <c r="U9" s="13"/>
    </row>
    <row r="10" spans="1:21" ht="12.95" customHeight="1" x14ac:dyDescent="0.2">
      <c r="A10" s="13"/>
      <c r="B10" s="87" t="s">
        <v>42</v>
      </c>
      <c r="C10" s="87"/>
      <c r="D10" s="27">
        <v>0</v>
      </c>
      <c r="E10" s="28">
        <v>20</v>
      </c>
      <c r="F10" s="14"/>
      <c r="G10" s="13"/>
      <c r="H10" s="13"/>
      <c r="I10" s="13"/>
      <c r="J10" s="13"/>
      <c r="K10" s="13"/>
      <c r="L10" s="13"/>
      <c r="M10" s="13"/>
      <c r="N10" s="13"/>
      <c r="O10" s="13"/>
      <c r="P10" s="13"/>
      <c r="Q10" s="13"/>
      <c r="R10" s="13"/>
      <c r="S10" s="13"/>
      <c r="T10" s="13"/>
      <c r="U10" s="13"/>
    </row>
    <row r="11" spans="1:21" ht="12.95" customHeight="1" x14ac:dyDescent="0.2">
      <c r="A11" s="13"/>
      <c r="B11" s="13"/>
      <c r="C11" s="13"/>
      <c r="D11" s="13"/>
      <c r="E11" s="13"/>
      <c r="F11" s="14"/>
      <c r="G11" s="14"/>
      <c r="H11" s="14"/>
      <c r="I11" s="13"/>
      <c r="J11" s="13"/>
      <c r="K11" s="13"/>
      <c r="L11" s="13"/>
      <c r="M11" s="13"/>
      <c r="N11" s="13"/>
      <c r="O11" s="13"/>
      <c r="P11" s="13"/>
      <c r="Q11" s="13"/>
      <c r="R11" s="13"/>
      <c r="S11" s="13"/>
      <c r="T11" s="13"/>
      <c r="U11" s="13"/>
    </row>
    <row r="12" spans="1:21" ht="12.95" customHeight="1" x14ac:dyDescent="0.2">
      <c r="A12" s="13"/>
      <c r="B12" s="90" t="s">
        <v>43</v>
      </c>
      <c r="C12" s="91"/>
      <c r="D12" s="31">
        <f>'Tab1 Prijzenblad'!F13</f>
        <v>0</v>
      </c>
      <c r="E12" s="54">
        <f>IF(D12="","",IF(D12&gt;D8,"Ongeldig",IF(D12&gt;D9,E8+(E9-E8)/(D9-D8)*(D12-D8),IF(D12&gt;=D10,(E10-E9)/(D10-D9)*(D12-D9)+E9,E10))))</f>
        <v>20</v>
      </c>
      <c r="F12" s="14"/>
      <c r="G12" s="13"/>
      <c r="H12" s="13"/>
      <c r="I12" s="13"/>
      <c r="J12" s="13"/>
      <c r="K12" s="13"/>
      <c r="L12" s="13"/>
      <c r="M12" s="13"/>
      <c r="N12" s="13"/>
      <c r="O12" s="13"/>
      <c r="P12" s="13"/>
      <c r="Q12" s="13"/>
      <c r="R12" s="13"/>
      <c r="S12" s="13"/>
      <c r="T12" s="13"/>
      <c r="U12" s="13"/>
    </row>
    <row r="13" spans="1:21" ht="12.95" customHeight="1" x14ac:dyDescent="0.2">
      <c r="A13" s="13"/>
      <c r="B13" s="13"/>
      <c r="C13" s="13"/>
      <c r="D13" s="13"/>
      <c r="E13" s="13"/>
      <c r="F13" s="14"/>
      <c r="G13" s="14"/>
      <c r="H13" s="14"/>
      <c r="I13" s="13"/>
      <c r="J13" s="13"/>
      <c r="K13" s="13"/>
      <c r="L13" s="13"/>
      <c r="M13" s="13"/>
      <c r="N13" s="13"/>
      <c r="O13" s="13"/>
      <c r="P13" s="13"/>
      <c r="Q13" s="13"/>
      <c r="R13" s="13"/>
      <c r="S13" s="13"/>
      <c r="T13" s="13"/>
      <c r="U13" s="13"/>
    </row>
    <row r="14" spans="1:21" ht="12.95" customHeight="1" x14ac:dyDescent="0.2">
      <c r="A14" s="13"/>
      <c r="B14" s="13"/>
      <c r="C14" s="13"/>
      <c r="D14" s="13"/>
      <c r="E14" s="13"/>
      <c r="F14" s="14"/>
      <c r="G14" s="14"/>
      <c r="H14" s="14"/>
      <c r="I14" s="13"/>
      <c r="J14" s="13"/>
      <c r="K14" s="13"/>
      <c r="L14" s="13"/>
      <c r="M14" s="13"/>
      <c r="N14" s="13"/>
      <c r="O14" s="13"/>
      <c r="P14" s="13"/>
      <c r="Q14" s="13"/>
      <c r="R14" s="13"/>
      <c r="S14" s="13"/>
      <c r="T14" s="13"/>
      <c r="U14" s="13"/>
    </row>
    <row r="15" spans="1:21" ht="12.95" customHeight="1" x14ac:dyDescent="0.2">
      <c r="A15" s="13"/>
      <c r="B15" s="13"/>
      <c r="C15" s="13"/>
      <c r="D15" s="13"/>
      <c r="E15" s="13"/>
      <c r="F15" s="13"/>
      <c r="G15" s="13"/>
      <c r="H15" s="13"/>
      <c r="I15" s="13"/>
      <c r="J15" s="13"/>
      <c r="K15" s="13"/>
      <c r="L15" s="13"/>
      <c r="M15" s="13"/>
      <c r="N15" s="13"/>
      <c r="O15" s="13"/>
      <c r="P15" s="13"/>
      <c r="Q15" s="13"/>
      <c r="R15" s="13"/>
      <c r="S15" s="13"/>
      <c r="T15" s="13"/>
      <c r="U15" s="13"/>
    </row>
    <row r="16" spans="1:21" ht="12.95" customHeight="1" x14ac:dyDescent="0.2">
      <c r="A16" s="13"/>
      <c r="B16" s="13"/>
      <c r="C16" s="13"/>
      <c r="D16" s="13"/>
      <c r="E16" s="21" t="s">
        <v>44</v>
      </c>
      <c r="F16" s="13"/>
      <c r="G16" s="13"/>
      <c r="H16" s="13"/>
      <c r="I16" s="13"/>
      <c r="J16" s="13"/>
      <c r="K16" s="13"/>
      <c r="L16" s="13"/>
      <c r="M16" s="13"/>
      <c r="N16" s="13"/>
      <c r="O16" s="13"/>
      <c r="P16" s="13"/>
      <c r="Q16" s="13"/>
      <c r="R16" s="13"/>
      <c r="S16" s="13"/>
      <c r="T16" s="13"/>
      <c r="U16" s="13"/>
    </row>
    <row r="17" spans="1:21" ht="12.95" customHeight="1" x14ac:dyDescent="0.2">
      <c r="A17" s="13"/>
      <c r="B17" s="13"/>
      <c r="C17" s="13"/>
      <c r="D17" s="13"/>
      <c r="E17" s="22" t="str">
        <f>" = "&amp;E8&amp;" + ("&amp;E8&amp;-E10&amp;") / ("&amp;D8&amp;"- "&amp;D10&amp;") * (Inschrijfprijs - "&amp;D8&amp;")"</f>
        <v xml:space="preserve"> = 0 + (0-20) / (1800000- 0) * (Inschrijfprijs - 1800000)</v>
      </c>
      <c r="F17" s="13"/>
      <c r="G17" s="13"/>
      <c r="H17" s="13"/>
      <c r="I17" s="13"/>
      <c r="J17" s="13"/>
      <c r="K17" s="13"/>
      <c r="L17" s="13"/>
      <c r="M17" s="13"/>
      <c r="N17" s="13"/>
      <c r="O17" s="13"/>
      <c r="P17" s="13"/>
      <c r="Q17" s="13"/>
      <c r="R17" s="13"/>
      <c r="S17" s="13"/>
      <c r="T17" s="13"/>
      <c r="U17" s="13"/>
    </row>
    <row r="18" spans="1:21" ht="12.95" customHeight="1" x14ac:dyDescent="0.2">
      <c r="A18" s="13"/>
      <c r="B18" s="13"/>
      <c r="C18" s="13"/>
      <c r="D18" s="13"/>
      <c r="E18" s="29" t="s">
        <v>45</v>
      </c>
      <c r="F18" s="23"/>
      <c r="G18" s="23"/>
      <c r="H18" s="23"/>
      <c r="I18" s="13"/>
      <c r="J18" s="13"/>
      <c r="K18" s="13"/>
      <c r="L18" s="13"/>
      <c r="M18" s="13"/>
      <c r="N18" s="13"/>
      <c r="O18" s="13"/>
      <c r="P18" s="13"/>
      <c r="Q18" s="13"/>
      <c r="R18" s="13"/>
      <c r="S18" s="13"/>
      <c r="T18" s="13"/>
      <c r="U18" s="13"/>
    </row>
    <row r="19" spans="1:21" ht="12.95" customHeight="1" x14ac:dyDescent="0.2">
      <c r="A19" s="13"/>
      <c r="B19" s="13"/>
      <c r="C19" s="13"/>
      <c r="D19" s="13"/>
      <c r="E19" s="29"/>
      <c r="F19" s="23"/>
      <c r="G19" s="23"/>
      <c r="H19" s="23"/>
      <c r="I19" s="13"/>
      <c r="J19" s="13"/>
      <c r="K19" s="13"/>
      <c r="L19" s="13"/>
      <c r="M19" s="13"/>
      <c r="N19" s="13"/>
      <c r="O19" s="13"/>
      <c r="P19" s="13"/>
      <c r="Q19" s="13"/>
      <c r="R19" s="13"/>
      <c r="S19" s="13"/>
      <c r="T19" s="13"/>
      <c r="U19" s="13"/>
    </row>
    <row r="20" spans="1:21" ht="12.95" customHeight="1" x14ac:dyDescent="0.2">
      <c r="A20" s="13"/>
      <c r="B20" s="13"/>
      <c r="C20" s="13"/>
      <c r="D20" s="13"/>
      <c r="E20" s="29" t="str">
        <f>"= "&amp;E8&amp;" + ("&amp;E9&amp;" - "&amp;E8&amp;") / ("&amp;D9&amp;" - "&amp;D8&amp;") * (Inschrijfprijs - "&amp;D8&amp;")"</f>
        <v>= 0 + (20 - 0) / (1400000 - 1800000) * (Inschrijfprijs - 1800000)</v>
      </c>
      <c r="F20" s="23"/>
      <c r="G20" s="23"/>
      <c r="H20" s="23"/>
      <c r="I20" s="13"/>
      <c r="J20" s="13"/>
      <c r="K20" s="13"/>
      <c r="L20" s="13"/>
      <c r="M20" s="13"/>
      <c r="N20" s="13"/>
      <c r="O20" s="13"/>
      <c r="P20" s="13"/>
      <c r="Q20" s="13"/>
      <c r="R20" s="13"/>
      <c r="S20" s="13"/>
      <c r="T20" s="13"/>
      <c r="U20" s="13"/>
    </row>
    <row r="21" spans="1:21" ht="12.95" customHeight="1" x14ac:dyDescent="0.2">
      <c r="A21" s="13"/>
      <c r="B21" s="13"/>
      <c r="C21" s="13"/>
      <c r="D21" s="13"/>
      <c r="E21" s="29"/>
      <c r="F21" s="23"/>
      <c r="G21" s="23"/>
      <c r="H21" s="23"/>
      <c r="I21" s="13"/>
      <c r="J21" s="13"/>
      <c r="K21" s="13"/>
      <c r="L21" s="13"/>
      <c r="M21" s="13"/>
      <c r="N21" s="13"/>
      <c r="O21" s="13"/>
      <c r="P21" s="13"/>
      <c r="Q21" s="13"/>
      <c r="R21" s="13"/>
      <c r="S21" s="13"/>
      <c r="T21" s="13"/>
      <c r="U21" s="13"/>
    </row>
    <row r="22" spans="1:21" ht="12.95" customHeight="1" x14ac:dyDescent="0.2">
      <c r="A22" s="13"/>
      <c r="B22" s="13"/>
      <c r="C22" s="13"/>
      <c r="D22" s="13"/>
      <c r="E22" s="29" t="s">
        <v>46</v>
      </c>
      <c r="F22" s="23"/>
      <c r="G22" s="23"/>
      <c r="H22" s="23"/>
      <c r="I22" s="13"/>
      <c r="J22" s="13"/>
      <c r="K22" s="13"/>
      <c r="L22" s="13"/>
      <c r="M22" s="13"/>
      <c r="N22" s="13"/>
      <c r="O22" s="13"/>
      <c r="P22" s="13"/>
      <c r="Q22" s="13"/>
      <c r="R22" s="13"/>
      <c r="S22" s="13"/>
      <c r="T22" s="13"/>
      <c r="U22" s="13"/>
    </row>
    <row r="23" spans="1:21" ht="12.95" customHeight="1" x14ac:dyDescent="0.2">
      <c r="A23" s="15"/>
      <c r="B23" s="13"/>
      <c r="C23" s="13"/>
      <c r="D23" s="13"/>
      <c r="E23" s="29" t="str">
        <f>"= "&amp;E9&amp;" + ("&amp;E10&amp;" - "&amp;E9&amp;") / ("&amp;D10&amp;" - "&amp;D9&amp;") * (Inschrijfprijs - "&amp;D9&amp;")"</f>
        <v>= 20 + (20 - 20) / (0 - 1400000) * (Inschrijfprijs - 1400000)</v>
      </c>
      <c r="F23" s="23"/>
      <c r="G23" s="23"/>
      <c r="H23" s="23"/>
      <c r="I23" s="13"/>
      <c r="J23" s="13"/>
      <c r="K23" s="13"/>
      <c r="L23" s="13"/>
      <c r="M23" s="13"/>
      <c r="N23" s="13"/>
      <c r="O23" s="13"/>
      <c r="P23" s="13"/>
      <c r="Q23" s="13"/>
      <c r="R23" s="13"/>
      <c r="S23" s="13"/>
      <c r="T23" s="13"/>
      <c r="U23" s="13"/>
    </row>
    <row r="24" spans="1:21" ht="12.95" customHeight="1" x14ac:dyDescent="0.2">
      <c r="A24" s="15"/>
      <c r="B24" s="13"/>
      <c r="C24" s="13"/>
      <c r="D24" s="13"/>
      <c r="E24" s="13"/>
      <c r="F24" s="13"/>
      <c r="G24" s="13"/>
      <c r="H24" s="13"/>
      <c r="I24" s="13"/>
      <c r="J24" s="13"/>
      <c r="K24" s="13"/>
      <c r="L24" s="13"/>
      <c r="M24" s="13"/>
      <c r="N24" s="13"/>
      <c r="O24" s="13"/>
      <c r="P24" s="13"/>
      <c r="Q24" s="13"/>
      <c r="R24" s="13"/>
      <c r="S24" s="13"/>
      <c r="T24" s="13"/>
      <c r="U24" s="13"/>
    </row>
    <row r="25" spans="1:21" ht="12.95" customHeight="1" x14ac:dyDescent="0.2">
      <c r="A25" s="15"/>
      <c r="B25" s="13"/>
      <c r="C25" s="13"/>
      <c r="D25" s="13"/>
      <c r="E25" s="13"/>
      <c r="F25" s="13"/>
      <c r="G25" s="13"/>
      <c r="H25" s="13"/>
      <c r="I25" s="13"/>
      <c r="J25" s="13"/>
      <c r="K25" s="13"/>
      <c r="L25" s="13"/>
      <c r="M25" s="13"/>
      <c r="N25" s="13"/>
      <c r="O25" s="13"/>
      <c r="P25" s="13"/>
      <c r="Q25" s="13"/>
      <c r="R25" s="13"/>
      <c r="S25" s="13"/>
      <c r="T25" s="13"/>
      <c r="U25" s="13"/>
    </row>
    <row r="26" spans="1:21" ht="12.95" customHeight="1" x14ac:dyDescent="0.2">
      <c r="A26" s="15"/>
      <c r="B26" s="13"/>
      <c r="C26" s="13"/>
      <c r="D26" s="13"/>
      <c r="E26" s="13"/>
      <c r="F26" s="13"/>
      <c r="G26" s="13"/>
      <c r="H26" s="13"/>
      <c r="I26" s="13"/>
      <c r="J26" s="13"/>
      <c r="K26" s="13"/>
      <c r="L26" s="13"/>
      <c r="M26" s="13"/>
      <c r="N26" s="13"/>
      <c r="O26" s="13"/>
      <c r="P26" s="13"/>
      <c r="Q26" s="13"/>
      <c r="R26" s="13"/>
      <c r="S26" s="13"/>
      <c r="T26" s="13"/>
      <c r="U26" s="13"/>
    </row>
    <row r="27" spans="1:21" ht="12.95" customHeight="1" x14ac:dyDescent="0.2">
      <c r="A27" s="15"/>
      <c r="B27" s="13"/>
      <c r="C27" s="13"/>
      <c r="D27" s="13"/>
      <c r="E27" s="13"/>
      <c r="F27" s="13"/>
      <c r="G27" s="13"/>
      <c r="H27" s="13"/>
      <c r="I27" s="13"/>
      <c r="J27" s="13"/>
      <c r="K27" s="13"/>
      <c r="L27" s="13"/>
      <c r="M27" s="13"/>
      <c r="N27" s="13"/>
      <c r="O27" s="13"/>
      <c r="P27" s="13"/>
      <c r="Q27" s="13"/>
      <c r="R27" s="13"/>
      <c r="S27" s="13"/>
      <c r="T27" s="13"/>
      <c r="U27" s="13"/>
    </row>
    <row r="28" spans="1:21" ht="12.95" customHeight="1" x14ac:dyDescent="0.2">
      <c r="A28" s="13"/>
      <c r="B28" s="13"/>
      <c r="C28" s="13"/>
      <c r="D28" s="13"/>
      <c r="E28" s="13"/>
      <c r="F28" s="13"/>
      <c r="G28" s="13"/>
      <c r="H28" s="13"/>
      <c r="I28" s="13"/>
      <c r="J28" s="13"/>
      <c r="K28" s="13"/>
      <c r="L28" s="13"/>
      <c r="M28" s="13"/>
      <c r="N28" s="13"/>
      <c r="O28" s="13"/>
      <c r="P28" s="13"/>
      <c r="Q28" s="13"/>
      <c r="R28" s="13"/>
      <c r="S28" s="13"/>
      <c r="T28" s="13"/>
      <c r="U28" s="13"/>
    </row>
    <row r="29" spans="1:21" ht="12.95" customHeight="1" x14ac:dyDescent="0.2">
      <c r="A29" s="13"/>
      <c r="B29" s="13"/>
      <c r="C29" s="13"/>
      <c r="D29" s="13"/>
      <c r="E29" s="13"/>
      <c r="F29" s="13"/>
      <c r="G29" s="13"/>
      <c r="H29" s="13"/>
      <c r="I29" s="13"/>
      <c r="J29" s="13"/>
      <c r="K29" s="13"/>
      <c r="L29" s="13"/>
      <c r="M29" s="13"/>
      <c r="N29" s="13"/>
      <c r="O29" s="13"/>
      <c r="P29" s="13"/>
      <c r="Q29" s="13"/>
      <c r="R29" s="13"/>
      <c r="S29" s="13"/>
      <c r="T29" s="13"/>
      <c r="U29" s="13"/>
    </row>
    <row r="30" spans="1:21" ht="12.95" customHeight="1" x14ac:dyDescent="0.2">
      <c r="A30" s="13"/>
      <c r="B30" s="13"/>
      <c r="C30" s="13"/>
      <c r="D30" s="13"/>
      <c r="E30" s="13"/>
      <c r="F30" s="13"/>
      <c r="G30" s="13"/>
      <c r="H30" s="13"/>
      <c r="I30" s="13"/>
      <c r="J30" s="13"/>
      <c r="K30" s="13"/>
      <c r="L30" s="13"/>
      <c r="M30" s="13"/>
      <c r="N30" s="13"/>
      <c r="O30" s="13"/>
      <c r="P30" s="13"/>
      <c r="Q30" s="13"/>
      <c r="R30" s="13"/>
      <c r="S30" s="13"/>
      <c r="T30" s="13"/>
      <c r="U30" s="13"/>
    </row>
    <row r="31" spans="1:21" ht="12.95" customHeight="1" x14ac:dyDescent="0.2">
      <c r="A31" s="13"/>
      <c r="B31" s="15"/>
      <c r="C31" s="13"/>
      <c r="D31" s="13"/>
      <c r="E31" s="13"/>
      <c r="F31" s="13"/>
      <c r="G31" s="13"/>
      <c r="H31" s="13"/>
      <c r="I31" s="13"/>
      <c r="J31" s="13"/>
      <c r="K31" s="13"/>
      <c r="L31" s="13"/>
      <c r="M31" s="13"/>
      <c r="N31" s="13"/>
      <c r="O31" s="13"/>
      <c r="P31" s="13"/>
      <c r="Q31" s="13"/>
      <c r="R31" s="13"/>
      <c r="S31" s="13"/>
      <c r="T31" s="13"/>
      <c r="U31" s="13"/>
    </row>
    <row r="32" spans="1:21" ht="12.95" customHeight="1" x14ac:dyDescent="0.2">
      <c r="A32" s="13"/>
      <c r="B32" s="15"/>
      <c r="C32" s="13"/>
      <c r="D32" s="13"/>
      <c r="E32" s="13"/>
      <c r="F32" s="13"/>
      <c r="G32" s="13"/>
      <c r="H32" s="13"/>
      <c r="I32" s="13"/>
      <c r="J32" s="13"/>
      <c r="K32" s="13"/>
      <c r="L32" s="13"/>
      <c r="M32" s="13"/>
      <c r="N32" s="13"/>
      <c r="O32" s="13"/>
      <c r="P32" s="13"/>
      <c r="Q32" s="13"/>
      <c r="R32" s="13"/>
      <c r="S32" s="13"/>
      <c r="T32" s="13"/>
      <c r="U32" s="13"/>
    </row>
    <row r="33" spans="1:21" ht="12.95" customHeight="1" x14ac:dyDescent="0.2">
      <c r="A33" s="13"/>
      <c r="B33" s="13"/>
      <c r="C33" s="13"/>
      <c r="D33" s="13"/>
      <c r="E33" s="13"/>
      <c r="F33" s="13"/>
      <c r="G33" s="13"/>
      <c r="H33" s="13"/>
      <c r="I33" s="13"/>
      <c r="J33" s="13"/>
      <c r="K33" s="13"/>
      <c r="L33" s="13"/>
      <c r="M33" s="13"/>
      <c r="N33" s="13"/>
      <c r="O33" s="13"/>
      <c r="P33" s="13"/>
      <c r="Q33" s="13"/>
      <c r="R33" s="13"/>
      <c r="S33" s="13"/>
      <c r="T33" s="13"/>
      <c r="U33" s="13"/>
    </row>
    <row r="34" spans="1:21" ht="12.95" customHeight="1" x14ac:dyDescent="0.2">
      <c r="A34" s="13"/>
      <c r="B34" s="92"/>
      <c r="C34" s="92"/>
      <c r="D34" s="92"/>
      <c r="E34" s="92"/>
      <c r="F34" s="92"/>
      <c r="G34" s="92"/>
      <c r="H34" s="92"/>
      <c r="I34" s="92"/>
      <c r="J34" s="92"/>
      <c r="K34" s="13"/>
      <c r="L34" s="13"/>
      <c r="M34" s="13"/>
      <c r="N34" s="13"/>
      <c r="O34" s="13"/>
      <c r="P34" s="13"/>
      <c r="Q34" s="13"/>
      <c r="R34" s="13"/>
      <c r="S34" s="13"/>
      <c r="T34" s="13"/>
      <c r="U34" s="13"/>
    </row>
    <row r="35" spans="1:21" ht="12.95" customHeight="1" x14ac:dyDescent="0.2">
      <c r="A35" s="13"/>
      <c r="B35" s="92"/>
      <c r="C35" s="92"/>
      <c r="D35" s="92"/>
      <c r="E35" s="92"/>
      <c r="F35" s="92"/>
      <c r="G35" s="92"/>
      <c r="H35" s="92"/>
      <c r="I35" s="92"/>
      <c r="J35" s="92"/>
      <c r="K35" s="13"/>
      <c r="L35" s="13"/>
      <c r="M35" s="13"/>
      <c r="N35" s="13"/>
      <c r="O35" s="13"/>
      <c r="P35" s="13"/>
      <c r="Q35" s="13"/>
      <c r="R35" s="13"/>
      <c r="S35" s="13"/>
      <c r="T35" s="13"/>
      <c r="U35" s="13"/>
    </row>
    <row r="36" spans="1:21" ht="12.95" customHeight="1" x14ac:dyDescent="0.2">
      <c r="A36" s="13"/>
      <c r="B36" s="13"/>
      <c r="C36" s="13"/>
      <c r="D36" s="13"/>
      <c r="E36" s="13"/>
      <c r="F36" s="13"/>
      <c r="G36" s="13"/>
      <c r="H36" s="13"/>
      <c r="I36" s="13"/>
      <c r="J36" s="13"/>
      <c r="K36" s="13"/>
      <c r="L36" s="13"/>
      <c r="M36" s="13"/>
      <c r="N36" s="13"/>
      <c r="O36" s="13"/>
      <c r="P36" s="13"/>
      <c r="Q36" s="13"/>
      <c r="R36" s="13"/>
      <c r="S36" s="13"/>
      <c r="T36" s="13"/>
      <c r="U36" s="13"/>
    </row>
    <row r="37" spans="1:21" ht="12.95" hidden="1" customHeight="1" x14ac:dyDescent="0.2">
      <c r="A37" s="13"/>
      <c r="B37" s="13"/>
      <c r="C37" s="13"/>
      <c r="D37" s="13"/>
      <c r="E37" s="13"/>
      <c r="F37" s="13"/>
      <c r="G37" s="13"/>
      <c r="H37" s="13"/>
      <c r="I37" s="13"/>
      <c r="J37" s="13"/>
      <c r="K37" s="13"/>
      <c r="L37" s="13"/>
      <c r="M37" s="13"/>
      <c r="N37" s="13"/>
      <c r="O37" s="13"/>
      <c r="P37" s="13"/>
      <c r="Q37" s="13"/>
      <c r="R37" s="13"/>
      <c r="S37" s="13"/>
      <c r="T37" s="13"/>
      <c r="U37" s="13"/>
    </row>
    <row r="38" spans="1:21" ht="12.95" hidden="1" customHeight="1" x14ac:dyDescent="0.2">
      <c r="A38" s="13"/>
      <c r="B38" s="13"/>
      <c r="C38" s="13"/>
      <c r="D38" s="13"/>
      <c r="E38" s="13"/>
      <c r="F38" s="13"/>
      <c r="G38" s="13"/>
      <c r="H38" s="13"/>
      <c r="I38" s="13"/>
      <c r="J38" s="13"/>
      <c r="K38" s="13"/>
      <c r="L38" s="13"/>
      <c r="M38" s="13"/>
      <c r="N38" s="13"/>
      <c r="O38" s="13"/>
      <c r="P38" s="13"/>
      <c r="Q38" s="13"/>
      <c r="R38" s="13"/>
      <c r="S38" s="13"/>
      <c r="T38" s="13"/>
      <c r="U38" s="13"/>
    </row>
    <row r="39" spans="1:21" hidden="1" x14ac:dyDescent="0.2">
      <c r="A39" s="18"/>
      <c r="E39" s="19"/>
    </row>
    <row r="40" spans="1:21" hidden="1" x14ac:dyDescent="0.2">
      <c r="A40" s="18"/>
      <c r="E40" s="19"/>
    </row>
    <row r="41" spans="1:21" hidden="1" x14ac:dyDescent="0.2">
      <c r="A41" s="18"/>
    </row>
    <row r="42" spans="1:21" hidden="1" x14ac:dyDescent="0.2">
      <c r="A42" s="18"/>
    </row>
    <row r="43" spans="1:21" hidden="1" x14ac:dyDescent="0.2">
      <c r="A43" s="18"/>
    </row>
    <row r="44" spans="1:21" hidden="1" x14ac:dyDescent="0.2">
      <c r="A44" s="18"/>
    </row>
    <row r="45" spans="1:21" hidden="1" x14ac:dyDescent="0.2">
      <c r="A45" s="18"/>
    </row>
    <row r="46" spans="1:21" hidden="1" x14ac:dyDescent="0.2">
      <c r="A46" s="18"/>
    </row>
    <row r="47" spans="1:21" hidden="1" x14ac:dyDescent="0.2">
      <c r="A47" s="18"/>
    </row>
    <row r="48" spans="1:21" hidden="1" x14ac:dyDescent="0.2">
      <c r="A48" s="18"/>
    </row>
    <row r="49" s="18" customFormat="1" hidden="1" x14ac:dyDescent="0.2"/>
    <row r="50" s="18" customFormat="1" hidden="1" x14ac:dyDescent="0.2"/>
    <row r="51" s="18" customFormat="1" hidden="1" x14ac:dyDescent="0.2"/>
    <row r="52" s="18" customFormat="1" hidden="1" x14ac:dyDescent="0.2"/>
    <row r="53" s="18" customFormat="1" hidden="1" x14ac:dyDescent="0.2"/>
    <row r="54" s="18" customFormat="1" hidden="1" x14ac:dyDescent="0.2"/>
    <row r="55" s="18" customFormat="1" hidden="1" x14ac:dyDescent="0.2"/>
    <row r="56" s="18" customFormat="1" hidden="1" x14ac:dyDescent="0.2"/>
    <row r="57" s="18" customFormat="1" hidden="1" x14ac:dyDescent="0.2"/>
    <row r="58" s="18" customFormat="1" hidden="1" x14ac:dyDescent="0.2"/>
    <row r="59" s="18" customFormat="1" hidden="1" x14ac:dyDescent="0.2"/>
    <row r="60" s="18" customFormat="1" hidden="1" x14ac:dyDescent="0.2"/>
    <row r="61" s="18" customFormat="1" hidden="1" x14ac:dyDescent="0.2"/>
    <row r="62" s="18" customFormat="1" hidden="1" x14ac:dyDescent="0.2"/>
    <row r="63" s="18" customFormat="1" hidden="1" x14ac:dyDescent="0.2"/>
    <row r="64" s="18" customFormat="1" hidden="1" x14ac:dyDescent="0.2"/>
    <row r="65" s="18" customFormat="1" hidden="1" x14ac:dyDescent="0.2"/>
    <row r="66" s="18" customFormat="1" hidden="1" x14ac:dyDescent="0.2"/>
    <row r="67" s="18" customFormat="1" hidden="1" x14ac:dyDescent="0.2"/>
    <row r="68" s="18" customFormat="1" hidden="1" x14ac:dyDescent="0.2"/>
    <row r="69" s="18" customFormat="1" hidden="1" x14ac:dyDescent="0.2"/>
    <row r="70" s="18" customFormat="1" hidden="1" x14ac:dyDescent="0.2"/>
    <row r="71" s="18" customFormat="1" hidden="1" x14ac:dyDescent="0.2"/>
    <row r="72" s="18" customFormat="1" hidden="1" x14ac:dyDescent="0.2"/>
    <row r="73" s="18" customFormat="1" hidden="1" x14ac:dyDescent="0.2"/>
    <row r="74" s="18" customFormat="1" hidden="1" x14ac:dyDescent="0.2"/>
    <row r="75" s="18" customFormat="1" hidden="1" x14ac:dyDescent="0.2"/>
    <row r="76" s="18" customFormat="1" hidden="1" x14ac:dyDescent="0.2"/>
    <row r="77" s="18" customFormat="1" hidden="1" x14ac:dyDescent="0.2"/>
    <row r="78" s="18" customFormat="1" hidden="1" x14ac:dyDescent="0.2"/>
    <row r="79" s="18" customFormat="1" hidden="1" x14ac:dyDescent="0.2"/>
    <row r="80" s="18" customFormat="1" hidden="1" x14ac:dyDescent="0.2"/>
    <row r="81" s="18" customFormat="1" hidden="1" x14ac:dyDescent="0.2"/>
    <row r="82" s="18" customFormat="1" hidden="1" x14ac:dyDescent="0.2"/>
    <row r="83" s="18" customFormat="1" hidden="1" x14ac:dyDescent="0.2"/>
    <row r="84" s="18" customFormat="1" hidden="1" x14ac:dyDescent="0.2"/>
    <row r="85" s="18" customFormat="1" hidden="1" x14ac:dyDescent="0.2"/>
    <row r="86" s="18" customFormat="1" hidden="1" x14ac:dyDescent="0.2"/>
    <row r="87" s="18" customFormat="1" hidden="1" x14ac:dyDescent="0.2"/>
    <row r="88" s="18" customFormat="1" hidden="1" x14ac:dyDescent="0.2"/>
    <row r="89" s="18" customFormat="1" hidden="1" x14ac:dyDescent="0.2"/>
    <row r="90" s="18" customFormat="1" hidden="1" x14ac:dyDescent="0.2"/>
    <row r="91" s="18" customFormat="1" hidden="1" x14ac:dyDescent="0.2"/>
    <row r="92" s="18" customFormat="1" hidden="1" x14ac:dyDescent="0.2"/>
    <row r="93" s="18" customFormat="1" hidden="1" x14ac:dyDescent="0.2"/>
    <row r="94" s="18" customFormat="1" hidden="1" x14ac:dyDescent="0.2"/>
    <row r="95" s="18" customFormat="1" hidden="1" x14ac:dyDescent="0.2"/>
    <row r="96" s="18" customFormat="1" hidden="1" x14ac:dyDescent="0.2"/>
    <row r="97" spans="1:22" hidden="1" x14ac:dyDescent="0.2">
      <c r="A97" s="18"/>
    </row>
    <row r="98" spans="1:22" hidden="1" x14ac:dyDescent="0.2">
      <c r="A98" s="18"/>
    </row>
    <row r="99" spans="1:22" hidden="1" x14ac:dyDescent="0.2">
      <c r="A99" s="18"/>
    </row>
    <row r="100" spans="1:22" hidden="1" x14ac:dyDescent="0.2">
      <c r="V100" s="20"/>
    </row>
    <row r="101" spans="1:22" hidden="1" x14ac:dyDescent="0.2">
      <c r="V101" s="20"/>
    </row>
    <row r="102" spans="1:22" hidden="1" x14ac:dyDescent="0.2">
      <c r="V102" s="20"/>
    </row>
    <row r="103" spans="1:22" hidden="1" x14ac:dyDescent="0.2">
      <c r="V103" s="20"/>
    </row>
    <row r="104" spans="1:22" hidden="1" x14ac:dyDescent="0.2">
      <c r="V104" s="20"/>
    </row>
    <row r="105" spans="1:22" hidden="1" x14ac:dyDescent="0.2">
      <c r="V105" s="20"/>
    </row>
    <row r="106" spans="1:22" hidden="1" x14ac:dyDescent="0.2">
      <c r="V106" s="20"/>
    </row>
    <row r="107" spans="1:22" hidden="1" x14ac:dyDescent="0.2">
      <c r="V107" s="20"/>
    </row>
    <row r="108" spans="1:22" hidden="1" x14ac:dyDescent="0.2">
      <c r="V108" s="20"/>
    </row>
    <row r="109" spans="1:22" hidden="1" x14ac:dyDescent="0.2">
      <c r="V109" s="20"/>
    </row>
    <row r="110" spans="1:22" hidden="1" x14ac:dyDescent="0.2">
      <c r="V110" s="20"/>
    </row>
    <row r="111" spans="1:22" hidden="1" x14ac:dyDescent="0.2">
      <c r="V111" s="20"/>
    </row>
    <row r="112" spans="1:22" hidden="1" x14ac:dyDescent="0.2">
      <c r="V112" s="20"/>
    </row>
    <row r="113" spans="22:22" hidden="1" x14ac:dyDescent="0.2">
      <c r="V113" s="20"/>
    </row>
    <row r="114" spans="22:22" hidden="1" x14ac:dyDescent="0.2">
      <c r="V114" s="20"/>
    </row>
    <row r="115" spans="22:22" hidden="1" x14ac:dyDescent="0.2">
      <c r="V115" s="20"/>
    </row>
    <row r="116" spans="22:22" hidden="1" x14ac:dyDescent="0.2">
      <c r="V116" s="20"/>
    </row>
    <row r="117" spans="22:22" hidden="1" x14ac:dyDescent="0.2">
      <c r="V117" s="20"/>
    </row>
    <row r="118" spans="22:22" hidden="1" x14ac:dyDescent="0.2">
      <c r="V118" s="20"/>
    </row>
    <row r="119" spans="22:22" hidden="1" x14ac:dyDescent="0.2">
      <c r="V119" s="20"/>
    </row>
    <row r="120" spans="22:22" hidden="1" x14ac:dyDescent="0.2">
      <c r="V120" s="20"/>
    </row>
    <row r="121" spans="22:22" hidden="1" x14ac:dyDescent="0.2">
      <c r="V121" s="20"/>
    </row>
    <row r="122" spans="22:22" hidden="1" x14ac:dyDescent="0.2">
      <c r="V122" s="20"/>
    </row>
    <row r="123" spans="22:22" hidden="1" x14ac:dyDescent="0.2">
      <c r="V123" s="20"/>
    </row>
    <row r="124" spans="22:22" hidden="1" x14ac:dyDescent="0.2">
      <c r="V124" s="20"/>
    </row>
    <row r="125" spans="22:22" hidden="1" x14ac:dyDescent="0.2">
      <c r="V125" s="20"/>
    </row>
    <row r="126" spans="22:22" hidden="1" x14ac:dyDescent="0.2">
      <c r="V126" s="20"/>
    </row>
    <row r="127" spans="22:22" hidden="1" x14ac:dyDescent="0.2">
      <c r="V127" s="20"/>
    </row>
    <row r="128" spans="22:22" hidden="1" x14ac:dyDescent="0.2">
      <c r="V128" s="20"/>
    </row>
    <row r="129" spans="22:22" hidden="1" x14ac:dyDescent="0.2">
      <c r="V129" s="20"/>
    </row>
    <row r="130" spans="22:22" hidden="1" x14ac:dyDescent="0.2">
      <c r="V130" s="20"/>
    </row>
    <row r="131" spans="22:22" hidden="1" x14ac:dyDescent="0.2">
      <c r="V131" s="20"/>
    </row>
    <row r="132" spans="22:22" hidden="1" x14ac:dyDescent="0.2">
      <c r="V132" s="20"/>
    </row>
    <row r="133" spans="22:22" hidden="1" x14ac:dyDescent="0.2">
      <c r="V133" s="20"/>
    </row>
    <row r="134" spans="22:22" hidden="1" x14ac:dyDescent="0.2">
      <c r="V134" s="20"/>
    </row>
    <row r="135" spans="22:22" hidden="1" x14ac:dyDescent="0.2">
      <c r="V135" s="20"/>
    </row>
    <row r="136" spans="22:22" hidden="1" x14ac:dyDescent="0.2">
      <c r="V136" s="20"/>
    </row>
    <row r="137" spans="22:22" hidden="1" x14ac:dyDescent="0.2">
      <c r="V137" s="20"/>
    </row>
    <row r="138" spans="22:22" hidden="1" x14ac:dyDescent="0.2">
      <c r="V138" s="20"/>
    </row>
    <row r="139" spans="22:22" hidden="1" x14ac:dyDescent="0.2">
      <c r="V139" s="20"/>
    </row>
    <row r="140" spans="22:22" hidden="1" x14ac:dyDescent="0.2">
      <c r="V140" s="20"/>
    </row>
    <row r="141" spans="22:22" hidden="1" x14ac:dyDescent="0.2">
      <c r="V141" s="20"/>
    </row>
    <row r="142" spans="22:22" hidden="1" x14ac:dyDescent="0.2">
      <c r="V142" s="20"/>
    </row>
    <row r="143" spans="22:22" hidden="1" x14ac:dyDescent="0.2">
      <c r="V143" s="20"/>
    </row>
    <row r="144" spans="22:22" hidden="1" x14ac:dyDescent="0.2">
      <c r="V144" s="20"/>
    </row>
    <row r="145" spans="22:22" hidden="1" x14ac:dyDescent="0.2">
      <c r="V145" s="20"/>
    </row>
    <row r="146" spans="22:22" hidden="1" x14ac:dyDescent="0.2">
      <c r="V146" s="20"/>
    </row>
    <row r="147" spans="22:22" hidden="1" x14ac:dyDescent="0.2">
      <c r="V147" s="20"/>
    </row>
    <row r="148" spans="22:22" hidden="1" x14ac:dyDescent="0.2">
      <c r="V148" s="20"/>
    </row>
    <row r="149" spans="22:22" hidden="1" x14ac:dyDescent="0.2">
      <c r="V149" s="20"/>
    </row>
    <row r="150" spans="22:22" hidden="1" x14ac:dyDescent="0.2">
      <c r="V150" s="20"/>
    </row>
    <row r="151" spans="22:22" hidden="1" x14ac:dyDescent="0.2">
      <c r="V151" s="20"/>
    </row>
    <row r="152" spans="22:22" hidden="1" x14ac:dyDescent="0.2">
      <c r="V152" s="20"/>
    </row>
    <row r="153" spans="22:22" hidden="1" x14ac:dyDescent="0.2">
      <c r="V153" s="20"/>
    </row>
    <row r="154" spans="22:22" hidden="1" x14ac:dyDescent="0.2">
      <c r="V154" s="20"/>
    </row>
    <row r="155" spans="22:22" hidden="1" x14ac:dyDescent="0.2">
      <c r="V155" s="20"/>
    </row>
    <row r="156" spans="22:22" hidden="1" x14ac:dyDescent="0.2">
      <c r="V156" s="20"/>
    </row>
    <row r="157" spans="22:22" hidden="1" x14ac:dyDescent="0.2">
      <c r="V157" s="20"/>
    </row>
    <row r="158" spans="22:22" hidden="1" x14ac:dyDescent="0.2">
      <c r="V158" s="20"/>
    </row>
    <row r="159" spans="22:22" hidden="1" x14ac:dyDescent="0.2">
      <c r="V159" s="20"/>
    </row>
    <row r="160" spans="22:22" hidden="1" x14ac:dyDescent="0.2">
      <c r="V160" s="20"/>
    </row>
    <row r="161" spans="22:22" hidden="1" x14ac:dyDescent="0.2">
      <c r="V161" s="20"/>
    </row>
    <row r="162" spans="22:22" hidden="1" x14ac:dyDescent="0.2">
      <c r="V162" s="20"/>
    </row>
    <row r="163" spans="22:22" hidden="1" x14ac:dyDescent="0.2">
      <c r="V163" s="20"/>
    </row>
    <row r="164" spans="22:22" hidden="1" x14ac:dyDescent="0.2">
      <c r="V164" s="20"/>
    </row>
    <row r="165" spans="22:22" hidden="1" x14ac:dyDescent="0.2">
      <c r="V165" s="20"/>
    </row>
    <row r="166" spans="22:22" hidden="1" x14ac:dyDescent="0.2">
      <c r="V166" s="20"/>
    </row>
    <row r="167" spans="22:22" hidden="1" x14ac:dyDescent="0.2">
      <c r="V167" s="20"/>
    </row>
    <row r="168" spans="22:22" hidden="1" x14ac:dyDescent="0.2">
      <c r="V168" s="20"/>
    </row>
    <row r="169" spans="22:22" hidden="1" x14ac:dyDescent="0.2">
      <c r="V169" s="20"/>
    </row>
    <row r="170" spans="22:22" hidden="1" x14ac:dyDescent="0.2">
      <c r="V170" s="20"/>
    </row>
    <row r="171" spans="22:22" hidden="1" x14ac:dyDescent="0.2">
      <c r="V171" s="20"/>
    </row>
  </sheetData>
  <sheetProtection algorithmName="SHA-512" hashValue="f4PYdHpG+BIS5ZnAvRaRKMDZ4MqPZjWvU8K9MaFIweZJLPGP6IwS+qtH3za6NheeUfaYF86GW43AtNnjOybHgw==" saltValue="EwWdOV0yntKG660FjgZfOg==" spinCount="100000" sheet="1" objects="1" scenarios="1"/>
  <mergeCells count="5">
    <mergeCell ref="B10:C10"/>
    <mergeCell ref="B8:C8"/>
    <mergeCell ref="B9:C9"/>
    <mergeCell ref="B12:C12"/>
    <mergeCell ref="B34:J35"/>
  </mergeCells>
  <conditionalFormatting sqref="E16:E17">
    <cfRule type="expression" dxfId="1" priority="3">
      <formula>$E$9&gt;0</formula>
    </cfRule>
  </conditionalFormatting>
  <conditionalFormatting sqref="E18:E23">
    <cfRule type="expression" dxfId="0" priority="1">
      <formula>$E$9=0</formula>
    </cfRule>
  </conditionalFormatting>
  <dataValidations disablePrompts="1" count="1">
    <dataValidation type="list" allowBlank="1" showInputMessage="1" showErrorMessage="1" sqref="F3:I3 M3:P3" xr:uid="{00000000-0002-0000-0000-000000000000}">
      <formula1>"Kromme,Lineair"</formula1>
    </dataValidation>
  </dataValidations>
  <pageMargins left="0.7" right="0.7" top="0.75" bottom="0.75" header="0.3" footer="0.3"/>
  <pageSetup paperSize="9" orientation="portrait" r:id="rId1"/>
  <ignoredErrors>
    <ignoredError sqref="E39:E65535"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C2CEB-A1BF-4E65-ABCD-14E8581D1B5A}">
  <dimension ref="A1:B40"/>
  <sheetViews>
    <sheetView workbookViewId="0">
      <selection activeCell="F32" sqref="F32"/>
    </sheetView>
  </sheetViews>
  <sheetFormatPr defaultColWidth="9.140625" defaultRowHeight="15" x14ac:dyDescent="0.25"/>
  <cols>
    <col min="1" max="1" width="46.85546875" style="33" customWidth="1"/>
    <col min="2" max="2" width="25.42578125" style="33" customWidth="1"/>
    <col min="3" max="16384" width="9.140625" style="33"/>
  </cols>
  <sheetData>
    <row r="1" spans="1:2" x14ac:dyDescent="0.25">
      <c r="A1" s="41" t="s">
        <v>25</v>
      </c>
      <c r="B1" s="41" t="s">
        <v>47</v>
      </c>
    </row>
    <row r="2" spans="1:2" x14ac:dyDescent="0.25">
      <c r="A2" s="42"/>
      <c r="B2" s="42"/>
    </row>
    <row r="3" spans="1:2" x14ac:dyDescent="0.25">
      <c r="A3" s="42"/>
      <c r="B3" s="42"/>
    </row>
    <row r="4" spans="1:2" x14ac:dyDescent="0.25">
      <c r="A4" s="42"/>
      <c r="B4" s="42"/>
    </row>
    <row r="5" spans="1:2" x14ac:dyDescent="0.25">
      <c r="A5" s="42"/>
      <c r="B5" s="42"/>
    </row>
    <row r="6" spans="1:2" x14ac:dyDescent="0.25">
      <c r="A6" s="42"/>
      <c r="B6" s="42"/>
    </row>
    <row r="7" spans="1:2" x14ac:dyDescent="0.25">
      <c r="A7" s="42"/>
      <c r="B7" s="42"/>
    </row>
    <row r="8" spans="1:2" x14ac:dyDescent="0.25">
      <c r="A8" s="42"/>
      <c r="B8" s="42"/>
    </row>
    <row r="9" spans="1:2" x14ac:dyDescent="0.25">
      <c r="A9" s="42"/>
      <c r="B9" s="42"/>
    </row>
    <row r="10" spans="1:2" x14ac:dyDescent="0.25">
      <c r="A10" s="42"/>
      <c r="B10" s="42"/>
    </row>
    <row r="11" spans="1:2" x14ac:dyDescent="0.25">
      <c r="A11" s="42"/>
      <c r="B11" s="42"/>
    </row>
    <row r="12" spans="1:2" x14ac:dyDescent="0.25">
      <c r="A12" s="42"/>
      <c r="B12" s="42"/>
    </row>
    <row r="13" spans="1:2" x14ac:dyDescent="0.25">
      <c r="A13" s="42"/>
      <c r="B13" s="42"/>
    </row>
    <row r="14" spans="1:2" x14ac:dyDescent="0.25">
      <c r="A14" s="42"/>
      <c r="B14" s="42"/>
    </row>
    <row r="15" spans="1:2" x14ac:dyDescent="0.25">
      <c r="A15" s="42"/>
      <c r="B15" s="42"/>
    </row>
    <row r="16" spans="1:2" x14ac:dyDescent="0.25">
      <c r="A16" s="42"/>
      <c r="B16" s="42"/>
    </row>
    <row r="17" spans="1:2" x14ac:dyDescent="0.25">
      <c r="A17" s="42"/>
      <c r="B17" s="42"/>
    </row>
    <row r="18" spans="1:2" x14ac:dyDescent="0.25">
      <c r="A18" s="42"/>
      <c r="B18" s="42"/>
    </row>
    <row r="40" spans="2:2" x14ac:dyDescent="0.25">
      <c r="B40" s="3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34BDE3782EE042B8C28FB0944974DE" ma:contentTypeVersion="12" ma:contentTypeDescription="Een nieuw document maken." ma:contentTypeScope="" ma:versionID="4b75289b218953f2239ad30a197a165d">
  <xsd:schema xmlns:xsd="http://www.w3.org/2001/XMLSchema" xmlns:xs="http://www.w3.org/2001/XMLSchema" xmlns:p="http://schemas.microsoft.com/office/2006/metadata/properties" xmlns:ns2="cb76e99b-9025-4f78-af2c-7672ecf45d31" xmlns:ns3="6e2fc41d-52d2-4dbe-a840-30f5d9de3bdc" targetNamespace="http://schemas.microsoft.com/office/2006/metadata/properties" ma:root="true" ma:fieldsID="8810541e0dc81eb28cd8321a2c464728" ns2:_="" ns3:_="">
    <xsd:import namespace="cb76e99b-9025-4f78-af2c-7672ecf45d31"/>
    <xsd:import namespace="6e2fc41d-52d2-4dbe-a840-30f5d9de3b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6e99b-9025-4f78-af2c-7672ecf45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4b5e6e5-dea6-4336-95bf-ea9ead2ca2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e2fc41d-52d2-4dbe-a840-30f5d9de3bd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26f68-bb3b-41cc-b34c-2ed4adb4550f}" ma:internalName="TaxCatchAll" ma:showField="CatchAllData" ma:web="6e2fc41d-52d2-4dbe-a840-30f5d9de3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e2fc41d-52d2-4dbe-a840-30f5d9de3bdc" xsi:nil="true"/>
    <lcf76f155ced4ddcb4097134ff3c332f xmlns="cb76e99b-9025-4f78-af2c-7672ecf45d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89EA36-8261-47D7-A258-B4235B1B1C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6e99b-9025-4f78-af2c-7672ecf45d31"/>
    <ds:schemaRef ds:uri="6e2fc41d-52d2-4dbe-a840-30f5d9de3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EE905A-F510-4490-B511-BC0FA581DE4B}">
  <ds:schemaRefs>
    <ds:schemaRef ds:uri="http://schemas.microsoft.com/sharepoint/v3/contenttype/forms"/>
  </ds:schemaRefs>
</ds:datastoreItem>
</file>

<file path=customXml/itemProps3.xml><?xml version="1.0" encoding="utf-8"?>
<ds:datastoreItem xmlns:ds="http://schemas.openxmlformats.org/officeDocument/2006/customXml" ds:itemID="{F9AD6B0A-1715-4705-82AB-2FD88B61E444}">
  <ds:schemaRefs>
    <ds:schemaRef ds:uri="http://schemas.microsoft.com/office/2006/metadata/properties"/>
    <ds:schemaRef ds:uri="http://schemas.microsoft.com/office/infopath/2007/PartnerControls"/>
    <ds:schemaRef ds:uri="6e2fc41d-52d2-4dbe-a840-30f5d9de3bdc"/>
    <ds:schemaRef ds:uri="cb76e99b-9025-4f78-af2c-7672ecf45d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Tab1 Prijzenblad</vt:lpstr>
      <vt:lpstr>Tab2 toelichting punten prijs</vt:lpstr>
      <vt:lpstr>Implementatiekosten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Peeters, Marlies</cp:lastModifiedBy>
  <cp:revision/>
  <dcterms:created xsi:type="dcterms:W3CDTF">1996-11-27T13:48:17Z</dcterms:created>
  <dcterms:modified xsi:type="dcterms:W3CDTF">2026-02-20T22:51:24Z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0x0101005034BDE3782EE042B8C28FB0944974DE</vt:lpwstr>
  </property>
  <property fmtid="{D5CDD505-2E9C-101B-9397-08002B2CF9AE}" pid="3" name="MediaServiceImageTags">
    <vt:lpwstr/>
  </property>
</Properties>
</file>