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Inkoopprojecten\Infra &amp; Facilitair\2025-59 Onderhoud en Keuren Blusmiddelen\11. Definitief inschrijvingsleidraad en bijlagen\"/>
    </mc:Choice>
  </mc:AlternateContent>
  <xr:revisionPtr revIDLastSave="0" documentId="13_ncr:1_{6E92C3FC-5186-4658-A503-2450943D4F5F}" xr6:coauthVersionLast="45" xr6:coauthVersionMax="47" xr10:uidLastSave="{00000000-0000-0000-0000-000000000000}"/>
  <bookViews>
    <workbookView xWindow="90" yWindow="120" windowWidth="28440" windowHeight="14940" tabRatio="789" xr2:uid="{00000000-000D-0000-FFFF-FFFF00000000}"/>
  </bookViews>
  <sheets>
    <sheet name="Totaal blad" sheetId="10" r:id="rId1"/>
    <sheet name=" 1. Facilitair" sheetId="4" r:id="rId2"/>
    <sheet name=" 2. Stations" sheetId="5" r:id="rId3"/>
    <sheet name=" 3. Railmaterieel" sheetId="6" r:id="rId4"/>
    <sheet name=" 4. Bus" sheetId="7" r:id="rId5"/>
    <sheet name=" 5. Veren" sheetId="8" r:id="rId6"/>
    <sheet name=" 6. Spoor en Baan" sheetId="13" r:id="rId7"/>
    <sheet name=" 7. Reparaties tbv 1 tm 6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8" l="1"/>
  <c r="H31" i="4"/>
  <c r="H32" i="4"/>
  <c r="H39" i="4"/>
  <c r="H7" i="8"/>
  <c r="H13" i="8"/>
  <c r="H12" i="4"/>
  <c r="H14" i="4"/>
  <c r="H15" i="4"/>
  <c r="H16" i="4"/>
  <c r="H17" i="4"/>
  <c r="H7" i="5"/>
  <c r="H9" i="8"/>
  <c r="H24" i="13" l="1"/>
  <c r="H23" i="13"/>
  <c r="H18" i="13"/>
  <c r="H14" i="13"/>
  <c r="H13" i="13"/>
  <c r="H9" i="13"/>
  <c r="H8" i="13"/>
  <c r="H30" i="13" s="1"/>
  <c r="H19" i="13"/>
  <c r="H7" i="4" l="1"/>
  <c r="H12" i="5"/>
  <c r="H14" i="6"/>
  <c r="H8" i="6"/>
  <c r="H5" i="12"/>
  <c r="H17" i="7" l="1"/>
  <c r="H20" i="7" s="1"/>
  <c r="H18" i="7"/>
  <c r="H16" i="7"/>
  <c r="H21" i="12"/>
  <c r="H19" i="12"/>
  <c r="H20" i="12"/>
  <c r="H22" i="12"/>
  <c r="H18" i="12"/>
  <c r="H16" i="12"/>
  <c r="H15" i="12"/>
  <c r="H14" i="12"/>
  <c r="H13" i="12"/>
  <c r="H12" i="12"/>
  <c r="H11" i="12"/>
  <c r="H10" i="12"/>
  <c r="H9" i="12"/>
  <c r="H8" i="12"/>
  <c r="H7" i="12"/>
  <c r="H6" i="12"/>
  <c r="H24" i="12" l="1"/>
  <c r="C7" i="10"/>
  <c r="C9" i="10"/>
  <c r="H14" i="5"/>
  <c r="H31" i="8" l="1"/>
  <c r="H30" i="8"/>
  <c r="H29" i="8"/>
  <c r="H28" i="8"/>
  <c r="H27" i="8"/>
  <c r="H26" i="8"/>
  <c r="H25" i="8"/>
  <c r="H24" i="8"/>
  <c r="H23" i="8"/>
  <c r="H22" i="8"/>
  <c r="H14" i="8"/>
  <c r="H12" i="8"/>
  <c r="H11" i="8"/>
  <c r="H10" i="8"/>
  <c r="H17" i="8"/>
  <c r="H15" i="7"/>
  <c r="H7" i="7"/>
  <c r="H10" i="7" s="1"/>
  <c r="H22" i="7" s="1"/>
  <c r="H33" i="6"/>
  <c r="H32" i="6"/>
  <c r="H31" i="6"/>
  <c r="H30" i="6"/>
  <c r="H29" i="6"/>
  <c r="H35" i="6" s="1"/>
  <c r="H28" i="6"/>
  <c r="H27" i="6"/>
  <c r="H25" i="6"/>
  <c r="H24" i="6"/>
  <c r="H23" i="6"/>
  <c r="H22" i="6"/>
  <c r="H13" i="6"/>
  <c r="H12" i="6"/>
  <c r="H11" i="6"/>
  <c r="H9" i="6"/>
  <c r="H17" i="6" s="1"/>
  <c r="H7" i="6"/>
  <c r="H31" i="5"/>
  <c r="H30" i="5"/>
  <c r="H29" i="5"/>
  <c r="H28" i="5"/>
  <c r="H27" i="5"/>
  <c r="H26" i="5"/>
  <c r="H25" i="5"/>
  <c r="H24" i="5"/>
  <c r="H23" i="5"/>
  <c r="H22" i="5"/>
  <c r="H13" i="5"/>
  <c r="H11" i="5"/>
  <c r="H10" i="5"/>
  <c r="H9" i="5"/>
  <c r="H8" i="5"/>
  <c r="H42" i="4"/>
  <c r="H41" i="4"/>
  <c r="H40" i="4"/>
  <c r="H38" i="4"/>
  <c r="H37" i="4"/>
  <c r="H36" i="4"/>
  <c r="H35" i="4"/>
  <c r="H34" i="4"/>
  <c r="H33" i="4"/>
  <c r="H30" i="4"/>
  <c r="H29" i="4"/>
  <c r="H28" i="4"/>
  <c r="H27" i="4"/>
  <c r="H26" i="4"/>
  <c r="H25" i="4"/>
  <c r="H13" i="4"/>
  <c r="H11" i="4"/>
  <c r="H10" i="4"/>
  <c r="H9" i="4"/>
  <c r="H8" i="4"/>
  <c r="H38" i="6" l="1"/>
  <c r="H33" i="5"/>
  <c r="H17" i="5"/>
  <c r="H35" i="5" s="1"/>
  <c r="H20" i="4"/>
  <c r="H44" i="4"/>
  <c r="H33" i="8"/>
  <c r="H35" i="8" s="1"/>
  <c r="C5" i="10"/>
  <c r="H45" i="4" l="1"/>
  <c r="C6" i="10"/>
  <c r="C4" i="10"/>
  <c r="C2" i="10"/>
  <c r="C3" i="10"/>
  <c r="C11" i="10" l="1"/>
</calcChain>
</file>

<file path=xl/sharedStrings.xml><?xml version="1.0" encoding="utf-8"?>
<sst xmlns="http://schemas.openxmlformats.org/spreadsheetml/2006/main" count="386" uniqueCount="126">
  <si>
    <t>Bedrijfsonderdeel</t>
  </si>
  <si>
    <t>1. Facilitair</t>
  </si>
  <si>
    <t>2. Stations</t>
  </si>
  <si>
    <t>3. Railmaterieel</t>
  </si>
  <si>
    <t>4. Bus</t>
  </si>
  <si>
    <t>5. Veren</t>
  </si>
  <si>
    <t>6. Spoor en Baan</t>
  </si>
  <si>
    <t>Reparaties tbv  1 t/m 6 bedrijfsonderdelen</t>
  </si>
  <si>
    <t>Totaal</t>
  </si>
  <si>
    <t>Inschrijfsom</t>
  </si>
  <si>
    <t>Inschrijver:</t>
  </si>
  <si>
    <t>Naam bedrijf:</t>
  </si>
  <si>
    <t>Functie:</t>
  </si>
  <si>
    <t>Naam:</t>
  </si>
  <si>
    <t>Datum</t>
  </si>
  <si>
    <t>Handtekening:</t>
  </si>
  <si>
    <t>Tekenbevoegd conform KVK:</t>
  </si>
  <si>
    <t>ja</t>
  </si>
  <si>
    <t>Prijzenblad ten behoeve van aanbesteding</t>
  </si>
  <si>
    <t xml:space="preserve"> 1. Facilitair</t>
  </si>
  <si>
    <t>A Jaarlijks Onderhoud (controle / keuring)***</t>
  </si>
  <si>
    <t>Afdeling</t>
  </si>
  <si>
    <t>aantal eenheden*</t>
  </si>
  <si>
    <t>Prijs per eenheid per inspectie/ onderhoud/ keuren per jaar</t>
  </si>
  <si>
    <t>kosten</t>
  </si>
  <si>
    <t>opmerkingen:</t>
  </si>
  <si>
    <t xml:space="preserve">Gebouwen Facilitair </t>
  </si>
  <si>
    <t>Poederblusser</t>
  </si>
  <si>
    <t>CO2 blusser</t>
  </si>
  <si>
    <t>CO2 wagen</t>
  </si>
  <si>
    <t>Schuimblusser</t>
  </si>
  <si>
    <t>Haspel</t>
  </si>
  <si>
    <t>Blusdeken</t>
  </si>
  <si>
    <t>Hydrant</t>
  </si>
  <si>
    <t>Poederwagen</t>
  </si>
  <si>
    <t>Vetblusser</t>
  </si>
  <si>
    <t>Metaalblusser</t>
  </si>
  <si>
    <t>Droge Blusleidingen jaarlijks onderhoud</t>
  </si>
  <si>
    <t>Subtotaal A</t>
  </si>
  <si>
    <t>B Vervangen en/of revisie/ repareren (=hervullen)***</t>
  </si>
  <si>
    <t>Nb: alle kosten dienen te zijn inbegrepen in de prijs; dus inclusief arbeid, afvoeren en verwerken, etc.</t>
  </si>
  <si>
    <t>prijs per volledige vervanging en / of revisie</t>
  </si>
  <si>
    <t>Manier van onderhoud**</t>
  </si>
  <si>
    <t>Poederblusser 6 kg</t>
  </si>
  <si>
    <t>vervanging</t>
  </si>
  <si>
    <t>Goedkoopste optie voor Opdrachtgever wordt gekozen: vervanging of revisie</t>
  </si>
  <si>
    <t>Poederblusser 12 kg</t>
  </si>
  <si>
    <t>revisie/ repareren</t>
  </si>
  <si>
    <t>CO2 blusser 5 kg</t>
  </si>
  <si>
    <t>Schuimblusser 6L</t>
  </si>
  <si>
    <t>Haspel + slang 20 m 3/4"</t>
  </si>
  <si>
    <t>Haspel + slang 25 m 3/4"</t>
  </si>
  <si>
    <t>Haspel + slang 30 m 3/4"</t>
  </si>
  <si>
    <t>Blusdeken 1,8 x 1,8</t>
  </si>
  <si>
    <t>Vetblusser 6L</t>
  </si>
  <si>
    <t>Metaalblusser 12 kg</t>
  </si>
  <si>
    <t>Subtotaal B</t>
  </si>
  <si>
    <t>Totaal:</t>
  </si>
  <si>
    <t>*   aan de aantallen kunnen geen rechten ontleend worden. Deze zijn gebruikt om een prijzenvergelijking te kunnen maken ten behoeve van de aanbesteding.</t>
  </si>
  <si>
    <t>** voor de prijzenvergelijking neemt Opdrachtgever steeds de laagste prijs (vervanging versus revisie) mee per eenheid. Dit om opdrachtnemers de gelegenheid te bieden een eenheid te vervangen of te reviseren.</t>
  </si>
  <si>
    <t>*** Voor de precieze types en onderdelen die worden aangeboden moet de sectie B gebruikt worden.</t>
  </si>
  <si>
    <t>Biedt dus geen C02 blusser 2kg aan, als in de overzichtslijsten 5kg is opgenomen.</t>
  </si>
  <si>
    <t xml:space="preserve"> 2. Stations</t>
  </si>
  <si>
    <t>A Jaarlijks Onderhoud (controle/ inspectie/ onderhoud/ keuren)***</t>
  </si>
  <si>
    <t>Prijs voor afpersen per 5 jaar</t>
  </si>
  <si>
    <t xml:space="preserve">Stations Metro </t>
  </si>
  <si>
    <t>Hydrant/ vulpunt</t>
  </si>
  <si>
    <t>Poederblusser 6 Kg ABC</t>
  </si>
  <si>
    <t>CO2 blusser 5 kg BC</t>
  </si>
  <si>
    <t>Schuimblusser 6 L AB</t>
  </si>
  <si>
    <t xml:space="preserve">Blusdeken 1,8 x 1,8 </t>
  </si>
  <si>
    <t>Vetblusser 6 L F</t>
  </si>
  <si>
    <t>C Reparaties</t>
  </si>
  <si>
    <t>aantal* vervangingen per jaar</t>
  </si>
  <si>
    <t>Prijs voor volledige vervanging</t>
  </si>
  <si>
    <t>checkseal legionella</t>
  </si>
  <si>
    <t>Nylon afdichtsring CO2 knijpventiel C2/C5</t>
  </si>
  <si>
    <t>draaistraalpijp standaard 3/4 "</t>
  </si>
  <si>
    <t>draaistraalpijp volkern rubber 3/4 " (met oorklem)</t>
  </si>
  <si>
    <t>slanggeleider</t>
  </si>
  <si>
    <t>brandslang 25 m</t>
  </si>
  <si>
    <t>picto ISO 7010 bord blussen of haspel 200 x 200 mm</t>
  </si>
  <si>
    <t>picto ISO 7010 bord blussen of haspel 200 x 200 mm; neusbord</t>
  </si>
  <si>
    <t>picto ISO 7010 bord blussen of haspel 200 x 200 mm; haaks</t>
  </si>
  <si>
    <t>picto sticker blusser 100x100</t>
  </si>
  <si>
    <t>O-ring set haspel Moyne Roberts</t>
  </si>
  <si>
    <t>afpersen slanghaspel</t>
  </si>
  <si>
    <t xml:space="preserve"> 3. Railmaterieel</t>
  </si>
  <si>
    <t xml:space="preserve">Trams </t>
  </si>
  <si>
    <t>Overige Voertuigen en locaties</t>
  </si>
  <si>
    <t>Schuimblusser 6 L</t>
  </si>
  <si>
    <t>Poederblusser 2 kg</t>
  </si>
  <si>
    <t>CO2 blusser 2kg</t>
  </si>
  <si>
    <t>Schuimblusser 2 L</t>
  </si>
  <si>
    <t xml:space="preserve"> 4. Bus</t>
  </si>
  <si>
    <t>Bus</t>
  </si>
  <si>
    <t>prijs per volledige vervanging en / of revisie/ repareren</t>
  </si>
  <si>
    <t xml:space="preserve">Bus </t>
  </si>
  <si>
    <t xml:space="preserve"> 5. Veren</t>
  </si>
  <si>
    <t>Prijs per eenheid per inspectie/ onderhoud/ keuren per 2 jaar</t>
  </si>
  <si>
    <t xml:space="preserve">Veren </t>
  </si>
  <si>
    <t>CO2 blusser - 2l</t>
  </si>
  <si>
    <t>CO2 blusser - 5l</t>
  </si>
  <si>
    <t>Firechest (losse brandslang incl. straalpijp</t>
  </si>
  <si>
    <t>Veren</t>
  </si>
  <si>
    <t>CO2 blusser 5 kg aluminium</t>
  </si>
  <si>
    <t>Haspel 25 m 3/4"</t>
  </si>
  <si>
    <t xml:space="preserve"> 6. Spoor en Baan</t>
  </si>
  <si>
    <t>A Jaarlijks Onderhoud (controle/ inspectie/ onderhoud/ keuren)</t>
  </si>
  <si>
    <t xml:space="preserve">Spoor en Baan </t>
  </si>
  <si>
    <t xml:space="preserve"> 7. Reparaties tbv 1 tm 6</t>
  </si>
  <si>
    <t>D Onderdelen drogeblusleidingen</t>
  </si>
  <si>
    <t>Inlaatkoppelingen</t>
  </si>
  <si>
    <t>Uitlaatkoppelingen</t>
  </si>
  <si>
    <t>Kleppen</t>
  </si>
  <si>
    <t>Markeringen/ identificatie</t>
  </si>
  <si>
    <t>Strekkende meter buis</t>
  </si>
  <si>
    <t xml:space="preserve">Subtotaal </t>
  </si>
  <si>
    <t>Tail  Track  Gaasperplas</t>
  </si>
  <si>
    <t>Tail Track Amsterdam Amstel</t>
  </si>
  <si>
    <t>Tail Track Isolatorweg</t>
  </si>
  <si>
    <t>Emplacement Noord</t>
  </si>
  <si>
    <t>( bestaande indicatief uit 20 aansluitingen en 226 koppelingen)</t>
  </si>
  <si>
    <t>( bestaande indicatief uit 6 aansluitingen en 63 koppelingen)</t>
  </si>
  <si>
    <t>( bestaande indicatief uit 15 aansluitingen en 154 koppelingen)</t>
  </si>
  <si>
    <t>( bestaande indicatief 11 aansluitingen en 33 koppelingen)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</si>
</sst>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8">
    <xf numFmtId="0" fontId="0" fillId="0" borderId="0" xfId="0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 wrapText="1"/>
    </xf>
    <xf numFmtId="44" fontId="0" fillId="0" borderId="0" xfId="0" applyNumberFormat="1"/>
    <xf numFmtId="44" fontId="0" fillId="0" borderId="10" xfId="0" applyNumberFormat="1" applyBorder="1"/>
    <xf numFmtId="44" fontId="1" fillId="0" borderId="0" xfId="0" applyNumberFormat="1" applyFont="1"/>
    <xf numFmtId="44" fontId="1" fillId="0" borderId="10" xfId="0" applyNumberFormat="1" applyFont="1" applyBorder="1" applyAlignment="1">
      <alignment horizontal="center" vertical="top" wrapText="1"/>
    </xf>
    <xf numFmtId="44" fontId="1" fillId="0" borderId="9" xfId="0" applyNumberFormat="1" applyFont="1" applyBorder="1"/>
    <xf numFmtId="44" fontId="0" fillId="0" borderId="7" xfId="0" applyNumberFormat="1" applyBorder="1"/>
    <xf numFmtId="0" fontId="0" fillId="2" borderId="2" xfId="0" applyFill="1" applyBorder="1"/>
    <xf numFmtId="44" fontId="0" fillId="2" borderId="2" xfId="0" applyNumberFormat="1" applyFill="1" applyBorder="1"/>
    <xf numFmtId="44" fontId="1" fillId="0" borderId="2" xfId="0" applyNumberFormat="1" applyFont="1" applyBorder="1"/>
    <xf numFmtId="0" fontId="1" fillId="0" borderId="0" xfId="0" applyFont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0" fillId="3" borderId="10" xfId="0" applyFill="1" applyBorder="1" applyProtection="1">
      <protection locked="0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0" fillId="0" borderId="14" xfId="0" applyBorder="1" applyAlignment="1">
      <alignment horizontal="center" vertical="top"/>
    </xf>
    <xf numFmtId="0" fontId="0" fillId="0" borderId="14" xfId="0" applyBorder="1"/>
    <xf numFmtId="44" fontId="1" fillId="0" borderId="14" xfId="0" applyNumberFormat="1" applyFont="1" applyBorder="1"/>
    <xf numFmtId="0" fontId="1" fillId="0" borderId="13" xfId="0" applyFont="1" applyBorder="1" applyAlignment="1">
      <alignment horizontal="left" vertical="top" wrapText="1"/>
    </xf>
    <xf numFmtId="44" fontId="1" fillId="4" borderId="0" xfId="0" applyNumberFormat="1" applyFont="1" applyFill="1"/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0" xfId="0" applyFont="1"/>
    <xf numFmtId="0" fontId="0" fillId="3" borderId="0" xfId="0" applyFill="1" applyProtection="1">
      <protection locked="0"/>
    </xf>
    <xf numFmtId="0" fontId="0" fillId="0" borderId="4" xfId="0" applyBorder="1" applyAlignment="1">
      <alignment horizontal="left" vertical="top" wrapText="1"/>
    </xf>
    <xf numFmtId="44" fontId="1" fillId="5" borderId="7" xfId="0" applyNumberFormat="1" applyFont="1" applyFill="1" applyBorder="1"/>
    <xf numFmtId="44" fontId="1" fillId="5" borderId="10" xfId="0" applyNumberFormat="1" applyFont="1" applyFill="1" applyBorder="1"/>
    <xf numFmtId="0" fontId="0" fillId="0" borderId="4" xfId="0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5" borderId="5" xfId="0" applyFont="1" applyFill="1" applyBorder="1" applyAlignment="1">
      <alignment horizontal="left" vertical="top" wrapText="1"/>
    </xf>
    <xf numFmtId="164" fontId="0" fillId="4" borderId="25" xfId="0" applyNumberFormat="1" applyFill="1" applyBorder="1"/>
    <xf numFmtId="0" fontId="0" fillId="3" borderId="10" xfId="0" applyFill="1" applyBorder="1" applyAlignment="1" applyProtection="1">
      <alignment horizontal="center"/>
      <protection locked="0"/>
    </xf>
    <xf numFmtId="164" fontId="0" fillId="3" borderId="10" xfId="0" applyNumberFormat="1" applyFill="1" applyBorder="1" applyProtection="1">
      <protection locked="0"/>
    </xf>
    <xf numFmtId="44" fontId="0" fillId="3" borderId="10" xfId="1" applyFont="1" applyFill="1" applyBorder="1" applyProtection="1">
      <protection locked="0"/>
    </xf>
    <xf numFmtId="0" fontId="1" fillId="0" borderId="7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right" vertical="top" wrapText="1"/>
    </xf>
    <xf numFmtId="0" fontId="0" fillId="0" borderId="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4" fontId="1" fillId="4" borderId="37" xfId="0" applyNumberFormat="1" applyFont="1" applyFill="1" applyBorder="1"/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center" vertical="top"/>
    </xf>
    <xf numFmtId="0" fontId="0" fillId="0" borderId="43" xfId="0" applyBorder="1"/>
    <xf numFmtId="44" fontId="0" fillId="0" borderId="43" xfId="0" applyNumberFormat="1" applyBorder="1"/>
    <xf numFmtId="0" fontId="0" fillId="0" borderId="44" xfId="0" applyBorder="1" applyAlignment="1">
      <alignment horizontal="left" vertical="top" wrapText="1"/>
    </xf>
    <xf numFmtId="0" fontId="1" fillId="4" borderId="10" xfId="0" applyFont="1" applyFill="1" applyBorder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44" fontId="1" fillId="5" borderId="0" xfId="0" applyNumberFormat="1" applyFont="1" applyFill="1"/>
    <xf numFmtId="44" fontId="1" fillId="4" borderId="47" xfId="0" applyNumberFormat="1" applyFont="1" applyFill="1" applyBorder="1"/>
    <xf numFmtId="44" fontId="1" fillId="0" borderId="7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4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4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top"/>
    </xf>
    <xf numFmtId="0" fontId="0" fillId="0" borderId="49" xfId="0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/>
    </xf>
    <xf numFmtId="0" fontId="0" fillId="0" borderId="50" xfId="0" applyBorder="1"/>
    <xf numFmtId="44" fontId="1" fillId="0" borderId="50" xfId="0" applyNumberFormat="1" applyFont="1" applyBorder="1"/>
    <xf numFmtId="0" fontId="0" fillId="0" borderId="51" xfId="0" applyBorder="1" applyAlignment="1">
      <alignment horizontal="left" vertical="top" wrapText="1"/>
    </xf>
    <xf numFmtId="0" fontId="1" fillId="4" borderId="0" xfId="0" applyFont="1" applyFill="1" applyAlignment="1">
      <alignment horizontal="center" vertical="top"/>
    </xf>
    <xf numFmtId="44" fontId="0" fillId="3" borderId="0" xfId="1" applyFont="1" applyFill="1" applyBorder="1" applyProtection="1"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1" fillId="0" borderId="45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0" fillId="3" borderId="32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top"/>
    </xf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0" borderId="0" xfId="0" applyBorder="1"/>
    <xf numFmtId="44" fontId="0" fillId="0" borderId="0" xfId="0" applyNumberFormat="1" applyBorder="1"/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9078-B480-4FFC-A2C6-21D665A52831}">
  <sheetPr>
    <pageSetUpPr fitToPage="1"/>
  </sheetPr>
  <dimension ref="A1:G21"/>
  <sheetViews>
    <sheetView tabSelected="1" zoomScaleNormal="100" workbookViewId="0">
      <selection activeCell="K25" sqref="K25"/>
    </sheetView>
  </sheetViews>
  <sheetFormatPr defaultRowHeight="12.75" x14ac:dyDescent="0.2"/>
  <cols>
    <col min="1" max="1" width="18.42578125" customWidth="1"/>
    <col min="2" max="2" width="37.7109375" bestFit="1" customWidth="1"/>
    <col min="3" max="3" width="16.7109375" customWidth="1"/>
  </cols>
  <sheetData>
    <row r="1" spans="1:7" x14ac:dyDescent="0.2">
      <c r="B1" s="53" t="s">
        <v>0</v>
      </c>
    </row>
    <row r="2" spans="1:7" x14ac:dyDescent="0.2">
      <c r="B2" t="s">
        <v>1</v>
      </c>
      <c r="C2" s="8">
        <f>' 1. Facilitair'!H45</f>
        <v>0</v>
      </c>
    </row>
    <row r="3" spans="1:7" x14ac:dyDescent="0.2">
      <c r="B3" t="s">
        <v>2</v>
      </c>
      <c r="C3" s="8">
        <f>' 2. Stations'!H35</f>
        <v>0</v>
      </c>
    </row>
    <row r="4" spans="1:7" x14ac:dyDescent="0.2">
      <c r="B4" t="s">
        <v>3</v>
      </c>
      <c r="C4" s="8">
        <f>' 3. Railmaterieel'!H38</f>
        <v>0</v>
      </c>
    </row>
    <row r="5" spans="1:7" x14ac:dyDescent="0.2">
      <c r="B5" t="s">
        <v>4</v>
      </c>
      <c r="C5" s="8">
        <f>' 4. Bus'!H22</f>
        <v>0</v>
      </c>
    </row>
    <row r="6" spans="1:7" x14ac:dyDescent="0.2">
      <c r="B6" t="s">
        <v>5</v>
      </c>
      <c r="C6" s="8">
        <f>' 5. Veren'!H35</f>
        <v>0</v>
      </c>
    </row>
    <row r="7" spans="1:7" x14ac:dyDescent="0.2">
      <c r="B7" t="s">
        <v>6</v>
      </c>
      <c r="C7" s="8">
        <f>' 6. Spoor en Baan'!H30</f>
        <v>0</v>
      </c>
    </row>
    <row r="8" spans="1:7" x14ac:dyDescent="0.2">
      <c r="C8" s="8"/>
    </row>
    <row r="9" spans="1:7" x14ac:dyDescent="0.2">
      <c r="B9" s="85" t="s">
        <v>7</v>
      </c>
      <c r="C9" s="8">
        <f>' 7. Reparaties tbv 1 tm 6'!H24</f>
        <v>0</v>
      </c>
    </row>
    <row r="11" spans="1:7" ht="13.5" thickBot="1" x14ac:dyDescent="0.25">
      <c r="A11" t="s">
        <v>8</v>
      </c>
      <c r="B11" t="s">
        <v>9</v>
      </c>
      <c r="C11" s="61">
        <f>SUM(C2:C9)</f>
        <v>0</v>
      </c>
    </row>
    <row r="12" spans="1:7" ht="13.5" thickTop="1" x14ac:dyDescent="0.2"/>
    <row r="14" spans="1:7" ht="13.5" thickBot="1" x14ac:dyDescent="0.25"/>
    <row r="15" spans="1:7" ht="30" customHeight="1" x14ac:dyDescent="0.2">
      <c r="A15" s="20" t="s">
        <v>10</v>
      </c>
      <c r="B15" s="129"/>
      <c r="C15" s="130"/>
      <c r="D15" s="130"/>
      <c r="E15" s="130"/>
      <c r="F15" s="130"/>
      <c r="G15" s="131"/>
    </row>
    <row r="16" spans="1:7" ht="30" customHeight="1" x14ac:dyDescent="0.2">
      <c r="A16" s="20" t="s">
        <v>11</v>
      </c>
      <c r="B16" s="132"/>
      <c r="C16" s="133"/>
      <c r="D16" s="133"/>
      <c r="E16" s="133"/>
      <c r="F16" s="133"/>
      <c r="G16" s="134"/>
    </row>
    <row r="17" spans="1:7" ht="30" customHeight="1" x14ac:dyDescent="0.2">
      <c r="A17" s="20" t="s">
        <v>12</v>
      </c>
      <c r="B17" s="132"/>
      <c r="C17" s="133"/>
      <c r="D17" s="133"/>
      <c r="E17" s="133"/>
      <c r="F17" s="133"/>
      <c r="G17" s="134"/>
    </row>
    <row r="18" spans="1:7" ht="30" customHeight="1" x14ac:dyDescent="0.2">
      <c r="A18" s="20" t="s">
        <v>13</v>
      </c>
      <c r="B18" s="132"/>
      <c r="C18" s="133"/>
      <c r="D18" s="133"/>
      <c r="E18" s="133"/>
      <c r="F18" s="133"/>
      <c r="G18" s="134"/>
    </row>
    <row r="19" spans="1:7" ht="30" customHeight="1" x14ac:dyDescent="0.2">
      <c r="A19" s="20" t="s">
        <v>14</v>
      </c>
      <c r="B19" s="132"/>
      <c r="C19" s="133"/>
      <c r="D19" s="133"/>
      <c r="E19" s="133"/>
      <c r="F19" s="133"/>
      <c r="G19" s="134"/>
    </row>
    <row r="20" spans="1:7" ht="30" customHeight="1" thickBot="1" x14ac:dyDescent="0.25">
      <c r="A20" s="20" t="s">
        <v>15</v>
      </c>
      <c r="B20" s="135"/>
      <c r="C20" s="136"/>
      <c r="D20" s="136"/>
      <c r="E20" s="136"/>
      <c r="F20" s="136"/>
      <c r="G20" s="137"/>
    </row>
    <row r="21" spans="1:7" ht="30" customHeight="1" x14ac:dyDescent="0.2">
      <c r="A21" s="20" t="s">
        <v>16</v>
      </c>
      <c r="B21" s="53" t="s">
        <v>17</v>
      </c>
    </row>
  </sheetData>
  <sheetProtection algorithmName="SHA-512" hashValue="QlZHdW9Fled43lFFVry6HTNj/1FtB9hm70AWw9WX4lywAmdIsDcEqsRR/RF2tfnWLTqQ4fLDuhNP8t67CFFvbw==" saltValue="XkuLRC6N/Xj46/d8NkF/jw==" spinCount="100000" sheet="1" objects="1" scenarios="1"/>
  <protectedRanges>
    <protectedRange sqref="B15:G20" name="Bereik1"/>
  </protectedRanges>
  <mergeCells count="6">
    <mergeCell ref="B20:G20"/>
    <mergeCell ref="B15:G15"/>
    <mergeCell ref="B16:G16"/>
    <mergeCell ref="B17:G17"/>
    <mergeCell ref="B18:G18"/>
    <mergeCell ref="B19:G19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3ED4-A6AA-4A64-BFCD-4040907AD161}">
  <sheetPr>
    <pageSetUpPr fitToPage="1"/>
  </sheetPr>
  <dimension ref="A1:I53"/>
  <sheetViews>
    <sheetView topLeftCell="A9" zoomScale="90" zoomScaleNormal="90" workbookViewId="0">
      <selection activeCell="D32" sqref="C32:D32"/>
    </sheetView>
  </sheetViews>
  <sheetFormatPr defaultRowHeight="12.75" x14ac:dyDescent="0.2"/>
  <cols>
    <col min="1" max="1" width="39.85546875" style="19" customWidth="1"/>
    <col min="2" max="2" width="23.7109375" style="5" bestFit="1" customWidth="1"/>
    <col min="3" max="6" width="15.85546875" customWidth="1"/>
    <col min="7" max="7" width="21.42578125" bestFit="1" customWidth="1"/>
    <col min="8" max="8" width="13.42578125" style="8" customWidth="1"/>
    <col min="9" max="9" width="72.42578125" style="26" customWidth="1"/>
  </cols>
  <sheetData>
    <row r="1" spans="1:9" x14ac:dyDescent="0.2">
      <c r="A1" s="17" t="s">
        <v>18</v>
      </c>
      <c r="I1" s="20" t="s">
        <v>19</v>
      </c>
    </row>
    <row r="2" spans="1:9" ht="13.5" thickBot="1" x14ac:dyDescent="0.25">
      <c r="A2" s="28"/>
      <c r="B2" s="32"/>
      <c r="C2" s="2"/>
      <c r="D2" s="2"/>
      <c r="E2" s="2"/>
      <c r="F2" s="2"/>
      <c r="G2" s="2"/>
      <c r="H2" s="13"/>
      <c r="I2" s="21"/>
    </row>
    <row r="3" spans="1:9" x14ac:dyDescent="0.2">
      <c r="A3" s="29" t="s">
        <v>20</v>
      </c>
      <c r="B3" s="33"/>
      <c r="C3" s="14"/>
      <c r="D3" s="14"/>
      <c r="E3" s="14"/>
      <c r="F3" s="14"/>
      <c r="G3" s="14"/>
      <c r="H3" s="15"/>
      <c r="I3" s="22"/>
    </row>
    <row r="4" spans="1:9" x14ac:dyDescent="0.2">
      <c r="A4" s="6"/>
      <c r="I4" s="23"/>
    </row>
    <row r="5" spans="1:9" ht="63.75" x14ac:dyDescent="0.2">
      <c r="A5" s="27" t="s">
        <v>21</v>
      </c>
      <c r="B5" s="7" t="s">
        <v>22</v>
      </c>
      <c r="C5" s="7" t="s">
        <v>23</v>
      </c>
      <c r="D5" s="114"/>
      <c r="E5" s="115"/>
      <c r="F5" s="116"/>
      <c r="G5" s="7"/>
      <c r="H5" s="11" t="s">
        <v>24</v>
      </c>
      <c r="I5" s="18" t="s">
        <v>25</v>
      </c>
    </row>
    <row r="6" spans="1:9" x14ac:dyDescent="0.2">
      <c r="A6" s="41" t="s">
        <v>26</v>
      </c>
      <c r="B6" s="34"/>
      <c r="C6" s="34"/>
      <c r="D6" s="34"/>
      <c r="E6" s="34"/>
      <c r="F6" s="34"/>
      <c r="G6" s="4"/>
      <c r="H6" s="9"/>
      <c r="I6" s="51"/>
    </row>
    <row r="7" spans="1:9" x14ac:dyDescent="0.2">
      <c r="A7" s="31" t="s">
        <v>27</v>
      </c>
      <c r="B7" s="84">
        <v>146</v>
      </c>
      <c r="C7" s="64">
        <v>0</v>
      </c>
      <c r="D7" s="105"/>
      <c r="E7" s="106"/>
      <c r="F7" s="107"/>
      <c r="G7" s="4"/>
      <c r="H7" s="9">
        <f>C7*B7</f>
        <v>0</v>
      </c>
      <c r="I7" s="51"/>
    </row>
    <row r="8" spans="1:9" x14ac:dyDescent="0.2">
      <c r="A8" s="31" t="s">
        <v>28</v>
      </c>
      <c r="B8" s="84">
        <v>151</v>
      </c>
      <c r="C8" s="64">
        <v>0</v>
      </c>
      <c r="D8" s="108"/>
      <c r="E8" s="109"/>
      <c r="F8" s="110"/>
      <c r="G8" s="4"/>
      <c r="H8" s="9">
        <f t="shared" ref="H8:H17" si="0">C8*B8</f>
        <v>0</v>
      </c>
      <c r="I8" s="51"/>
    </row>
    <row r="9" spans="1:9" x14ac:dyDescent="0.2">
      <c r="A9" s="31" t="s">
        <v>29</v>
      </c>
      <c r="B9" s="84">
        <v>0</v>
      </c>
      <c r="C9" s="64">
        <v>0</v>
      </c>
      <c r="D9" s="108"/>
      <c r="E9" s="109"/>
      <c r="F9" s="110"/>
      <c r="G9" s="4"/>
      <c r="H9" s="9">
        <f t="shared" si="0"/>
        <v>0</v>
      </c>
      <c r="I9" s="51"/>
    </row>
    <row r="10" spans="1:9" x14ac:dyDescent="0.2">
      <c r="A10" s="31" t="s">
        <v>30</v>
      </c>
      <c r="B10" s="84">
        <v>310</v>
      </c>
      <c r="C10" s="64">
        <v>0</v>
      </c>
      <c r="D10" s="108"/>
      <c r="E10" s="109"/>
      <c r="F10" s="110"/>
      <c r="G10" s="4"/>
      <c r="H10" s="9">
        <f t="shared" si="0"/>
        <v>0</v>
      </c>
      <c r="I10" s="51"/>
    </row>
    <row r="11" spans="1:9" x14ac:dyDescent="0.2">
      <c r="A11" s="31" t="s">
        <v>31</v>
      </c>
      <c r="B11" s="84">
        <v>210</v>
      </c>
      <c r="C11" s="64">
        <v>0</v>
      </c>
      <c r="D11" s="108"/>
      <c r="E11" s="109"/>
      <c r="F11" s="110"/>
      <c r="G11" s="4"/>
      <c r="H11" s="9">
        <f t="shared" si="0"/>
        <v>0</v>
      </c>
      <c r="I11" s="51"/>
    </row>
    <row r="12" spans="1:9" x14ac:dyDescent="0.2">
      <c r="A12" s="31" t="s">
        <v>32</v>
      </c>
      <c r="B12" s="84">
        <v>0</v>
      </c>
      <c r="C12" s="64">
        <v>0</v>
      </c>
      <c r="D12" s="108"/>
      <c r="E12" s="109"/>
      <c r="F12" s="110"/>
      <c r="G12" s="4"/>
      <c r="H12" s="9">
        <f>C12*B12</f>
        <v>0</v>
      </c>
      <c r="I12" s="51"/>
    </row>
    <row r="13" spans="1:9" x14ac:dyDescent="0.2">
      <c r="A13" s="31" t="s">
        <v>33</v>
      </c>
      <c r="B13" s="84">
        <v>12</v>
      </c>
      <c r="C13" s="64">
        <v>0</v>
      </c>
      <c r="D13" s="108"/>
      <c r="E13" s="109"/>
      <c r="F13" s="110"/>
      <c r="G13" s="4"/>
      <c r="H13" s="9">
        <f t="shared" si="0"/>
        <v>0</v>
      </c>
      <c r="I13" s="51"/>
    </row>
    <row r="14" spans="1:9" x14ac:dyDescent="0.2">
      <c r="A14" s="31" t="s">
        <v>34</v>
      </c>
      <c r="B14" s="84">
        <v>0</v>
      </c>
      <c r="C14" s="64">
        <v>0</v>
      </c>
      <c r="D14" s="108"/>
      <c r="E14" s="109"/>
      <c r="F14" s="110"/>
      <c r="G14" s="4"/>
      <c r="H14" s="9">
        <f t="shared" si="0"/>
        <v>0</v>
      </c>
      <c r="I14" s="51"/>
    </row>
    <row r="15" spans="1:9" x14ac:dyDescent="0.2">
      <c r="A15" s="31" t="s">
        <v>35</v>
      </c>
      <c r="B15" s="84">
        <v>0</v>
      </c>
      <c r="C15" s="64">
        <v>0</v>
      </c>
      <c r="D15" s="108"/>
      <c r="E15" s="109"/>
      <c r="F15" s="110"/>
      <c r="G15" s="4"/>
      <c r="H15" s="9">
        <f t="shared" si="0"/>
        <v>0</v>
      </c>
      <c r="I15" s="51"/>
    </row>
    <row r="16" spans="1:9" x14ac:dyDescent="0.2">
      <c r="A16" s="31" t="s">
        <v>36</v>
      </c>
      <c r="B16" s="84">
        <v>0</v>
      </c>
      <c r="C16" s="64">
        <v>0</v>
      </c>
      <c r="D16" s="108"/>
      <c r="E16" s="109"/>
      <c r="F16" s="110"/>
      <c r="G16" s="4"/>
      <c r="H16" s="9">
        <f t="shared" si="0"/>
        <v>0</v>
      </c>
      <c r="I16" s="51"/>
    </row>
    <row r="17" spans="1:9" x14ac:dyDescent="0.2">
      <c r="A17" s="31" t="s">
        <v>37</v>
      </c>
      <c r="B17" s="84">
        <v>0</v>
      </c>
      <c r="C17" s="64">
        <v>0</v>
      </c>
      <c r="D17" s="111"/>
      <c r="E17" s="112"/>
      <c r="F17" s="113"/>
      <c r="G17" s="4"/>
      <c r="H17" s="9">
        <f t="shared" si="0"/>
        <v>0</v>
      </c>
      <c r="I17" s="18"/>
    </row>
    <row r="18" spans="1:9" x14ac:dyDescent="0.2">
      <c r="I18" s="51"/>
    </row>
    <row r="19" spans="1:9" x14ac:dyDescent="0.2">
      <c r="I19" s="51"/>
    </row>
    <row r="20" spans="1:9" ht="13.5" thickBot="1" x14ac:dyDescent="0.25">
      <c r="A20" s="45"/>
      <c r="B20" s="46"/>
      <c r="C20" s="47"/>
      <c r="D20" s="47"/>
      <c r="E20" s="47"/>
      <c r="F20" s="47"/>
      <c r="G20" s="47"/>
      <c r="H20" s="48">
        <f>SUM(H7:H17)</f>
        <v>0</v>
      </c>
      <c r="I20" s="49" t="s">
        <v>38</v>
      </c>
    </row>
    <row r="21" spans="1:9" ht="13.5" thickBot="1" x14ac:dyDescent="0.25">
      <c r="A21" s="6"/>
      <c r="H21" s="10"/>
      <c r="I21" s="25"/>
    </row>
    <row r="22" spans="1:9" ht="25.5" x14ac:dyDescent="0.2">
      <c r="A22" s="66" t="s">
        <v>39</v>
      </c>
      <c r="B22" s="44" t="s">
        <v>40</v>
      </c>
      <c r="I22" s="23"/>
    </row>
    <row r="23" spans="1:9" ht="51" x14ac:dyDescent="0.2">
      <c r="A23" s="27" t="s">
        <v>21</v>
      </c>
      <c r="B23" s="7" t="s">
        <v>22</v>
      </c>
      <c r="C23" s="7" t="s">
        <v>41</v>
      </c>
      <c r="D23" s="114"/>
      <c r="E23" s="115"/>
      <c r="F23" s="116"/>
      <c r="G23" s="7" t="s">
        <v>42</v>
      </c>
      <c r="H23" s="11" t="s">
        <v>24</v>
      </c>
      <c r="I23" s="18" t="s">
        <v>25</v>
      </c>
    </row>
    <row r="24" spans="1:9" x14ac:dyDescent="0.2">
      <c r="A24" s="41" t="s">
        <v>26</v>
      </c>
      <c r="B24" s="34"/>
      <c r="C24" s="34"/>
      <c r="D24" s="34"/>
      <c r="E24" s="34"/>
      <c r="F24" s="34"/>
      <c r="G24" s="4"/>
      <c r="H24" s="9"/>
      <c r="I24" s="51"/>
    </row>
    <row r="25" spans="1:9" x14ac:dyDescent="0.2">
      <c r="A25" s="31" t="s">
        <v>43</v>
      </c>
      <c r="B25" s="34">
        <v>32</v>
      </c>
      <c r="C25" s="64">
        <v>0</v>
      </c>
      <c r="D25" s="54"/>
      <c r="E25" s="54"/>
      <c r="F25" s="54"/>
      <c r="G25" s="42" t="s">
        <v>44</v>
      </c>
      <c r="H25" s="9">
        <f t="shared" ref="H25:H42" si="1">C25*B25</f>
        <v>0</v>
      </c>
      <c r="I25" s="51" t="s">
        <v>45</v>
      </c>
    </row>
    <row r="26" spans="1:9" x14ac:dyDescent="0.2">
      <c r="A26" s="31" t="s">
        <v>46</v>
      </c>
      <c r="B26" s="34">
        <v>8</v>
      </c>
      <c r="C26" s="64">
        <v>0</v>
      </c>
      <c r="D26" s="54"/>
      <c r="E26" s="54"/>
      <c r="F26" s="54"/>
      <c r="G26" s="42" t="s">
        <v>44</v>
      </c>
      <c r="H26" s="9">
        <f t="shared" si="1"/>
        <v>0</v>
      </c>
      <c r="I26" s="51" t="s">
        <v>45</v>
      </c>
    </row>
    <row r="27" spans="1:9" x14ac:dyDescent="0.2">
      <c r="A27" s="31" t="s">
        <v>43</v>
      </c>
      <c r="B27" s="34">
        <v>32</v>
      </c>
      <c r="C27" s="64">
        <v>0</v>
      </c>
      <c r="D27" s="54"/>
      <c r="E27" s="54"/>
      <c r="F27" s="54"/>
      <c r="G27" s="42" t="s">
        <v>47</v>
      </c>
      <c r="H27" s="9">
        <f t="shared" si="1"/>
        <v>0</v>
      </c>
      <c r="I27" s="51" t="s">
        <v>45</v>
      </c>
    </row>
    <row r="28" spans="1:9" x14ac:dyDescent="0.2">
      <c r="A28" s="31" t="s">
        <v>46</v>
      </c>
      <c r="B28" s="34">
        <v>8</v>
      </c>
      <c r="C28" s="64">
        <v>0</v>
      </c>
      <c r="D28" s="54"/>
      <c r="E28" s="54"/>
      <c r="F28" s="54"/>
      <c r="G28" s="42" t="s">
        <v>47</v>
      </c>
      <c r="H28" s="9">
        <f t="shared" si="1"/>
        <v>0</v>
      </c>
      <c r="I28" s="51" t="s">
        <v>45</v>
      </c>
    </row>
    <row r="29" spans="1:9" x14ac:dyDescent="0.2">
      <c r="A29" s="31" t="s">
        <v>48</v>
      </c>
      <c r="B29" s="34">
        <v>20</v>
      </c>
      <c r="C29" s="64">
        <v>0</v>
      </c>
      <c r="D29" s="54"/>
      <c r="E29" s="54"/>
      <c r="F29" s="54"/>
      <c r="G29" s="42" t="s">
        <v>44</v>
      </c>
      <c r="H29" s="9">
        <f t="shared" si="1"/>
        <v>0</v>
      </c>
      <c r="I29" s="51" t="s">
        <v>45</v>
      </c>
    </row>
    <row r="30" spans="1:9" x14ac:dyDescent="0.2">
      <c r="A30" s="31" t="s">
        <v>48</v>
      </c>
      <c r="B30" s="34">
        <v>20</v>
      </c>
      <c r="C30" s="64">
        <v>0</v>
      </c>
      <c r="D30" s="54"/>
      <c r="E30" s="54"/>
      <c r="F30" s="54"/>
      <c r="G30" s="42" t="s">
        <v>47</v>
      </c>
      <c r="H30" s="9">
        <f t="shared" si="1"/>
        <v>0</v>
      </c>
      <c r="I30" s="51" t="s">
        <v>45</v>
      </c>
    </row>
    <row r="31" spans="1:9" x14ac:dyDescent="0.2">
      <c r="A31" s="31" t="s">
        <v>29</v>
      </c>
      <c r="B31" s="34">
        <v>2</v>
      </c>
      <c r="C31" s="64">
        <v>0</v>
      </c>
      <c r="D31" s="54"/>
      <c r="E31" s="54"/>
      <c r="F31" s="54"/>
      <c r="G31" s="42" t="s">
        <v>44</v>
      </c>
      <c r="H31" s="9">
        <f t="shared" si="1"/>
        <v>0</v>
      </c>
      <c r="I31" s="51" t="s">
        <v>45</v>
      </c>
    </row>
    <row r="32" spans="1:9" x14ac:dyDescent="0.2">
      <c r="A32" s="31" t="s">
        <v>29</v>
      </c>
      <c r="B32" s="34">
        <v>2</v>
      </c>
      <c r="C32" s="64">
        <v>0</v>
      </c>
      <c r="D32" s="54"/>
      <c r="E32" s="54"/>
      <c r="F32" s="54"/>
      <c r="G32" s="42" t="s">
        <v>47</v>
      </c>
      <c r="H32" s="9">
        <f t="shared" si="1"/>
        <v>0</v>
      </c>
      <c r="I32" s="51" t="s">
        <v>45</v>
      </c>
    </row>
    <row r="33" spans="1:9" x14ac:dyDescent="0.2">
      <c r="A33" s="31" t="s">
        <v>49</v>
      </c>
      <c r="B33" s="34">
        <v>75</v>
      </c>
      <c r="C33" s="64">
        <v>0</v>
      </c>
      <c r="D33" s="54"/>
      <c r="E33" s="54"/>
      <c r="F33" s="54"/>
      <c r="G33" s="42" t="s">
        <v>44</v>
      </c>
      <c r="H33" s="9">
        <f t="shared" si="1"/>
        <v>0</v>
      </c>
      <c r="I33" s="51" t="s">
        <v>45</v>
      </c>
    </row>
    <row r="34" spans="1:9" x14ac:dyDescent="0.2">
      <c r="A34" s="31" t="s">
        <v>49</v>
      </c>
      <c r="B34" s="34">
        <v>75</v>
      </c>
      <c r="C34" s="64">
        <v>0</v>
      </c>
      <c r="D34" s="54"/>
      <c r="E34" s="54"/>
      <c r="F34" s="54"/>
      <c r="G34" s="42" t="s">
        <v>47</v>
      </c>
      <c r="H34" s="9">
        <f t="shared" si="1"/>
        <v>0</v>
      </c>
      <c r="I34" s="51" t="s">
        <v>45</v>
      </c>
    </row>
    <row r="35" spans="1:9" x14ac:dyDescent="0.2">
      <c r="A35" s="31" t="s">
        <v>50</v>
      </c>
      <c r="B35" s="34">
        <v>40</v>
      </c>
      <c r="C35" s="64">
        <v>0</v>
      </c>
      <c r="D35" s="54"/>
      <c r="E35" s="54"/>
      <c r="F35" s="54"/>
      <c r="G35" s="42" t="s">
        <v>44</v>
      </c>
      <c r="H35" s="9">
        <f t="shared" si="1"/>
        <v>0</v>
      </c>
      <c r="I35" s="51"/>
    </row>
    <row r="36" spans="1:9" x14ac:dyDescent="0.2">
      <c r="A36" s="31" t="s">
        <v>51</v>
      </c>
      <c r="B36" s="34">
        <v>10</v>
      </c>
      <c r="C36" s="64">
        <v>0</v>
      </c>
      <c r="D36" s="54"/>
      <c r="E36" s="54"/>
      <c r="F36" s="54"/>
      <c r="G36" s="42" t="s">
        <v>44</v>
      </c>
      <c r="H36" s="9">
        <f t="shared" si="1"/>
        <v>0</v>
      </c>
      <c r="I36" s="51"/>
    </row>
    <row r="37" spans="1:9" x14ac:dyDescent="0.2">
      <c r="A37" s="31" t="s">
        <v>52</v>
      </c>
      <c r="B37" s="34">
        <v>10</v>
      </c>
      <c r="C37" s="64">
        <v>0</v>
      </c>
      <c r="D37" s="54"/>
      <c r="E37" s="54"/>
      <c r="F37" s="54"/>
      <c r="G37" s="42" t="s">
        <v>44</v>
      </c>
      <c r="H37" s="9">
        <f t="shared" si="1"/>
        <v>0</v>
      </c>
      <c r="I37" s="51"/>
    </row>
    <row r="38" spans="1:9" x14ac:dyDescent="0.2">
      <c r="A38" s="31" t="s">
        <v>53</v>
      </c>
      <c r="B38" s="34">
        <v>10</v>
      </c>
      <c r="C38" s="64">
        <v>0</v>
      </c>
      <c r="D38" s="54"/>
      <c r="E38" s="54"/>
      <c r="F38" s="54"/>
      <c r="G38" s="42" t="s">
        <v>44</v>
      </c>
      <c r="H38" s="9">
        <f t="shared" si="1"/>
        <v>0</v>
      </c>
      <c r="I38" s="51"/>
    </row>
    <row r="39" spans="1:9" x14ac:dyDescent="0.2">
      <c r="A39" s="31" t="s">
        <v>34</v>
      </c>
      <c r="B39" s="34">
        <v>2</v>
      </c>
      <c r="C39" s="64">
        <v>0</v>
      </c>
      <c r="D39" s="54"/>
      <c r="E39" s="54"/>
      <c r="F39" s="54"/>
      <c r="G39" s="42" t="s">
        <v>44</v>
      </c>
      <c r="H39" s="9">
        <f t="shared" si="1"/>
        <v>0</v>
      </c>
      <c r="I39" s="51"/>
    </row>
    <row r="40" spans="1:9" x14ac:dyDescent="0.2">
      <c r="A40" s="31" t="s">
        <v>54</v>
      </c>
      <c r="B40" s="34">
        <v>1</v>
      </c>
      <c r="C40" s="64">
        <v>0</v>
      </c>
      <c r="D40" s="54"/>
      <c r="E40" s="54"/>
      <c r="F40" s="54"/>
      <c r="G40" s="42" t="s">
        <v>44</v>
      </c>
      <c r="H40" s="9">
        <f t="shared" si="1"/>
        <v>0</v>
      </c>
      <c r="I40" s="51"/>
    </row>
    <row r="41" spans="1:9" x14ac:dyDescent="0.2">
      <c r="A41" s="31" t="s">
        <v>55</v>
      </c>
      <c r="B41" s="34">
        <v>1</v>
      </c>
      <c r="C41" s="64">
        <v>0</v>
      </c>
      <c r="D41" s="54"/>
      <c r="E41" s="54"/>
      <c r="F41" s="54"/>
      <c r="G41" s="42" t="s">
        <v>44</v>
      </c>
      <c r="H41" s="9">
        <f t="shared" si="1"/>
        <v>0</v>
      </c>
      <c r="I41" s="51" t="s">
        <v>45</v>
      </c>
    </row>
    <row r="42" spans="1:9" x14ac:dyDescent="0.2">
      <c r="A42" s="31" t="s">
        <v>55</v>
      </c>
      <c r="B42" s="34">
        <v>1</v>
      </c>
      <c r="C42" s="64">
        <v>0</v>
      </c>
      <c r="D42" s="54"/>
      <c r="E42" s="54"/>
      <c r="F42" s="54"/>
      <c r="G42" s="42" t="s">
        <v>47</v>
      </c>
      <c r="H42" s="9">
        <f t="shared" si="1"/>
        <v>0</v>
      </c>
      <c r="I42" s="51" t="s">
        <v>45</v>
      </c>
    </row>
    <row r="43" spans="1:9" x14ac:dyDescent="0.2">
      <c r="A43" s="58"/>
      <c r="B43" s="59"/>
      <c r="C43" s="54"/>
      <c r="D43" s="54"/>
      <c r="E43" s="54"/>
      <c r="F43" s="54"/>
      <c r="G43" s="42"/>
      <c r="I43" s="43"/>
    </row>
    <row r="44" spans="1:9" ht="13.5" thickBot="1" x14ac:dyDescent="0.25">
      <c r="A44" s="30"/>
      <c r="B44" s="36"/>
      <c r="C44" s="2"/>
      <c r="D44" s="2"/>
      <c r="E44" s="2"/>
      <c r="F44" s="2"/>
      <c r="G44" s="2"/>
      <c r="H44" s="90">
        <f>SUM(H25:H42)</f>
        <v>0</v>
      </c>
      <c r="I44" s="60" t="s">
        <v>56</v>
      </c>
    </row>
    <row r="45" spans="1:9" ht="14.25" thickTop="1" thickBot="1" x14ac:dyDescent="0.25">
      <c r="B45" s="35" t="s">
        <v>57</v>
      </c>
      <c r="H45" s="91">
        <f>H44+H20</f>
        <v>0</v>
      </c>
    </row>
    <row r="46" spans="1:9" ht="13.5" thickTop="1" x14ac:dyDescent="0.2">
      <c r="B46" s="35"/>
      <c r="H46" s="26"/>
    </row>
    <row r="47" spans="1:9" ht="13.5" thickBot="1" x14ac:dyDescent="0.25">
      <c r="B47" s="35"/>
      <c r="H47" s="10"/>
    </row>
    <row r="48" spans="1:9" x14ac:dyDescent="0.2">
      <c r="A48" s="87" t="s">
        <v>58</v>
      </c>
      <c r="B48" s="38"/>
      <c r="C48" s="3"/>
      <c r="D48" s="3"/>
      <c r="E48" s="3"/>
      <c r="F48" s="3"/>
      <c r="G48" s="3"/>
      <c r="H48" s="12"/>
      <c r="I48" s="76"/>
    </row>
    <row r="49" spans="1:9" x14ac:dyDescent="0.2">
      <c r="A49" s="88" t="s">
        <v>59</v>
      </c>
      <c r="I49" s="78"/>
    </row>
    <row r="50" spans="1:9" x14ac:dyDescent="0.2">
      <c r="A50" s="88" t="s">
        <v>60</v>
      </c>
      <c r="I50" s="78"/>
    </row>
    <row r="51" spans="1:9" x14ac:dyDescent="0.2">
      <c r="A51" s="88" t="s">
        <v>61</v>
      </c>
      <c r="I51" s="78"/>
    </row>
    <row r="52" spans="1:9" x14ac:dyDescent="0.2">
      <c r="A52" s="88"/>
      <c r="I52" s="78"/>
    </row>
    <row r="53" spans="1:9" ht="13.5" thickBot="1" x14ac:dyDescent="0.25">
      <c r="A53" s="89"/>
      <c r="B53" s="80"/>
      <c r="C53" s="81"/>
      <c r="D53" s="81"/>
      <c r="E53" s="81"/>
      <c r="F53" s="81"/>
      <c r="G53" s="81"/>
      <c r="H53" s="82"/>
      <c r="I53" s="83"/>
    </row>
  </sheetData>
  <sheetProtection algorithmName="SHA-512" hashValue="qRC9XWs5dG996vuj/NQpGktqsANI7Rh1x2au0XGTAOEa3N/vWqWEVKT+ZYbT9LZ2PxEdnuDXdjgQvdK1zut0lA==" saltValue="tTmIpFdaaokaoHafM1u3aQ==" spinCount="100000" sheet="1" objects="1" scenarios="1"/>
  <protectedRanges>
    <protectedRange sqref="C7:C17 I7:I17 C25:C42" name="Bereik2"/>
  </protectedRanges>
  <mergeCells count="3">
    <mergeCell ref="D7:F17"/>
    <mergeCell ref="D5:F5"/>
    <mergeCell ref="D23:F23"/>
  </mergeCells>
  <pageMargins left="0.7" right="0.7" top="0.75" bottom="0.75" header="0.3" footer="0.3"/>
  <pageSetup paperSize="8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23A0-A41B-4448-844A-CE658D5799D2}">
  <sheetPr>
    <pageSetUpPr fitToPage="1"/>
  </sheetPr>
  <dimension ref="A1:J40"/>
  <sheetViews>
    <sheetView topLeftCell="A25" zoomScaleNormal="100" workbookViewId="0">
      <selection activeCell="D7" sqref="D7:E14"/>
    </sheetView>
  </sheetViews>
  <sheetFormatPr defaultRowHeight="12.75" x14ac:dyDescent="0.2"/>
  <cols>
    <col min="1" max="1" width="39.85546875" style="26" customWidth="1"/>
    <col min="2" max="2" width="23.7109375" style="5" bestFit="1" customWidth="1"/>
    <col min="3" max="6" width="15.85546875" customWidth="1"/>
    <col min="7" max="7" width="21.42578125" bestFit="1" customWidth="1"/>
    <col min="8" max="8" width="13.42578125" style="8" customWidth="1"/>
    <col min="9" max="9" width="72.42578125" style="26" customWidth="1"/>
  </cols>
  <sheetData>
    <row r="1" spans="1:9" ht="25.5" x14ac:dyDescent="0.2">
      <c r="A1" s="20" t="s">
        <v>18</v>
      </c>
      <c r="I1" s="20" t="s">
        <v>62</v>
      </c>
    </row>
    <row r="2" spans="1:9" ht="13.5" thickBot="1" x14ac:dyDescent="0.25">
      <c r="A2" s="65"/>
      <c r="B2" s="32"/>
      <c r="C2" s="2"/>
      <c r="D2" s="2"/>
      <c r="E2" s="2"/>
      <c r="F2" s="2"/>
      <c r="G2" s="2"/>
      <c r="H2" s="13"/>
      <c r="I2" s="21"/>
    </row>
    <row r="3" spans="1:9" ht="25.5" x14ac:dyDescent="0.2">
      <c r="A3" s="66" t="s">
        <v>63</v>
      </c>
      <c r="B3" s="33"/>
      <c r="C3" s="14"/>
      <c r="D3" s="14"/>
      <c r="E3" s="14"/>
      <c r="F3" s="14"/>
      <c r="G3" s="14"/>
      <c r="H3" s="15"/>
      <c r="I3" s="22"/>
    </row>
    <row r="4" spans="1:9" x14ac:dyDescent="0.2">
      <c r="A4" s="67"/>
      <c r="I4" s="23"/>
    </row>
    <row r="5" spans="1:9" ht="63.75" x14ac:dyDescent="0.2">
      <c r="A5" s="27" t="s">
        <v>21</v>
      </c>
      <c r="B5" s="7" t="s">
        <v>22</v>
      </c>
      <c r="C5" s="7" t="s">
        <v>23</v>
      </c>
      <c r="D5" s="114"/>
      <c r="E5" s="116"/>
      <c r="F5" s="7" t="s">
        <v>64</v>
      </c>
      <c r="G5" s="7"/>
      <c r="H5" s="11" t="s">
        <v>24</v>
      </c>
      <c r="I5" s="18" t="s">
        <v>25</v>
      </c>
    </row>
    <row r="6" spans="1:9" x14ac:dyDescent="0.2">
      <c r="A6" s="68" t="s">
        <v>65</v>
      </c>
      <c r="B6" s="40"/>
      <c r="C6" s="34"/>
      <c r="D6" s="34"/>
      <c r="E6" s="34"/>
      <c r="F6" s="34"/>
      <c r="G6" s="4"/>
      <c r="H6" s="9"/>
      <c r="I6" s="51"/>
    </row>
    <row r="7" spans="1:9" x14ac:dyDescent="0.2">
      <c r="A7" s="52" t="s">
        <v>27</v>
      </c>
      <c r="B7" s="34">
        <v>0</v>
      </c>
      <c r="C7" s="63">
        <v>0</v>
      </c>
      <c r="D7" s="105"/>
      <c r="E7" s="107"/>
      <c r="F7" s="117"/>
      <c r="G7" s="4"/>
      <c r="H7" s="9">
        <f>C7*B7</f>
        <v>0</v>
      </c>
      <c r="I7" s="51"/>
    </row>
    <row r="8" spans="1:9" x14ac:dyDescent="0.2">
      <c r="A8" s="52" t="s">
        <v>28</v>
      </c>
      <c r="B8" s="34">
        <v>193</v>
      </c>
      <c r="C8" s="63">
        <v>0</v>
      </c>
      <c r="D8" s="108"/>
      <c r="E8" s="110"/>
      <c r="F8" s="118"/>
      <c r="G8" s="4"/>
      <c r="H8" s="9">
        <f t="shared" ref="H8:H10" si="0">C8*B8</f>
        <v>0</v>
      </c>
      <c r="I8" s="51"/>
    </row>
    <row r="9" spans="1:9" x14ac:dyDescent="0.2">
      <c r="A9" s="52" t="s">
        <v>30</v>
      </c>
      <c r="B9" s="34">
        <v>9</v>
      </c>
      <c r="C9" s="63">
        <v>0</v>
      </c>
      <c r="D9" s="108"/>
      <c r="E9" s="110"/>
      <c r="F9" s="118"/>
      <c r="G9" s="4"/>
      <c r="H9" s="9">
        <f t="shared" si="0"/>
        <v>0</v>
      </c>
      <c r="I9" s="51"/>
    </row>
    <row r="10" spans="1:9" x14ac:dyDescent="0.2">
      <c r="A10" s="52" t="s">
        <v>31</v>
      </c>
      <c r="B10" s="34">
        <v>91</v>
      </c>
      <c r="C10" s="63">
        <v>0</v>
      </c>
      <c r="D10" s="108"/>
      <c r="E10" s="110"/>
      <c r="F10" s="118"/>
      <c r="G10" s="4"/>
      <c r="H10" s="9">
        <f t="shared" si="0"/>
        <v>0</v>
      </c>
      <c r="I10" s="51"/>
    </row>
    <row r="11" spans="1:9" x14ac:dyDescent="0.2">
      <c r="A11" s="52" t="s">
        <v>32</v>
      </c>
      <c r="B11" s="34">
        <v>16</v>
      </c>
      <c r="C11" s="63">
        <v>0</v>
      </c>
      <c r="D11" s="108"/>
      <c r="E11" s="110"/>
      <c r="F11" s="119"/>
      <c r="G11" s="4"/>
      <c r="H11" s="9">
        <f>C11*B11</f>
        <v>0</v>
      </c>
      <c r="I11" s="51"/>
    </row>
    <row r="12" spans="1:9" x14ac:dyDescent="0.2">
      <c r="A12" s="52" t="s">
        <v>66</v>
      </c>
      <c r="B12" s="34">
        <v>20</v>
      </c>
      <c r="C12" s="63">
        <v>0</v>
      </c>
      <c r="D12" s="108"/>
      <c r="E12" s="110"/>
      <c r="F12" s="64">
        <v>0</v>
      </c>
      <c r="G12" s="4"/>
      <c r="H12" s="9">
        <f>(C12*B12)+(F12*B12)</f>
        <v>0</v>
      </c>
      <c r="I12" s="51"/>
    </row>
    <row r="13" spans="1:9" x14ac:dyDescent="0.2">
      <c r="A13" s="52" t="s">
        <v>35</v>
      </c>
      <c r="B13" s="34">
        <v>1</v>
      </c>
      <c r="C13" s="63">
        <v>0</v>
      </c>
      <c r="D13" s="108"/>
      <c r="E13" s="110"/>
      <c r="F13" s="62"/>
      <c r="G13" s="4"/>
      <c r="H13" s="9">
        <f>C13*B13</f>
        <v>0</v>
      </c>
      <c r="I13" s="51"/>
    </row>
    <row r="14" spans="1:9" x14ac:dyDescent="0.2">
      <c r="A14" s="52" t="s">
        <v>37</v>
      </c>
      <c r="B14" s="34">
        <v>20</v>
      </c>
      <c r="C14" s="63">
        <v>0</v>
      </c>
      <c r="D14" s="111"/>
      <c r="E14" s="113"/>
      <c r="F14" s="64">
        <v>0</v>
      </c>
      <c r="G14" s="4"/>
      <c r="H14" s="9">
        <f>(C14*B14)+(F14*B14)</f>
        <v>0</v>
      </c>
      <c r="I14" s="51"/>
    </row>
    <row r="15" spans="1:9" x14ac:dyDescent="0.2">
      <c r="I15" s="51"/>
    </row>
    <row r="16" spans="1:9" x14ac:dyDescent="0.2">
      <c r="I16" s="51"/>
    </row>
    <row r="17" spans="1:9" ht="13.5" thickBot="1" x14ac:dyDescent="0.25">
      <c r="A17" s="69"/>
      <c r="B17" s="46"/>
      <c r="C17" s="47"/>
      <c r="D17" s="47"/>
      <c r="E17" s="47"/>
      <c r="F17" s="47"/>
      <c r="G17" s="47"/>
      <c r="H17" s="48">
        <f>SUM(H7:H14)</f>
        <v>0</v>
      </c>
      <c r="I17" s="49" t="s">
        <v>38</v>
      </c>
    </row>
    <row r="18" spans="1:9" ht="13.5" thickBot="1" x14ac:dyDescent="0.25">
      <c r="A18" s="67"/>
      <c r="H18" s="10"/>
      <c r="I18" s="25"/>
    </row>
    <row r="19" spans="1:9" ht="25.5" x14ac:dyDescent="0.2">
      <c r="A19" s="66" t="s">
        <v>39</v>
      </c>
      <c r="B19" s="44" t="s">
        <v>40</v>
      </c>
      <c r="I19" s="23"/>
    </row>
    <row r="20" spans="1:9" ht="51" x14ac:dyDescent="0.2">
      <c r="A20" s="27" t="s">
        <v>21</v>
      </c>
      <c r="B20" s="7" t="s">
        <v>22</v>
      </c>
      <c r="C20" s="7" t="s">
        <v>41</v>
      </c>
      <c r="D20" s="114"/>
      <c r="E20" s="115"/>
      <c r="F20" s="116"/>
      <c r="G20" s="7" t="s">
        <v>42</v>
      </c>
      <c r="H20" s="11" t="s">
        <v>24</v>
      </c>
      <c r="I20" s="18" t="s">
        <v>25</v>
      </c>
    </row>
    <row r="21" spans="1:9" x14ac:dyDescent="0.2">
      <c r="A21" s="68" t="s">
        <v>65</v>
      </c>
      <c r="B21" s="40"/>
      <c r="C21" s="4"/>
      <c r="D21" s="4"/>
      <c r="E21" s="4"/>
      <c r="F21" s="4"/>
      <c r="G21" s="4"/>
      <c r="H21" s="9"/>
      <c r="I21" s="51"/>
    </row>
    <row r="22" spans="1:9" x14ac:dyDescent="0.2">
      <c r="A22" s="52" t="s">
        <v>67</v>
      </c>
      <c r="B22" s="34">
        <v>1</v>
      </c>
      <c r="C22" s="63">
        <v>0</v>
      </c>
      <c r="D22" s="54"/>
      <c r="E22" s="54"/>
      <c r="F22" s="54"/>
      <c r="G22" s="42" t="s">
        <v>44</v>
      </c>
      <c r="H22" s="9">
        <f t="shared" ref="H22:H31" si="1">C22*B22</f>
        <v>0</v>
      </c>
      <c r="I22" s="51" t="s">
        <v>45</v>
      </c>
    </row>
    <row r="23" spans="1:9" x14ac:dyDescent="0.2">
      <c r="A23" s="52" t="s">
        <v>67</v>
      </c>
      <c r="B23" s="34">
        <v>1</v>
      </c>
      <c r="C23" s="63">
        <v>0</v>
      </c>
      <c r="D23" s="54"/>
      <c r="E23" s="54"/>
      <c r="F23" s="54"/>
      <c r="G23" s="42" t="s">
        <v>47</v>
      </c>
      <c r="H23" s="9">
        <f t="shared" si="1"/>
        <v>0</v>
      </c>
      <c r="I23" s="51" t="s">
        <v>45</v>
      </c>
    </row>
    <row r="24" spans="1:9" x14ac:dyDescent="0.2">
      <c r="A24" s="52" t="s">
        <v>68</v>
      </c>
      <c r="B24" s="34">
        <v>40</v>
      </c>
      <c r="C24" s="63">
        <v>0</v>
      </c>
      <c r="D24" s="54"/>
      <c r="E24" s="54"/>
      <c r="F24" s="54"/>
      <c r="G24" s="42" t="s">
        <v>44</v>
      </c>
      <c r="H24" s="9">
        <f t="shared" si="1"/>
        <v>0</v>
      </c>
      <c r="I24" s="51" t="s">
        <v>45</v>
      </c>
    </row>
    <row r="25" spans="1:9" x14ac:dyDescent="0.2">
      <c r="A25" s="52" t="s">
        <v>68</v>
      </c>
      <c r="B25" s="34">
        <v>40</v>
      </c>
      <c r="C25" s="63">
        <v>0</v>
      </c>
      <c r="D25" s="54"/>
      <c r="E25" s="54"/>
      <c r="F25" s="54"/>
      <c r="G25" s="42" t="s">
        <v>47</v>
      </c>
      <c r="H25" s="9">
        <f t="shared" si="1"/>
        <v>0</v>
      </c>
      <c r="I25" s="51" t="s">
        <v>45</v>
      </c>
    </row>
    <row r="26" spans="1:9" x14ac:dyDescent="0.2">
      <c r="A26" s="52" t="s">
        <v>69</v>
      </c>
      <c r="B26" s="34">
        <v>10</v>
      </c>
      <c r="C26" s="63">
        <v>0</v>
      </c>
      <c r="D26" s="54"/>
      <c r="E26" s="54"/>
      <c r="F26" s="54"/>
      <c r="G26" s="42" t="s">
        <v>44</v>
      </c>
      <c r="H26" s="9">
        <f t="shared" si="1"/>
        <v>0</v>
      </c>
      <c r="I26" s="51" t="s">
        <v>45</v>
      </c>
    </row>
    <row r="27" spans="1:9" x14ac:dyDescent="0.2">
      <c r="A27" s="52" t="s">
        <v>69</v>
      </c>
      <c r="B27" s="34">
        <v>10</v>
      </c>
      <c r="C27" s="63">
        <v>0</v>
      </c>
      <c r="D27" s="54"/>
      <c r="E27" s="54"/>
      <c r="F27" s="54"/>
      <c r="G27" s="42" t="s">
        <v>47</v>
      </c>
      <c r="H27" s="9">
        <f t="shared" si="1"/>
        <v>0</v>
      </c>
      <c r="I27" s="51" t="s">
        <v>45</v>
      </c>
    </row>
    <row r="28" spans="1:9" x14ac:dyDescent="0.2">
      <c r="A28" s="52" t="s">
        <v>52</v>
      </c>
      <c r="B28" s="34">
        <v>5</v>
      </c>
      <c r="C28" s="63">
        <v>0</v>
      </c>
      <c r="D28" s="54"/>
      <c r="E28" s="54"/>
      <c r="F28" s="54"/>
      <c r="G28" s="42" t="s">
        <v>44</v>
      </c>
      <c r="H28" s="9">
        <f t="shared" si="1"/>
        <v>0</v>
      </c>
      <c r="I28" s="51"/>
    </row>
    <row r="29" spans="1:9" x14ac:dyDescent="0.2">
      <c r="A29" s="52" t="s">
        <v>70</v>
      </c>
      <c r="B29" s="34">
        <v>10</v>
      </c>
      <c r="C29" s="63">
        <v>0</v>
      </c>
      <c r="D29" s="54"/>
      <c r="E29" s="54"/>
      <c r="F29" s="54"/>
      <c r="G29" s="42" t="s">
        <v>44</v>
      </c>
      <c r="H29" s="9">
        <f t="shared" si="1"/>
        <v>0</v>
      </c>
      <c r="I29" s="51"/>
    </row>
    <row r="30" spans="1:9" x14ac:dyDescent="0.2">
      <c r="A30" s="52" t="s">
        <v>71</v>
      </c>
      <c r="B30" s="34">
        <v>1</v>
      </c>
      <c r="C30" s="63">
        <v>0</v>
      </c>
      <c r="D30" s="54"/>
      <c r="E30" s="54"/>
      <c r="F30" s="54"/>
      <c r="G30" s="42" t="s">
        <v>44</v>
      </c>
      <c r="H30" s="9">
        <f t="shared" si="1"/>
        <v>0</v>
      </c>
      <c r="I30" s="51" t="s">
        <v>45</v>
      </c>
    </row>
    <row r="31" spans="1:9" x14ac:dyDescent="0.2">
      <c r="A31" s="52" t="s">
        <v>71</v>
      </c>
      <c r="B31" s="34">
        <v>1</v>
      </c>
      <c r="C31" s="63">
        <v>0</v>
      </c>
      <c r="D31" s="54"/>
      <c r="E31" s="54"/>
      <c r="F31" s="54"/>
      <c r="G31" s="42" t="s">
        <v>47</v>
      </c>
      <c r="H31" s="9">
        <f t="shared" si="1"/>
        <v>0</v>
      </c>
      <c r="I31" s="51" t="s">
        <v>45</v>
      </c>
    </row>
    <row r="32" spans="1:9" x14ac:dyDescent="0.2">
      <c r="A32" s="70"/>
      <c r="B32" s="40"/>
      <c r="C32" s="34"/>
      <c r="D32" s="34"/>
      <c r="E32" s="34"/>
      <c r="F32" s="34"/>
      <c r="G32" s="4"/>
      <c r="H32" s="9"/>
    </row>
    <row r="33" spans="1:10" ht="13.5" thickBot="1" x14ac:dyDescent="0.25">
      <c r="A33" s="71"/>
      <c r="B33" s="36"/>
      <c r="C33" s="2"/>
      <c r="D33" s="2"/>
      <c r="E33" s="2"/>
      <c r="F33" s="2"/>
      <c r="G33" s="2"/>
      <c r="H33" s="56">
        <f>SUM(H22:H31)</f>
        <v>0</v>
      </c>
      <c r="I33" s="24" t="s">
        <v>56</v>
      </c>
    </row>
    <row r="34" spans="1:10" ht="13.5" thickBot="1" x14ac:dyDescent="0.25">
      <c r="A34" s="72"/>
      <c r="B34" s="37"/>
      <c r="C34" s="1"/>
      <c r="D34" s="1"/>
      <c r="E34" s="1"/>
      <c r="F34" s="1"/>
      <c r="G34" s="1"/>
      <c r="H34" s="16"/>
      <c r="I34" s="18" t="s">
        <v>25</v>
      </c>
    </row>
    <row r="35" spans="1:10" ht="13.5" thickBot="1" x14ac:dyDescent="0.25">
      <c r="B35" s="35"/>
      <c r="C35" s="35"/>
      <c r="D35" s="35"/>
      <c r="E35" s="35"/>
      <c r="F35" s="35"/>
      <c r="H35" s="74">
        <f>H17+H33</f>
        <v>0</v>
      </c>
      <c r="I35" s="53" t="s">
        <v>8</v>
      </c>
    </row>
    <row r="36" spans="1:10" ht="13.5" thickBot="1" x14ac:dyDescent="0.25">
      <c r="A36" s="73"/>
      <c r="B36" s="35"/>
      <c r="J36" s="26"/>
    </row>
    <row r="37" spans="1:10" ht="51" x14ac:dyDescent="0.2">
      <c r="A37" s="75" t="s">
        <v>58</v>
      </c>
      <c r="B37" s="38"/>
      <c r="C37" s="3"/>
      <c r="D37" s="3"/>
      <c r="E37" s="3"/>
      <c r="F37" s="3"/>
      <c r="G37" s="3"/>
      <c r="H37" s="12"/>
      <c r="I37" s="76"/>
    </row>
    <row r="38" spans="1:10" ht="76.5" x14ac:dyDescent="0.2">
      <c r="A38" s="77" t="s">
        <v>59</v>
      </c>
      <c r="I38" s="78"/>
    </row>
    <row r="39" spans="1:10" ht="38.25" x14ac:dyDescent="0.2">
      <c r="A39" s="77" t="s">
        <v>60</v>
      </c>
      <c r="I39" s="78"/>
    </row>
    <row r="40" spans="1:10" ht="26.25" thickBot="1" x14ac:dyDescent="0.25">
      <c r="A40" s="79" t="s">
        <v>61</v>
      </c>
      <c r="B40" s="80"/>
      <c r="C40" s="81"/>
      <c r="D40" s="81"/>
      <c r="E40" s="81"/>
      <c r="F40" s="81"/>
      <c r="G40" s="81"/>
      <c r="H40" s="82"/>
      <c r="I40" s="83"/>
    </row>
  </sheetData>
  <sheetProtection algorithmName="SHA-512" hashValue="FXBuJdrSJC8vSiTzySIgqNp5j/nI84i2U74lk70ldqftTTCq+qPoV4t5BU90e4pFohMQUMvzGvVwzw3+Kgfb5w==" saltValue="xqOCSuEegl77QyKPSkyj1Q==" spinCount="100000" sheet="1" objects="1" scenarios="1"/>
  <protectedRanges>
    <protectedRange sqref="C7:C14 F12 F14 I6:I14 C22:C31" name="Bereik1"/>
  </protectedRanges>
  <mergeCells count="4">
    <mergeCell ref="D5:E5"/>
    <mergeCell ref="D20:F20"/>
    <mergeCell ref="D7:E14"/>
    <mergeCell ref="F7:F11"/>
  </mergeCells>
  <pageMargins left="0.7" right="0.7" top="0.75" bottom="0.75" header="0.3" footer="0.3"/>
  <pageSetup paperSize="8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148A-FB51-4037-83CC-C2C4F89EDC13}">
  <sheetPr>
    <pageSetUpPr fitToPage="1"/>
  </sheetPr>
  <dimension ref="A1:I45"/>
  <sheetViews>
    <sheetView topLeftCell="A10" zoomScaleNormal="100" workbookViewId="0">
      <selection activeCell="C33" sqref="C33"/>
    </sheetView>
  </sheetViews>
  <sheetFormatPr defaultRowHeight="12.75" x14ac:dyDescent="0.2"/>
  <cols>
    <col min="1" max="1" width="39.85546875" style="26" customWidth="1"/>
    <col min="2" max="2" width="23.7109375" style="5" bestFit="1" customWidth="1"/>
    <col min="3" max="3" width="17.42578125" customWidth="1"/>
    <col min="4" max="6" width="15.85546875" customWidth="1"/>
    <col min="7" max="7" width="21.42578125" bestFit="1" customWidth="1"/>
    <col min="8" max="8" width="13.42578125" style="8" customWidth="1"/>
    <col min="9" max="9" width="72.42578125" style="26" customWidth="1"/>
  </cols>
  <sheetData>
    <row r="1" spans="1:9" ht="25.5" x14ac:dyDescent="0.2">
      <c r="A1" s="20" t="s">
        <v>18</v>
      </c>
      <c r="I1" s="20" t="s">
        <v>87</v>
      </c>
    </row>
    <row r="2" spans="1:9" ht="13.5" thickBot="1" x14ac:dyDescent="0.25">
      <c r="A2" s="65"/>
      <c r="B2" s="32"/>
      <c r="C2" s="2"/>
      <c r="D2" s="2"/>
      <c r="E2" s="2"/>
      <c r="F2" s="2"/>
      <c r="G2" s="2"/>
      <c r="H2" s="13"/>
      <c r="I2" s="21"/>
    </row>
    <row r="3" spans="1:9" ht="25.5" x14ac:dyDescent="0.2">
      <c r="A3" s="66" t="s">
        <v>63</v>
      </c>
      <c r="B3" s="33"/>
      <c r="C3" s="14"/>
      <c r="D3" s="14"/>
      <c r="E3" s="14"/>
      <c r="F3" s="14"/>
      <c r="G3" s="14"/>
      <c r="H3" s="15"/>
      <c r="I3" s="22"/>
    </row>
    <row r="4" spans="1:9" x14ac:dyDescent="0.2">
      <c r="A4" s="67"/>
      <c r="I4" s="23"/>
    </row>
    <row r="5" spans="1:9" ht="51" x14ac:dyDescent="0.2">
      <c r="A5" s="27" t="s">
        <v>21</v>
      </c>
      <c r="B5" s="7" t="s">
        <v>22</v>
      </c>
      <c r="C5" s="7" t="s">
        <v>23</v>
      </c>
      <c r="D5" s="114"/>
      <c r="E5" s="115"/>
      <c r="F5" s="116"/>
      <c r="G5" s="7"/>
      <c r="H5" s="11" t="s">
        <v>24</v>
      </c>
      <c r="I5" s="18" t="s">
        <v>25</v>
      </c>
    </row>
    <row r="6" spans="1:9" x14ac:dyDescent="0.2">
      <c r="A6" s="70" t="s">
        <v>88</v>
      </c>
      <c r="B6" s="40"/>
      <c r="C6" s="34"/>
      <c r="D6" s="34"/>
      <c r="E6" s="34"/>
      <c r="F6" s="34"/>
      <c r="G6" s="4"/>
      <c r="H6" s="9"/>
      <c r="I6" s="51"/>
    </row>
    <row r="7" spans="1:9" x14ac:dyDescent="0.2">
      <c r="A7" s="52" t="s">
        <v>27</v>
      </c>
      <c r="B7" s="97">
        <v>370</v>
      </c>
      <c r="C7" s="63">
        <v>0</v>
      </c>
      <c r="D7" s="105"/>
      <c r="E7" s="106"/>
      <c r="F7" s="107"/>
      <c r="G7" s="4"/>
      <c r="H7" s="9">
        <f t="shared" ref="H7:H13" si="0">C7*B7</f>
        <v>0</v>
      </c>
      <c r="I7" s="51"/>
    </row>
    <row r="8" spans="1:9" x14ac:dyDescent="0.2">
      <c r="A8" s="52" t="s">
        <v>30</v>
      </c>
      <c r="B8" s="97">
        <v>18</v>
      </c>
      <c r="C8" s="63">
        <v>0</v>
      </c>
      <c r="D8" s="108"/>
      <c r="E8" s="109"/>
      <c r="F8" s="110"/>
      <c r="G8" s="4"/>
      <c r="H8" s="9">
        <f>C8*B8</f>
        <v>0</v>
      </c>
      <c r="I8" s="51"/>
    </row>
    <row r="9" spans="1:9" x14ac:dyDescent="0.2">
      <c r="A9" s="52" t="s">
        <v>34</v>
      </c>
      <c r="B9" s="34">
        <v>18</v>
      </c>
      <c r="C9" s="63">
        <v>0</v>
      </c>
      <c r="D9" s="111"/>
      <c r="E9" s="112"/>
      <c r="F9" s="113"/>
      <c r="G9" s="4"/>
      <c r="H9" s="9">
        <f t="shared" si="0"/>
        <v>0</v>
      </c>
      <c r="I9" s="51"/>
    </row>
    <row r="10" spans="1:9" x14ac:dyDescent="0.2">
      <c r="A10" s="70" t="s">
        <v>89</v>
      </c>
      <c r="B10" s="34"/>
      <c r="C10" s="34"/>
      <c r="D10" s="34"/>
      <c r="E10" s="34"/>
      <c r="F10" s="34"/>
      <c r="G10" s="4"/>
      <c r="H10" s="9"/>
      <c r="I10" s="51"/>
    </row>
    <row r="11" spans="1:9" x14ac:dyDescent="0.2">
      <c r="A11" s="52" t="s">
        <v>27</v>
      </c>
      <c r="B11" s="34">
        <v>100</v>
      </c>
      <c r="C11" s="63">
        <v>0</v>
      </c>
      <c r="D11" s="105"/>
      <c r="E11" s="106"/>
      <c r="F11" s="107"/>
      <c r="G11" s="4"/>
      <c r="H11" s="9">
        <f t="shared" si="0"/>
        <v>0</v>
      </c>
      <c r="I11" s="51"/>
    </row>
    <row r="12" spans="1:9" x14ac:dyDescent="0.2">
      <c r="A12" s="52" t="s">
        <v>28</v>
      </c>
      <c r="B12" s="34">
        <v>40</v>
      </c>
      <c r="C12" s="63">
        <v>0</v>
      </c>
      <c r="D12" s="108"/>
      <c r="E12" s="109"/>
      <c r="F12" s="110"/>
      <c r="G12" s="4"/>
      <c r="H12" s="9">
        <f t="shared" si="0"/>
        <v>0</v>
      </c>
      <c r="I12" s="51"/>
    </row>
    <row r="13" spans="1:9" x14ac:dyDescent="0.2">
      <c r="A13" s="52" t="s">
        <v>30</v>
      </c>
      <c r="B13" s="34">
        <v>40</v>
      </c>
      <c r="C13" s="63">
        <v>0</v>
      </c>
      <c r="D13" s="108"/>
      <c r="E13" s="109"/>
      <c r="F13" s="110"/>
      <c r="G13" s="4"/>
      <c r="H13" s="9">
        <f t="shared" si="0"/>
        <v>0</v>
      </c>
      <c r="I13" s="51"/>
    </row>
    <row r="14" spans="1:9" x14ac:dyDescent="0.2">
      <c r="A14" s="52" t="s">
        <v>32</v>
      </c>
      <c r="B14" s="34">
        <v>15</v>
      </c>
      <c r="C14" s="63">
        <v>0</v>
      </c>
      <c r="D14" s="111"/>
      <c r="E14" s="112"/>
      <c r="F14" s="113"/>
      <c r="G14" s="4"/>
      <c r="H14" s="9">
        <f>C14*B14</f>
        <v>0</v>
      </c>
      <c r="I14" s="51"/>
    </row>
    <row r="15" spans="1:9" x14ac:dyDescent="0.2">
      <c r="I15" s="51"/>
    </row>
    <row r="16" spans="1:9" x14ac:dyDescent="0.2">
      <c r="I16" s="51"/>
    </row>
    <row r="17" spans="1:9" ht="13.5" thickBot="1" x14ac:dyDescent="0.25">
      <c r="A17" s="69"/>
      <c r="B17" s="46"/>
      <c r="C17" s="47"/>
      <c r="D17" s="47"/>
      <c r="E17" s="47"/>
      <c r="F17" s="47"/>
      <c r="G17" s="47"/>
      <c r="H17" s="48">
        <f>SUM(H7:H14)</f>
        <v>0</v>
      </c>
      <c r="I17" s="49" t="s">
        <v>38</v>
      </c>
    </row>
    <row r="18" spans="1:9" ht="13.5" thickBot="1" x14ac:dyDescent="0.25">
      <c r="A18" s="67"/>
      <c r="H18" s="10"/>
      <c r="I18" s="25"/>
    </row>
    <row r="19" spans="1:9" ht="25.5" x14ac:dyDescent="0.2">
      <c r="A19" s="66" t="s">
        <v>39</v>
      </c>
      <c r="B19" s="44" t="s">
        <v>40</v>
      </c>
      <c r="I19" s="23"/>
    </row>
    <row r="20" spans="1:9" ht="51" x14ac:dyDescent="0.2">
      <c r="A20" s="27" t="s">
        <v>21</v>
      </c>
      <c r="B20" s="7" t="s">
        <v>22</v>
      </c>
      <c r="C20" s="7" t="s">
        <v>41</v>
      </c>
      <c r="D20" s="114"/>
      <c r="E20" s="115"/>
      <c r="F20" s="116"/>
      <c r="G20" s="7" t="s">
        <v>42</v>
      </c>
      <c r="H20" s="11" t="s">
        <v>24</v>
      </c>
      <c r="I20" s="18" t="s">
        <v>25</v>
      </c>
    </row>
    <row r="21" spans="1:9" x14ac:dyDescent="0.2">
      <c r="A21" s="70" t="s">
        <v>88</v>
      </c>
      <c r="B21" s="40"/>
      <c r="C21" s="4"/>
      <c r="D21" s="4"/>
      <c r="E21" s="4"/>
      <c r="F21" s="4"/>
      <c r="G21" s="4"/>
      <c r="H21" s="9"/>
      <c r="I21" s="51"/>
    </row>
    <row r="22" spans="1:9" x14ac:dyDescent="0.2">
      <c r="A22" s="52" t="s">
        <v>43</v>
      </c>
      <c r="B22" s="34">
        <v>80</v>
      </c>
      <c r="C22" s="64">
        <v>0</v>
      </c>
      <c r="D22" s="54"/>
      <c r="E22" s="54"/>
      <c r="F22" s="54"/>
      <c r="G22" s="42" t="s">
        <v>44</v>
      </c>
      <c r="H22" s="9">
        <f t="shared" ref="H22:H33" si="1">C22*B22</f>
        <v>0</v>
      </c>
      <c r="I22" s="51" t="s">
        <v>45</v>
      </c>
    </row>
    <row r="23" spans="1:9" x14ac:dyDescent="0.2">
      <c r="A23" s="52" t="s">
        <v>43</v>
      </c>
      <c r="B23" s="34">
        <v>80</v>
      </c>
      <c r="C23" s="64">
        <v>0</v>
      </c>
      <c r="D23" s="54"/>
      <c r="E23" s="54"/>
      <c r="F23" s="54"/>
      <c r="G23" s="42" t="s">
        <v>47</v>
      </c>
      <c r="H23" s="9">
        <f t="shared" si="1"/>
        <v>0</v>
      </c>
      <c r="I23" s="51" t="s">
        <v>45</v>
      </c>
    </row>
    <row r="24" spans="1:9" x14ac:dyDescent="0.2">
      <c r="A24" s="52" t="s">
        <v>90</v>
      </c>
      <c r="B24" s="34">
        <v>1</v>
      </c>
      <c r="C24" s="64">
        <v>0</v>
      </c>
      <c r="D24" s="54"/>
      <c r="E24" s="54"/>
      <c r="F24" s="54"/>
      <c r="G24" s="42" t="s">
        <v>44</v>
      </c>
      <c r="H24" s="9">
        <f t="shared" si="1"/>
        <v>0</v>
      </c>
      <c r="I24" s="51" t="s">
        <v>45</v>
      </c>
    </row>
    <row r="25" spans="1:9" x14ac:dyDescent="0.2">
      <c r="A25" s="52" t="s">
        <v>90</v>
      </c>
      <c r="B25" s="34">
        <v>1</v>
      </c>
      <c r="C25" s="64">
        <v>0</v>
      </c>
      <c r="D25" s="54"/>
      <c r="E25" s="54"/>
      <c r="F25" s="54"/>
      <c r="G25" s="42" t="s">
        <v>47</v>
      </c>
      <c r="H25" s="9">
        <f t="shared" si="1"/>
        <v>0</v>
      </c>
      <c r="I25" s="51" t="s">
        <v>45</v>
      </c>
    </row>
    <row r="26" spans="1:9" x14ac:dyDescent="0.2">
      <c r="A26" s="70" t="s">
        <v>89</v>
      </c>
      <c r="B26" s="34"/>
      <c r="C26" s="4"/>
      <c r="D26" s="4"/>
      <c r="E26" s="4"/>
      <c r="F26" s="4"/>
      <c r="G26" s="4"/>
      <c r="H26" s="9"/>
      <c r="I26" s="51"/>
    </row>
    <row r="27" spans="1:9" x14ac:dyDescent="0.2">
      <c r="A27" s="52" t="s">
        <v>91</v>
      </c>
      <c r="B27" s="34">
        <v>20</v>
      </c>
      <c r="C27" s="64">
        <v>0</v>
      </c>
      <c r="D27" s="54"/>
      <c r="E27" s="54"/>
      <c r="F27" s="54"/>
      <c r="G27" s="42" t="s">
        <v>44</v>
      </c>
      <c r="H27" s="9">
        <f t="shared" si="1"/>
        <v>0</v>
      </c>
      <c r="I27" s="51" t="s">
        <v>45</v>
      </c>
    </row>
    <row r="28" spans="1:9" x14ac:dyDescent="0.2">
      <c r="A28" s="52" t="s">
        <v>91</v>
      </c>
      <c r="B28" s="34">
        <v>20</v>
      </c>
      <c r="C28" s="64">
        <v>0</v>
      </c>
      <c r="D28" s="54"/>
      <c r="E28" s="54"/>
      <c r="F28" s="54"/>
      <c r="G28" s="42" t="s">
        <v>47</v>
      </c>
      <c r="H28" s="9">
        <f t="shared" si="1"/>
        <v>0</v>
      </c>
      <c r="I28" s="51" t="s">
        <v>45</v>
      </c>
    </row>
    <row r="29" spans="1:9" x14ac:dyDescent="0.2">
      <c r="A29" s="52" t="s">
        <v>92</v>
      </c>
      <c r="B29" s="34">
        <v>5</v>
      </c>
      <c r="C29" s="64">
        <v>0</v>
      </c>
      <c r="D29" s="54"/>
      <c r="E29" s="54"/>
      <c r="F29" s="54"/>
      <c r="G29" s="42" t="s">
        <v>44</v>
      </c>
      <c r="H29" s="9">
        <f t="shared" si="1"/>
        <v>0</v>
      </c>
      <c r="I29" s="51" t="s">
        <v>45</v>
      </c>
    </row>
    <row r="30" spans="1:9" x14ac:dyDescent="0.2">
      <c r="A30" s="52" t="s">
        <v>92</v>
      </c>
      <c r="B30" s="34">
        <v>5</v>
      </c>
      <c r="C30" s="64">
        <v>0</v>
      </c>
      <c r="D30" s="54"/>
      <c r="E30" s="54"/>
      <c r="F30" s="54"/>
      <c r="G30" s="42" t="s">
        <v>47</v>
      </c>
      <c r="H30" s="9">
        <f t="shared" si="1"/>
        <v>0</v>
      </c>
      <c r="I30" s="51" t="s">
        <v>45</v>
      </c>
    </row>
    <row r="31" spans="1:9" x14ac:dyDescent="0.2">
      <c r="A31" s="52" t="s">
        <v>93</v>
      </c>
      <c r="B31" s="34">
        <v>10</v>
      </c>
      <c r="C31" s="64">
        <v>0</v>
      </c>
      <c r="D31" s="54"/>
      <c r="E31" s="54"/>
      <c r="F31" s="54"/>
      <c r="G31" s="42" t="s">
        <v>44</v>
      </c>
      <c r="H31" s="9">
        <f t="shared" si="1"/>
        <v>0</v>
      </c>
      <c r="I31" s="51" t="s">
        <v>45</v>
      </c>
    </row>
    <row r="32" spans="1:9" x14ac:dyDescent="0.2">
      <c r="A32" s="52" t="s">
        <v>93</v>
      </c>
      <c r="B32" s="34">
        <v>10</v>
      </c>
      <c r="C32" s="64">
        <v>0</v>
      </c>
      <c r="D32" s="54"/>
      <c r="E32" s="54"/>
      <c r="F32" s="54"/>
      <c r="G32" s="42" t="s">
        <v>47</v>
      </c>
      <c r="H32" s="9">
        <f t="shared" si="1"/>
        <v>0</v>
      </c>
      <c r="I32" s="51" t="s">
        <v>45</v>
      </c>
    </row>
    <row r="33" spans="1:9" x14ac:dyDescent="0.2">
      <c r="A33" s="52" t="s">
        <v>53</v>
      </c>
      <c r="B33" s="34">
        <v>5</v>
      </c>
      <c r="C33" s="64">
        <v>0</v>
      </c>
      <c r="D33" s="54"/>
      <c r="E33" s="54"/>
      <c r="F33" s="54"/>
      <c r="G33" s="42" t="s">
        <v>44</v>
      </c>
      <c r="H33" s="9">
        <f t="shared" si="1"/>
        <v>0</v>
      </c>
      <c r="I33" s="51"/>
    </row>
    <row r="34" spans="1:9" ht="13.5" thickBot="1" x14ac:dyDescent="0.25">
      <c r="A34" s="55"/>
      <c r="B34" s="35"/>
      <c r="C34" s="2"/>
      <c r="D34" s="2"/>
      <c r="E34" s="2"/>
      <c r="F34" s="2"/>
      <c r="G34" s="42"/>
      <c r="I34" s="94"/>
    </row>
    <row r="35" spans="1:9" ht="13.5" thickBot="1" x14ac:dyDescent="0.25">
      <c r="A35" s="71"/>
      <c r="B35" s="36"/>
      <c r="C35" s="2"/>
      <c r="D35" s="2"/>
      <c r="E35" s="2"/>
      <c r="F35" s="2"/>
      <c r="G35" s="2"/>
      <c r="H35" s="92">
        <f>SUM(H22:H33)</f>
        <v>0</v>
      </c>
      <c r="I35" s="49" t="s">
        <v>56</v>
      </c>
    </row>
    <row r="36" spans="1:9" x14ac:dyDescent="0.2">
      <c r="A36" s="95"/>
      <c r="B36" s="37"/>
      <c r="C36" s="1"/>
      <c r="D36" s="1"/>
      <c r="E36" s="1"/>
      <c r="F36" s="1"/>
      <c r="G36" s="1"/>
      <c r="H36" s="16"/>
      <c r="I36" s="18" t="s">
        <v>25</v>
      </c>
    </row>
    <row r="37" spans="1:9" ht="13.5" thickBot="1" x14ac:dyDescent="0.25"/>
    <row r="38" spans="1:9" ht="13.5" thickBot="1" x14ac:dyDescent="0.25">
      <c r="B38" s="35"/>
      <c r="H38" s="74">
        <f>H17+H35</f>
        <v>0</v>
      </c>
      <c r="I38" s="20" t="s">
        <v>8</v>
      </c>
    </row>
    <row r="39" spans="1:9" ht="13.5" thickBot="1" x14ac:dyDescent="0.25">
      <c r="B39" s="35"/>
      <c r="H39" s="10"/>
    </row>
    <row r="40" spans="1:9" ht="51" x14ac:dyDescent="0.2">
      <c r="A40" s="75" t="s">
        <v>58</v>
      </c>
      <c r="B40" s="38"/>
      <c r="C40" s="3"/>
      <c r="D40" s="3"/>
      <c r="E40" s="3"/>
      <c r="F40" s="3"/>
      <c r="G40" s="3"/>
      <c r="H40" s="12"/>
      <c r="I40" s="76"/>
    </row>
    <row r="41" spans="1:9" ht="76.5" x14ac:dyDescent="0.2">
      <c r="A41" s="77" t="s">
        <v>59</v>
      </c>
      <c r="I41" s="78"/>
    </row>
    <row r="42" spans="1:9" ht="38.25" x14ac:dyDescent="0.2">
      <c r="A42" s="77" t="s">
        <v>60</v>
      </c>
      <c r="I42" s="78"/>
    </row>
    <row r="43" spans="1:9" ht="25.5" x14ac:dyDescent="0.2">
      <c r="A43" s="77" t="s">
        <v>61</v>
      </c>
      <c r="I43" s="78"/>
    </row>
    <row r="44" spans="1:9" x14ac:dyDescent="0.2">
      <c r="A44" s="77"/>
      <c r="I44" s="78"/>
    </row>
    <row r="45" spans="1:9" ht="13.5" thickBot="1" x14ac:dyDescent="0.25">
      <c r="A45" s="79"/>
      <c r="B45" s="80"/>
      <c r="C45" s="81"/>
      <c r="D45" s="81"/>
      <c r="E45" s="81"/>
      <c r="F45" s="81"/>
      <c r="G45" s="81"/>
      <c r="H45" s="82"/>
      <c r="I45" s="83"/>
    </row>
  </sheetData>
  <sheetProtection algorithmName="SHA-512" hashValue="b/AScFR/bEuIn2Uz4yGO9qDixA84ZA2UWW2hL6vqptwKs3V/AaHHdjv+mBaHQnOdo/FQbaq7TRPoEfndg/4BQw==" saltValue="O7gALyL/EJsLY2RJnzPTmQ==" spinCount="100000" sheet="1" objects="1" scenarios="1"/>
  <protectedRanges>
    <protectedRange sqref="C7:C9 C11:C14 I7:I14 C22:C25 C27:C33" name="Bereik1"/>
  </protectedRanges>
  <mergeCells count="4">
    <mergeCell ref="D7:F9"/>
    <mergeCell ref="D11:F14"/>
    <mergeCell ref="D5:F5"/>
    <mergeCell ref="D20:F20"/>
  </mergeCells>
  <pageMargins left="0.7" right="0.7" top="0.75" bottom="0.75" header="0.3" footer="0.3"/>
  <pageSetup paperSize="8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6EA6-5C55-4299-B3B8-D033F85AE92D}">
  <sheetPr>
    <pageSetUpPr fitToPage="1"/>
  </sheetPr>
  <dimension ref="A1:I31"/>
  <sheetViews>
    <sheetView zoomScaleNormal="100" workbookViewId="0">
      <selection activeCell="C24" sqref="C24"/>
    </sheetView>
  </sheetViews>
  <sheetFormatPr defaultRowHeight="12.75" x14ac:dyDescent="0.2"/>
  <cols>
    <col min="1" max="1" width="39.85546875" style="19" customWidth="1"/>
    <col min="2" max="2" width="23.7109375" style="5" bestFit="1" customWidth="1"/>
    <col min="3" max="6" width="15.85546875" customWidth="1"/>
    <col min="7" max="7" width="21.42578125" bestFit="1" customWidth="1"/>
    <col min="8" max="8" width="13.42578125" style="8" customWidth="1"/>
    <col min="9" max="9" width="72.42578125" style="26" customWidth="1"/>
  </cols>
  <sheetData>
    <row r="1" spans="1:9" x14ac:dyDescent="0.2">
      <c r="A1" s="17" t="s">
        <v>18</v>
      </c>
      <c r="I1" s="20" t="s">
        <v>94</v>
      </c>
    </row>
    <row r="2" spans="1:9" ht="13.5" thickBot="1" x14ac:dyDescent="0.25">
      <c r="A2" s="28"/>
      <c r="B2" s="32"/>
      <c r="C2" s="2"/>
      <c r="D2" s="2"/>
      <c r="E2" s="2"/>
      <c r="F2" s="2"/>
      <c r="G2" s="2"/>
      <c r="H2" s="13"/>
      <c r="I2" s="21"/>
    </row>
    <row r="3" spans="1:9" ht="25.5" x14ac:dyDescent="0.2">
      <c r="A3" s="66" t="s">
        <v>63</v>
      </c>
      <c r="B3" s="33"/>
      <c r="C3" s="14"/>
      <c r="D3" s="14"/>
      <c r="E3" s="14"/>
      <c r="F3" s="14"/>
      <c r="G3" s="14"/>
      <c r="H3" s="15"/>
      <c r="I3" s="22"/>
    </row>
    <row r="4" spans="1:9" x14ac:dyDescent="0.2">
      <c r="A4" s="6"/>
      <c r="I4" s="23"/>
    </row>
    <row r="5" spans="1:9" ht="63.75" x14ac:dyDescent="0.2">
      <c r="A5" s="27" t="s">
        <v>21</v>
      </c>
      <c r="B5" s="7" t="s">
        <v>22</v>
      </c>
      <c r="C5" s="7" t="s">
        <v>23</v>
      </c>
      <c r="D5" s="114"/>
      <c r="E5" s="115"/>
      <c r="F5" s="116"/>
      <c r="G5" s="7"/>
      <c r="H5" s="11" t="s">
        <v>24</v>
      </c>
      <c r="I5" s="18" t="s">
        <v>25</v>
      </c>
    </row>
    <row r="6" spans="1:9" x14ac:dyDescent="0.2">
      <c r="A6" s="41" t="s">
        <v>95</v>
      </c>
      <c r="B6" s="40"/>
      <c r="C6" s="34"/>
      <c r="D6" s="34"/>
      <c r="E6" s="34"/>
      <c r="F6" s="34"/>
      <c r="G6" s="4"/>
      <c r="H6" s="9"/>
      <c r="I6" s="51"/>
    </row>
    <row r="7" spans="1:9" x14ac:dyDescent="0.2">
      <c r="A7" s="31" t="s">
        <v>27</v>
      </c>
      <c r="B7" s="96">
        <v>240</v>
      </c>
      <c r="C7" s="64">
        <v>0</v>
      </c>
      <c r="D7" s="39"/>
      <c r="E7" s="39"/>
      <c r="F7" s="39"/>
      <c r="G7" s="4"/>
      <c r="H7" s="9">
        <f t="shared" ref="H7" si="0">C7*B7</f>
        <v>0</v>
      </c>
      <c r="I7" s="51"/>
    </row>
    <row r="8" spans="1:9" x14ac:dyDescent="0.2">
      <c r="I8" s="51"/>
    </row>
    <row r="9" spans="1:9" x14ac:dyDescent="0.2">
      <c r="I9" s="51"/>
    </row>
    <row r="10" spans="1:9" ht="13.5" thickBot="1" x14ac:dyDescent="0.25">
      <c r="A10" s="45"/>
      <c r="B10" s="46"/>
      <c r="C10" s="47"/>
      <c r="D10" s="47"/>
      <c r="E10" s="47"/>
      <c r="F10" s="47"/>
      <c r="G10" s="47"/>
      <c r="H10" s="48">
        <f>SUM(H7)</f>
        <v>0</v>
      </c>
      <c r="I10" s="49" t="s">
        <v>38</v>
      </c>
    </row>
    <row r="11" spans="1:9" ht="13.5" thickBot="1" x14ac:dyDescent="0.25">
      <c r="A11" s="6"/>
      <c r="H11" s="10"/>
      <c r="I11" s="25"/>
    </row>
    <row r="12" spans="1:9" ht="25.5" x14ac:dyDescent="0.2">
      <c r="A12" s="66" t="s">
        <v>39</v>
      </c>
      <c r="B12" s="44" t="s">
        <v>40</v>
      </c>
      <c r="I12" s="23"/>
    </row>
    <row r="13" spans="1:9" ht="63.75" x14ac:dyDescent="0.2">
      <c r="A13" s="27" t="s">
        <v>21</v>
      </c>
      <c r="B13" s="7" t="s">
        <v>22</v>
      </c>
      <c r="C13" s="7" t="s">
        <v>96</v>
      </c>
      <c r="D13" s="114"/>
      <c r="E13" s="115"/>
      <c r="F13" s="116"/>
      <c r="G13" s="7" t="s">
        <v>42</v>
      </c>
      <c r="H13" s="11" t="s">
        <v>24</v>
      </c>
      <c r="I13" s="18" t="s">
        <v>25</v>
      </c>
    </row>
    <row r="14" spans="1:9" x14ac:dyDescent="0.2">
      <c r="A14" s="41" t="s">
        <v>97</v>
      </c>
      <c r="B14" s="40"/>
      <c r="C14" s="4"/>
      <c r="D14" s="4"/>
      <c r="E14" s="4"/>
      <c r="F14" s="4"/>
      <c r="G14" s="4"/>
      <c r="H14" s="9"/>
      <c r="I14" s="51"/>
    </row>
    <row r="15" spans="1:9" x14ac:dyDescent="0.2">
      <c r="A15" s="31" t="s">
        <v>43</v>
      </c>
      <c r="B15" s="84">
        <v>60</v>
      </c>
      <c r="C15" s="64">
        <v>0</v>
      </c>
      <c r="D15" s="54"/>
      <c r="E15" s="54"/>
      <c r="F15" s="54"/>
      <c r="G15" s="42" t="s">
        <v>44</v>
      </c>
      <c r="H15" s="9">
        <f t="shared" ref="H15:H18" si="1">C15*B15</f>
        <v>0</v>
      </c>
      <c r="I15" s="51" t="s">
        <v>45</v>
      </c>
    </row>
    <row r="16" spans="1:9" x14ac:dyDescent="0.2">
      <c r="A16" s="31" t="s">
        <v>43</v>
      </c>
      <c r="B16" s="84">
        <v>60</v>
      </c>
      <c r="C16" s="64">
        <v>0</v>
      </c>
      <c r="D16" s="54"/>
      <c r="E16" s="54"/>
      <c r="F16" s="54"/>
      <c r="G16" s="42" t="s">
        <v>47</v>
      </c>
      <c r="H16" s="9">
        <f t="shared" si="1"/>
        <v>0</v>
      </c>
      <c r="I16" s="51" t="s">
        <v>45</v>
      </c>
    </row>
    <row r="17" spans="1:9" x14ac:dyDescent="0.2">
      <c r="A17" s="31" t="s">
        <v>90</v>
      </c>
      <c r="B17" s="84">
        <v>240</v>
      </c>
      <c r="C17" s="64">
        <v>0</v>
      </c>
      <c r="D17" s="54"/>
      <c r="E17" s="54"/>
      <c r="F17" s="54"/>
      <c r="G17" s="42" t="s">
        <v>44</v>
      </c>
      <c r="H17" s="9">
        <f t="shared" si="1"/>
        <v>0</v>
      </c>
      <c r="I17" s="51"/>
    </row>
    <row r="18" spans="1:9" x14ac:dyDescent="0.2">
      <c r="A18" s="31" t="s">
        <v>90</v>
      </c>
      <c r="B18" s="84">
        <v>240</v>
      </c>
      <c r="C18" s="64">
        <v>0</v>
      </c>
      <c r="D18" s="54"/>
      <c r="E18" s="54"/>
      <c r="F18" s="54"/>
      <c r="G18" s="42" t="s">
        <v>47</v>
      </c>
      <c r="H18" s="9">
        <f t="shared" si="1"/>
        <v>0</v>
      </c>
      <c r="I18" s="51"/>
    </row>
    <row r="19" spans="1:9" x14ac:dyDescent="0.2">
      <c r="A19" s="58"/>
      <c r="B19" s="103"/>
      <c r="C19" s="104"/>
      <c r="D19" s="54"/>
      <c r="E19" s="54"/>
      <c r="F19" s="54"/>
      <c r="G19" s="42"/>
      <c r="I19" s="94"/>
    </row>
    <row r="20" spans="1:9" ht="13.5" thickBot="1" x14ac:dyDescent="0.25">
      <c r="A20" s="30"/>
      <c r="B20" s="36"/>
      <c r="C20" s="2"/>
      <c r="D20" s="2"/>
      <c r="E20" s="2"/>
      <c r="F20" s="2"/>
      <c r="G20" s="2"/>
      <c r="H20" s="56">
        <f>SUM(H15:H18)</f>
        <v>0</v>
      </c>
      <c r="I20" s="49" t="s">
        <v>56</v>
      </c>
    </row>
    <row r="21" spans="1:9" x14ac:dyDescent="0.2">
      <c r="A21" s="93"/>
      <c r="B21" s="37"/>
      <c r="C21" s="1"/>
      <c r="D21" s="1"/>
      <c r="E21" s="1"/>
      <c r="F21" s="1"/>
      <c r="G21" s="1"/>
      <c r="H21" s="16"/>
    </row>
    <row r="22" spans="1:9" x14ac:dyDescent="0.2">
      <c r="B22" s="35"/>
      <c r="H22" s="50">
        <f>H20+H10</f>
        <v>0</v>
      </c>
      <c r="I22" s="17" t="s">
        <v>8</v>
      </c>
    </row>
    <row r="23" spans="1:9" x14ac:dyDescent="0.2">
      <c r="B23" s="35"/>
      <c r="H23" s="26"/>
    </row>
    <row r="24" spans="1:9" x14ac:dyDescent="0.2">
      <c r="B24" s="35"/>
      <c r="H24" s="26"/>
    </row>
    <row r="25" spans="1:9" ht="13.5" thickBot="1" x14ac:dyDescent="0.25">
      <c r="B25" s="35"/>
      <c r="H25" s="10"/>
    </row>
    <row r="26" spans="1:9" x14ac:dyDescent="0.2">
      <c r="A26" s="87" t="s">
        <v>58</v>
      </c>
      <c r="B26" s="38"/>
      <c r="C26" s="3"/>
      <c r="D26" s="3"/>
      <c r="E26" s="3"/>
      <c r="F26" s="3"/>
      <c r="G26" s="3"/>
      <c r="H26" s="12"/>
      <c r="I26" s="76"/>
    </row>
    <row r="27" spans="1:9" x14ac:dyDescent="0.2">
      <c r="A27" s="88" t="s">
        <v>59</v>
      </c>
      <c r="I27" s="78"/>
    </row>
    <row r="28" spans="1:9" x14ac:dyDescent="0.2">
      <c r="A28" s="88" t="s">
        <v>60</v>
      </c>
      <c r="I28" s="78"/>
    </row>
    <row r="29" spans="1:9" x14ac:dyDescent="0.2">
      <c r="A29" s="88" t="s">
        <v>61</v>
      </c>
      <c r="I29" s="78"/>
    </row>
    <row r="30" spans="1:9" x14ac:dyDescent="0.2">
      <c r="A30" s="88"/>
      <c r="I30" s="78"/>
    </row>
    <row r="31" spans="1:9" ht="13.5" thickBot="1" x14ac:dyDescent="0.25">
      <c r="A31" s="89"/>
      <c r="B31" s="80"/>
      <c r="C31" s="81"/>
      <c r="D31" s="81"/>
      <c r="E31" s="81"/>
      <c r="F31" s="81"/>
      <c r="G31" s="81"/>
      <c r="H31" s="82"/>
      <c r="I31" s="83"/>
    </row>
  </sheetData>
  <sheetProtection algorithmName="SHA-512" hashValue="kWj4VnHA8kBqYyPWepqj/JnckPeYv+n9IVkcyaELZdVJJq4FWNJVighp3GpED4YF6GsAXbRJLHS3f/EhGJdMDg==" saltValue="NV+0vZnWZJeGBxfxbepwyg==" spinCount="100000" sheet="1" objects="1" scenarios="1"/>
  <protectedRanges>
    <protectedRange sqref="C7 I7 C15:C18" name="Bereik1"/>
  </protectedRanges>
  <mergeCells count="2">
    <mergeCell ref="D5:F5"/>
    <mergeCell ref="D13:F13"/>
  </mergeCells>
  <pageMargins left="0.7" right="0.7" top="0.75" bottom="0.75" header="0.3" footer="0.3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9370-1C0C-4F18-A4E6-EBE5DA649688}">
  <dimension ref="A1:I42"/>
  <sheetViews>
    <sheetView topLeftCell="A4" zoomScaleNormal="100" workbookViewId="0">
      <selection activeCell="C27" sqref="C27"/>
    </sheetView>
  </sheetViews>
  <sheetFormatPr defaultRowHeight="12.75" x14ac:dyDescent="0.2"/>
  <cols>
    <col min="1" max="1" width="39.85546875" style="26" customWidth="1"/>
    <col min="2" max="2" width="23.7109375" style="5" bestFit="1" customWidth="1"/>
    <col min="3" max="6" width="15.85546875" customWidth="1"/>
    <col min="7" max="7" width="21.42578125" bestFit="1" customWidth="1"/>
    <col min="8" max="8" width="13.42578125" style="8" customWidth="1"/>
    <col min="9" max="9" width="72.42578125" style="26" customWidth="1"/>
  </cols>
  <sheetData>
    <row r="1" spans="1:9" ht="25.5" x14ac:dyDescent="0.2">
      <c r="A1" s="20" t="s">
        <v>18</v>
      </c>
      <c r="I1" s="20" t="s">
        <v>98</v>
      </c>
    </row>
    <row r="2" spans="1:9" ht="13.5" thickBot="1" x14ac:dyDescent="0.25">
      <c r="A2" s="65"/>
      <c r="B2" s="32"/>
      <c r="C2" s="2"/>
      <c r="D2" s="2"/>
      <c r="E2" s="2"/>
      <c r="F2" s="2"/>
      <c r="G2" s="2"/>
      <c r="H2" s="13"/>
      <c r="I2" s="21"/>
    </row>
    <row r="3" spans="1:9" ht="25.5" x14ac:dyDescent="0.2">
      <c r="A3" s="66" t="s">
        <v>63</v>
      </c>
      <c r="B3" s="33"/>
      <c r="C3" s="14"/>
      <c r="D3" s="14"/>
      <c r="E3" s="14"/>
      <c r="F3" s="14"/>
      <c r="G3" s="14"/>
      <c r="H3" s="15"/>
      <c r="I3" s="22"/>
    </row>
    <row r="4" spans="1:9" x14ac:dyDescent="0.2">
      <c r="A4" s="67"/>
      <c r="I4" s="23"/>
    </row>
    <row r="5" spans="1:9" ht="76.5" x14ac:dyDescent="0.2">
      <c r="A5" s="27" t="s">
        <v>21</v>
      </c>
      <c r="B5" s="7" t="s">
        <v>22</v>
      </c>
      <c r="C5" s="7" t="s">
        <v>99</v>
      </c>
      <c r="D5" s="114"/>
      <c r="E5" s="115"/>
      <c r="F5" s="116"/>
      <c r="G5" s="7"/>
      <c r="H5" s="11" t="s">
        <v>24</v>
      </c>
      <c r="I5" s="18" t="s">
        <v>25</v>
      </c>
    </row>
    <row r="6" spans="1:9" x14ac:dyDescent="0.2">
      <c r="A6" s="70" t="s">
        <v>100</v>
      </c>
      <c r="B6" s="40"/>
      <c r="C6" s="34"/>
      <c r="D6" s="34"/>
      <c r="E6" s="34"/>
      <c r="F6" s="34"/>
      <c r="G6" s="4"/>
      <c r="H6" s="9"/>
      <c r="I6" s="51"/>
    </row>
    <row r="7" spans="1:9" x14ac:dyDescent="0.2">
      <c r="A7" s="52" t="s">
        <v>27</v>
      </c>
      <c r="B7" s="34">
        <v>0</v>
      </c>
      <c r="C7" s="64">
        <v>0</v>
      </c>
      <c r="D7" s="105"/>
      <c r="E7" s="106"/>
      <c r="F7" s="107"/>
      <c r="G7" s="4"/>
      <c r="H7" s="9">
        <f>C7*B7</f>
        <v>0</v>
      </c>
      <c r="I7" s="51"/>
    </row>
    <row r="8" spans="1:9" x14ac:dyDescent="0.2">
      <c r="A8" s="52" t="s">
        <v>101</v>
      </c>
      <c r="B8" s="34">
        <v>30</v>
      </c>
      <c r="C8" s="64">
        <v>0</v>
      </c>
      <c r="D8" s="108"/>
      <c r="E8" s="109"/>
      <c r="F8" s="110"/>
      <c r="G8" s="4"/>
      <c r="H8" s="9">
        <f t="shared" ref="H8:H14" si="0">C8*B8</f>
        <v>0</v>
      </c>
      <c r="I8" s="51"/>
    </row>
    <row r="9" spans="1:9" x14ac:dyDescent="0.2">
      <c r="A9" s="52" t="s">
        <v>102</v>
      </c>
      <c r="B9" s="34">
        <v>50</v>
      </c>
      <c r="C9" s="64">
        <v>0</v>
      </c>
      <c r="D9" s="108"/>
      <c r="E9" s="109"/>
      <c r="F9" s="110"/>
      <c r="G9" s="4"/>
      <c r="H9" s="9">
        <f>C9*B9</f>
        <v>0</v>
      </c>
      <c r="I9" s="51"/>
    </row>
    <row r="10" spans="1:9" x14ac:dyDescent="0.2">
      <c r="A10" s="52" t="s">
        <v>30</v>
      </c>
      <c r="B10" s="34">
        <v>250</v>
      </c>
      <c r="C10" s="64">
        <v>0</v>
      </c>
      <c r="D10" s="108"/>
      <c r="E10" s="109"/>
      <c r="F10" s="110"/>
      <c r="G10" s="4"/>
      <c r="H10" s="9">
        <f t="shared" si="0"/>
        <v>0</v>
      </c>
      <c r="I10" s="51"/>
    </row>
    <row r="11" spans="1:9" x14ac:dyDescent="0.2">
      <c r="A11" s="52" t="s">
        <v>31</v>
      </c>
      <c r="B11" s="34">
        <v>30</v>
      </c>
      <c r="C11" s="64">
        <v>0</v>
      </c>
      <c r="D11" s="108"/>
      <c r="E11" s="109"/>
      <c r="F11" s="110"/>
      <c r="G11" s="4"/>
      <c r="H11" s="9">
        <f t="shared" si="0"/>
        <v>0</v>
      </c>
      <c r="I11" s="51"/>
    </row>
    <row r="12" spans="1:9" x14ac:dyDescent="0.2">
      <c r="A12" s="52" t="s">
        <v>32</v>
      </c>
      <c r="B12" s="34">
        <v>5</v>
      </c>
      <c r="C12" s="64">
        <v>0</v>
      </c>
      <c r="D12" s="108"/>
      <c r="E12" s="109"/>
      <c r="F12" s="110"/>
      <c r="G12" s="4"/>
      <c r="H12" s="9">
        <f t="shared" si="0"/>
        <v>0</v>
      </c>
      <c r="I12" s="51"/>
    </row>
    <row r="13" spans="1:9" x14ac:dyDescent="0.2">
      <c r="A13" s="52" t="s">
        <v>34</v>
      </c>
      <c r="B13" s="34">
        <v>0</v>
      </c>
      <c r="C13" s="64">
        <v>0</v>
      </c>
      <c r="D13" s="108"/>
      <c r="E13" s="109"/>
      <c r="F13" s="110"/>
      <c r="G13" s="4"/>
      <c r="H13" s="9">
        <f t="shared" si="0"/>
        <v>0</v>
      </c>
      <c r="I13" s="51"/>
    </row>
    <row r="14" spans="1:9" x14ac:dyDescent="0.2">
      <c r="A14" s="52" t="s">
        <v>103</v>
      </c>
      <c r="B14" s="34">
        <v>25</v>
      </c>
      <c r="C14" s="64">
        <v>0</v>
      </c>
      <c r="D14" s="111"/>
      <c r="E14" s="112"/>
      <c r="F14" s="113"/>
      <c r="G14" s="4"/>
      <c r="H14" s="9">
        <f t="shared" si="0"/>
        <v>0</v>
      </c>
      <c r="I14" s="51"/>
    </row>
    <row r="15" spans="1:9" x14ac:dyDescent="0.2">
      <c r="I15" s="51"/>
    </row>
    <row r="16" spans="1:9" x14ac:dyDescent="0.2">
      <c r="I16" s="51"/>
    </row>
    <row r="17" spans="1:9" x14ac:dyDescent="0.2">
      <c r="A17" s="69"/>
      <c r="B17" s="46"/>
      <c r="C17" s="47"/>
      <c r="D17" s="47"/>
      <c r="E17" s="47"/>
      <c r="F17" s="47"/>
      <c r="G17" s="47"/>
      <c r="H17" s="48">
        <f>SUM(H7:H14)</f>
        <v>0</v>
      </c>
      <c r="I17" s="49" t="s">
        <v>38</v>
      </c>
    </row>
    <row r="18" spans="1:9" x14ac:dyDescent="0.2">
      <c r="A18" s="67"/>
      <c r="H18" s="10"/>
      <c r="I18" s="25"/>
    </row>
    <row r="19" spans="1:9" ht="25.5" x14ac:dyDescent="0.2">
      <c r="A19" s="66" t="s">
        <v>39</v>
      </c>
      <c r="B19" s="44" t="s">
        <v>40</v>
      </c>
      <c r="I19" s="23"/>
    </row>
    <row r="20" spans="1:9" ht="63.75" x14ac:dyDescent="0.2">
      <c r="A20" s="27" t="s">
        <v>21</v>
      </c>
      <c r="B20" s="7" t="s">
        <v>22</v>
      </c>
      <c r="C20" s="7" t="s">
        <v>96</v>
      </c>
      <c r="D20" s="114"/>
      <c r="E20" s="115"/>
      <c r="F20" s="116"/>
      <c r="G20" s="7" t="s">
        <v>42</v>
      </c>
      <c r="H20" s="11" t="s">
        <v>24</v>
      </c>
      <c r="I20" s="18" t="s">
        <v>25</v>
      </c>
    </row>
    <row r="21" spans="1:9" x14ac:dyDescent="0.2">
      <c r="A21" s="70" t="s">
        <v>104</v>
      </c>
      <c r="B21" s="40"/>
      <c r="C21" s="4"/>
      <c r="D21" s="4"/>
      <c r="E21" s="4"/>
      <c r="F21" s="4"/>
      <c r="G21" s="4"/>
      <c r="H21" s="9"/>
      <c r="I21" s="51"/>
    </row>
    <row r="22" spans="1:9" x14ac:dyDescent="0.2">
      <c r="A22" s="52" t="s">
        <v>43</v>
      </c>
      <c r="B22" s="34">
        <v>5</v>
      </c>
      <c r="C22" s="63">
        <v>0</v>
      </c>
      <c r="D22" s="54"/>
      <c r="E22" s="54"/>
      <c r="F22" s="54"/>
      <c r="G22" s="42" t="s">
        <v>44</v>
      </c>
      <c r="H22" s="9">
        <f t="shared" ref="H22:H31" si="1">C22*B22</f>
        <v>0</v>
      </c>
      <c r="I22" s="51" t="s">
        <v>45</v>
      </c>
    </row>
    <row r="23" spans="1:9" x14ac:dyDescent="0.2">
      <c r="A23" s="52" t="s">
        <v>43</v>
      </c>
      <c r="B23" s="34">
        <v>5</v>
      </c>
      <c r="C23" s="63">
        <v>0</v>
      </c>
      <c r="D23" s="54"/>
      <c r="E23" s="54"/>
      <c r="F23" s="54"/>
      <c r="G23" s="42" t="s">
        <v>47</v>
      </c>
      <c r="H23" s="9">
        <f t="shared" si="1"/>
        <v>0</v>
      </c>
      <c r="I23" s="51" t="s">
        <v>45</v>
      </c>
    </row>
    <row r="24" spans="1:9" x14ac:dyDescent="0.2">
      <c r="A24" s="52" t="s">
        <v>105</v>
      </c>
      <c r="B24" s="34">
        <v>5</v>
      </c>
      <c r="C24" s="63">
        <v>0</v>
      </c>
      <c r="D24" s="54"/>
      <c r="E24" s="54"/>
      <c r="F24" s="54"/>
      <c r="G24" s="42" t="s">
        <v>44</v>
      </c>
      <c r="H24" s="9">
        <f t="shared" si="1"/>
        <v>0</v>
      </c>
      <c r="I24" s="51" t="s">
        <v>45</v>
      </c>
    </row>
    <row r="25" spans="1:9" x14ac:dyDescent="0.2">
      <c r="A25" s="52" t="s">
        <v>105</v>
      </c>
      <c r="B25" s="34">
        <v>5</v>
      </c>
      <c r="C25" s="63">
        <v>0</v>
      </c>
      <c r="D25" s="54"/>
      <c r="E25" s="54"/>
      <c r="F25" s="54"/>
      <c r="G25" s="42" t="s">
        <v>47</v>
      </c>
      <c r="H25" s="9">
        <f t="shared" si="1"/>
        <v>0</v>
      </c>
      <c r="I25" s="51" t="s">
        <v>45</v>
      </c>
    </row>
    <row r="26" spans="1:9" x14ac:dyDescent="0.2">
      <c r="A26" s="52" t="s">
        <v>90</v>
      </c>
      <c r="B26" s="34">
        <v>30</v>
      </c>
      <c r="C26" s="63">
        <v>0</v>
      </c>
      <c r="D26" s="54"/>
      <c r="E26" s="54"/>
      <c r="F26" s="54"/>
      <c r="G26" s="42" t="s">
        <v>44</v>
      </c>
      <c r="H26" s="9">
        <f t="shared" si="1"/>
        <v>0</v>
      </c>
      <c r="I26" s="51" t="s">
        <v>45</v>
      </c>
    </row>
    <row r="27" spans="1:9" x14ac:dyDescent="0.2">
      <c r="A27" s="52" t="s">
        <v>90</v>
      </c>
      <c r="B27" s="34">
        <v>30</v>
      </c>
      <c r="C27" s="63">
        <v>0</v>
      </c>
      <c r="D27" s="54"/>
      <c r="E27" s="54"/>
      <c r="F27" s="54"/>
      <c r="G27" s="42" t="s">
        <v>47</v>
      </c>
      <c r="H27" s="9">
        <f t="shared" si="1"/>
        <v>0</v>
      </c>
      <c r="I27" s="51" t="s">
        <v>45</v>
      </c>
    </row>
    <row r="28" spans="1:9" x14ac:dyDescent="0.2">
      <c r="A28" s="52" t="s">
        <v>106</v>
      </c>
      <c r="B28" s="34">
        <v>2</v>
      </c>
      <c r="C28" s="63">
        <v>0</v>
      </c>
      <c r="D28" s="54"/>
      <c r="E28" s="54"/>
      <c r="F28" s="54"/>
      <c r="G28" s="42" t="s">
        <v>44</v>
      </c>
      <c r="H28" s="9">
        <f t="shared" si="1"/>
        <v>0</v>
      </c>
      <c r="I28" s="51" t="s">
        <v>45</v>
      </c>
    </row>
    <row r="29" spans="1:9" x14ac:dyDescent="0.2">
      <c r="A29" s="52" t="s">
        <v>53</v>
      </c>
      <c r="B29" s="34">
        <v>2</v>
      </c>
      <c r="C29" s="63">
        <v>0</v>
      </c>
      <c r="D29" s="54"/>
      <c r="E29" s="54"/>
      <c r="F29" s="54"/>
      <c r="G29" s="42" t="s">
        <v>44</v>
      </c>
      <c r="H29" s="9">
        <f t="shared" si="1"/>
        <v>0</v>
      </c>
      <c r="I29" s="51" t="s">
        <v>45</v>
      </c>
    </row>
    <row r="30" spans="1:9" x14ac:dyDescent="0.2">
      <c r="A30" s="52" t="s">
        <v>34</v>
      </c>
      <c r="B30" s="34">
        <v>2</v>
      </c>
      <c r="C30" s="63">
        <v>0</v>
      </c>
      <c r="D30" s="54"/>
      <c r="E30" s="54"/>
      <c r="F30" s="54"/>
      <c r="G30" s="42" t="s">
        <v>44</v>
      </c>
      <c r="H30" s="9">
        <f t="shared" si="1"/>
        <v>0</v>
      </c>
      <c r="I30" s="51" t="s">
        <v>45</v>
      </c>
    </row>
    <row r="31" spans="1:9" x14ac:dyDescent="0.2">
      <c r="A31" s="52" t="s">
        <v>34</v>
      </c>
      <c r="B31" s="34">
        <v>2</v>
      </c>
      <c r="C31" s="63">
        <v>0</v>
      </c>
      <c r="D31" s="54"/>
      <c r="E31" s="54"/>
      <c r="F31" s="54"/>
      <c r="G31" s="42" t="s">
        <v>47</v>
      </c>
      <c r="H31" s="9">
        <f t="shared" si="1"/>
        <v>0</v>
      </c>
      <c r="I31" s="51" t="s">
        <v>45</v>
      </c>
    </row>
    <row r="32" spans="1:9" x14ac:dyDescent="0.2">
      <c r="A32" s="55"/>
      <c r="B32" s="35"/>
      <c r="C32" s="2"/>
      <c r="D32" s="2"/>
      <c r="E32" s="2"/>
      <c r="F32" s="2"/>
      <c r="G32" s="42"/>
      <c r="I32" s="94"/>
    </row>
    <row r="33" spans="1:9" x14ac:dyDescent="0.2">
      <c r="A33" s="71"/>
      <c r="B33" s="36"/>
      <c r="C33" s="2"/>
      <c r="D33" s="2"/>
      <c r="E33" s="2"/>
      <c r="F33" s="2"/>
      <c r="G33" s="2"/>
      <c r="H33" s="56">
        <f>SUM(H22:H31)</f>
        <v>0</v>
      </c>
      <c r="I33" s="49" t="s">
        <v>56</v>
      </c>
    </row>
    <row r="34" spans="1:9" x14ac:dyDescent="0.2">
      <c r="A34" s="95"/>
      <c r="B34" s="37"/>
      <c r="C34" s="1"/>
      <c r="D34" s="1"/>
      <c r="E34" s="1"/>
      <c r="F34" s="1"/>
      <c r="G34" s="1"/>
      <c r="H34" s="16"/>
      <c r="I34" s="18"/>
    </row>
    <row r="35" spans="1:9" x14ac:dyDescent="0.2">
      <c r="B35" s="35" t="s">
        <v>57</v>
      </c>
      <c r="H35" s="50">
        <f>H33+H17</f>
        <v>0</v>
      </c>
    </row>
    <row r="36" spans="1:9" x14ac:dyDescent="0.2">
      <c r="B36" s="35"/>
      <c r="H36" s="26"/>
    </row>
    <row r="37" spans="1:9" x14ac:dyDescent="0.2">
      <c r="B37" s="35"/>
      <c r="H37" s="26"/>
    </row>
    <row r="38" spans="1:9" x14ac:dyDescent="0.2">
      <c r="B38" s="35"/>
      <c r="H38" s="10"/>
    </row>
    <row r="39" spans="1:9" ht="51" x14ac:dyDescent="0.2">
      <c r="A39" s="75" t="s">
        <v>58</v>
      </c>
      <c r="B39" s="38"/>
      <c r="C39" s="3"/>
      <c r="D39" s="3"/>
      <c r="E39" s="3"/>
      <c r="F39" s="3"/>
      <c r="G39" s="3"/>
      <c r="H39" s="12"/>
      <c r="I39" s="76"/>
    </row>
    <row r="40" spans="1:9" ht="76.5" x14ac:dyDescent="0.2">
      <c r="A40" s="77" t="s">
        <v>59</v>
      </c>
      <c r="I40" s="78"/>
    </row>
    <row r="41" spans="1:9" ht="38.25" x14ac:dyDescent="0.2">
      <c r="A41" s="77" t="s">
        <v>60</v>
      </c>
      <c r="I41" s="78"/>
    </row>
    <row r="42" spans="1:9" ht="25.5" x14ac:dyDescent="0.2">
      <c r="A42" s="79" t="s">
        <v>61</v>
      </c>
      <c r="B42" s="80"/>
      <c r="C42" s="81"/>
      <c r="D42" s="81"/>
      <c r="E42" s="81"/>
      <c r="F42" s="81"/>
      <c r="G42" s="81"/>
      <c r="H42" s="82"/>
      <c r="I42" s="83"/>
    </row>
  </sheetData>
  <sheetProtection algorithmName="SHA-512" hashValue="AwcZgqsclLB6Mme1WQQdupz1i7xTfTRJI5k17qTQm5A0P8LqCMkxQJ3yN0jcX1cemAkxckmj/B5/+r+49RKFnQ==" saltValue="3jBdabTlqGSIDOVv47gMdg==" spinCount="100000" sheet="1" objects="1" scenarios="1"/>
  <protectedRanges>
    <protectedRange sqref="C7:C14 I7:I14 C22:C31" name="Bereik1"/>
  </protectedRanges>
  <mergeCells count="3">
    <mergeCell ref="D5:F5"/>
    <mergeCell ref="D7:F14"/>
    <mergeCell ref="D20:F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0BA0-6C6E-4D57-9130-E73A059CD5A0}">
  <sheetPr>
    <pageSetUpPr fitToPage="1"/>
  </sheetPr>
  <dimension ref="A1:J32"/>
  <sheetViews>
    <sheetView zoomScaleNormal="100" workbookViewId="0">
      <selection activeCell="F13" sqref="F13"/>
    </sheetView>
  </sheetViews>
  <sheetFormatPr defaultRowHeight="12.75" x14ac:dyDescent="0.2"/>
  <cols>
    <col min="1" max="1" width="39.85546875" style="26" customWidth="1"/>
    <col min="2" max="2" width="23.7109375" style="5" bestFit="1" customWidth="1"/>
    <col min="3" max="6" width="15.85546875" customWidth="1"/>
    <col min="7" max="7" width="21.42578125" bestFit="1" customWidth="1"/>
    <col min="8" max="8" width="13.42578125" style="8" customWidth="1"/>
    <col min="9" max="9" width="72.42578125" style="26" customWidth="1"/>
  </cols>
  <sheetData>
    <row r="1" spans="1:9" ht="25.5" x14ac:dyDescent="0.2">
      <c r="A1" s="20" t="s">
        <v>18</v>
      </c>
      <c r="B1" s="35"/>
      <c r="I1" s="20" t="s">
        <v>107</v>
      </c>
    </row>
    <row r="2" spans="1:9" ht="13.5" thickBot="1" x14ac:dyDescent="0.25">
      <c r="A2" s="65"/>
      <c r="B2" s="32"/>
      <c r="C2" s="2"/>
      <c r="D2" s="2"/>
      <c r="E2" s="2"/>
      <c r="F2" s="2"/>
      <c r="G2" s="2"/>
      <c r="H2" s="13"/>
      <c r="I2" s="21"/>
    </row>
    <row r="3" spans="1:9" ht="25.5" x14ac:dyDescent="0.2">
      <c r="A3" s="66" t="s">
        <v>108</v>
      </c>
      <c r="B3" s="33"/>
      <c r="C3" s="14"/>
      <c r="D3" s="14"/>
      <c r="E3" s="14"/>
      <c r="F3" s="14"/>
      <c r="G3" s="14"/>
      <c r="H3" s="15"/>
      <c r="I3" s="22"/>
    </row>
    <row r="4" spans="1:9" x14ac:dyDescent="0.2">
      <c r="A4" s="67"/>
      <c r="I4" s="23"/>
    </row>
    <row r="5" spans="1:9" ht="63.75" x14ac:dyDescent="0.2">
      <c r="A5" s="27" t="s">
        <v>21</v>
      </c>
      <c r="B5" s="7" t="s">
        <v>22</v>
      </c>
      <c r="C5" s="7" t="s">
        <v>23</v>
      </c>
      <c r="D5" s="7"/>
      <c r="E5" s="7"/>
      <c r="F5" s="7" t="s">
        <v>64</v>
      </c>
      <c r="G5" s="7"/>
      <c r="H5" s="11" t="s">
        <v>24</v>
      </c>
      <c r="I5" s="18" t="s">
        <v>25</v>
      </c>
    </row>
    <row r="6" spans="1:9" x14ac:dyDescent="0.2">
      <c r="A6" s="68" t="s">
        <v>109</v>
      </c>
      <c r="B6" s="40"/>
      <c r="C6" s="34"/>
      <c r="D6" s="34"/>
      <c r="E6" s="34"/>
      <c r="F6" s="34"/>
      <c r="G6" s="4"/>
      <c r="H6" s="9"/>
      <c r="I6" s="51"/>
    </row>
    <row r="7" spans="1:9" x14ac:dyDescent="0.2">
      <c r="A7" s="42" t="s">
        <v>118</v>
      </c>
      <c r="B7" s="40"/>
      <c r="C7" s="34"/>
      <c r="D7" s="125"/>
      <c r="E7" s="126"/>
      <c r="F7" s="34"/>
      <c r="G7" s="4"/>
      <c r="H7" s="9"/>
      <c r="I7" s="51"/>
    </row>
    <row r="8" spans="1:9" x14ac:dyDescent="0.2">
      <c r="A8" s="52" t="s">
        <v>66</v>
      </c>
      <c r="B8" s="34">
        <v>3</v>
      </c>
      <c r="C8" s="63">
        <v>0</v>
      </c>
      <c r="D8" s="108"/>
      <c r="E8" s="110"/>
      <c r="F8" s="64">
        <v>0</v>
      </c>
      <c r="G8" s="4"/>
      <c r="H8" s="9">
        <f>(C8*B8)+(F8*B8)</f>
        <v>0</v>
      </c>
      <c r="I8" s="51"/>
    </row>
    <row r="9" spans="1:9" x14ac:dyDescent="0.2">
      <c r="A9" s="52" t="s">
        <v>37</v>
      </c>
      <c r="B9" s="34">
        <v>3</v>
      </c>
      <c r="C9" s="63">
        <v>0</v>
      </c>
      <c r="D9" s="111"/>
      <c r="E9" s="113"/>
      <c r="F9" s="64">
        <v>0</v>
      </c>
      <c r="G9" s="4"/>
      <c r="H9" s="9">
        <f>(C9*B9)+(F9*B9)</f>
        <v>0</v>
      </c>
      <c r="I9" s="51"/>
    </row>
    <row r="10" spans="1:9" ht="25.5" x14ac:dyDescent="0.2">
      <c r="A10" s="127" t="s">
        <v>123</v>
      </c>
      <c r="B10" s="120"/>
      <c r="C10" s="121"/>
      <c r="D10" s="122"/>
      <c r="E10" s="122"/>
      <c r="F10" s="104"/>
      <c r="G10" s="123"/>
      <c r="H10" s="124"/>
      <c r="I10" s="51"/>
    </row>
    <row r="11" spans="1:9" x14ac:dyDescent="0.2">
      <c r="B11" s="120"/>
      <c r="C11" s="121"/>
      <c r="D11" s="122"/>
      <c r="E11" s="122"/>
      <c r="F11" s="104"/>
      <c r="G11" s="123"/>
      <c r="H11" s="124"/>
      <c r="I11" s="51"/>
    </row>
    <row r="12" spans="1:9" x14ac:dyDescent="0.2">
      <c r="A12" s="128" t="s">
        <v>119</v>
      </c>
      <c r="B12" s="120"/>
      <c r="C12" s="121"/>
      <c r="D12" s="122"/>
      <c r="E12" s="122"/>
      <c r="F12" s="104"/>
      <c r="G12" s="123"/>
      <c r="H12" s="124"/>
      <c r="I12" s="51"/>
    </row>
    <row r="13" spans="1:9" x14ac:dyDescent="0.2">
      <c r="A13" s="52" t="s">
        <v>66</v>
      </c>
      <c r="B13" s="34">
        <v>6</v>
      </c>
      <c r="C13" s="63">
        <v>0</v>
      </c>
      <c r="D13" s="108"/>
      <c r="E13" s="110"/>
      <c r="F13" s="64">
        <v>0</v>
      </c>
      <c r="G13" s="4"/>
      <c r="H13" s="9">
        <f>(C13*B13)+(F13*B13)</f>
        <v>0</v>
      </c>
      <c r="I13" s="51"/>
    </row>
    <row r="14" spans="1:9" x14ac:dyDescent="0.2">
      <c r="A14" s="52" t="s">
        <v>37</v>
      </c>
      <c r="B14" s="34">
        <v>6</v>
      </c>
      <c r="C14" s="63">
        <v>0</v>
      </c>
      <c r="D14" s="111"/>
      <c r="E14" s="113"/>
      <c r="F14" s="64">
        <v>0</v>
      </c>
      <c r="G14" s="4"/>
      <c r="H14" s="9">
        <f>(C14*B14)+(F14*B14)</f>
        <v>0</v>
      </c>
      <c r="I14" s="51"/>
    </row>
    <row r="15" spans="1:9" ht="25.5" x14ac:dyDescent="0.2">
      <c r="A15" s="127" t="s">
        <v>122</v>
      </c>
      <c r="B15" s="120"/>
      <c r="C15" s="121"/>
      <c r="D15" s="122"/>
      <c r="E15" s="122"/>
      <c r="F15" s="104"/>
      <c r="G15" s="123"/>
      <c r="H15" s="124"/>
      <c r="I15" s="51"/>
    </row>
    <row r="16" spans="1:9" x14ac:dyDescent="0.2">
      <c r="A16" s="127"/>
      <c r="B16" s="120"/>
      <c r="C16" s="121"/>
      <c r="D16" s="122"/>
      <c r="E16" s="122"/>
      <c r="F16" s="104"/>
      <c r="G16" s="123"/>
      <c r="H16" s="124"/>
      <c r="I16" s="51"/>
    </row>
    <row r="17" spans="1:10" x14ac:dyDescent="0.2">
      <c r="A17" s="128" t="s">
        <v>120</v>
      </c>
      <c r="B17" s="120"/>
      <c r="C17" s="121"/>
      <c r="D17" s="122"/>
      <c r="E17" s="122"/>
      <c r="F17" s="104"/>
      <c r="G17" s="123"/>
      <c r="H17" s="124"/>
      <c r="I17" s="51"/>
    </row>
    <row r="18" spans="1:10" x14ac:dyDescent="0.2">
      <c r="A18" s="52" t="s">
        <v>66</v>
      </c>
      <c r="B18" s="34">
        <v>6</v>
      </c>
      <c r="C18" s="63">
        <v>0</v>
      </c>
      <c r="D18" s="108"/>
      <c r="E18" s="110"/>
      <c r="F18" s="64">
        <v>0</v>
      </c>
      <c r="G18" s="4"/>
      <c r="H18" s="9">
        <f>(C18*B18)+(F18*B18)</f>
        <v>0</v>
      </c>
      <c r="I18" s="51"/>
    </row>
    <row r="19" spans="1:10" x14ac:dyDescent="0.2">
      <c r="A19" s="52" t="s">
        <v>37</v>
      </c>
      <c r="B19" s="34">
        <v>6</v>
      </c>
      <c r="C19" s="63">
        <v>0</v>
      </c>
      <c r="D19" s="111"/>
      <c r="E19" s="113"/>
      <c r="F19" s="64">
        <v>0</v>
      </c>
      <c r="G19" s="4"/>
      <c r="H19" s="9">
        <f>(C19*B19)+(F19*B19)</f>
        <v>0</v>
      </c>
      <c r="I19" s="51"/>
    </row>
    <row r="20" spans="1:10" ht="25.5" x14ac:dyDescent="0.2">
      <c r="A20" s="127" t="s">
        <v>124</v>
      </c>
      <c r="B20" s="120"/>
      <c r="C20" s="121"/>
      <c r="D20" s="122"/>
      <c r="E20" s="122"/>
      <c r="F20" s="104"/>
      <c r="G20" s="123"/>
      <c r="H20" s="124"/>
      <c r="I20" s="51"/>
    </row>
    <row r="21" spans="1:10" x14ac:dyDescent="0.2">
      <c r="A21" s="127"/>
      <c r="B21" s="120"/>
      <c r="C21" s="121"/>
      <c r="D21" s="122"/>
      <c r="E21" s="122"/>
      <c r="F21" s="104"/>
      <c r="G21" s="123"/>
      <c r="H21" s="124"/>
      <c r="I21" s="51"/>
    </row>
    <row r="22" spans="1:10" x14ac:dyDescent="0.2">
      <c r="A22" s="128" t="s">
        <v>121</v>
      </c>
      <c r="B22" s="120"/>
      <c r="C22" s="121"/>
      <c r="D22" s="122"/>
      <c r="E22" s="122"/>
      <c r="F22" s="104"/>
      <c r="G22" s="123"/>
      <c r="H22" s="124"/>
      <c r="I22" s="51"/>
    </row>
    <row r="23" spans="1:10" x14ac:dyDescent="0.2">
      <c r="A23" s="52" t="s">
        <v>66</v>
      </c>
      <c r="B23" s="34">
        <v>5</v>
      </c>
      <c r="C23" s="63">
        <v>0</v>
      </c>
      <c r="D23" s="108"/>
      <c r="E23" s="110"/>
      <c r="F23" s="64">
        <v>0</v>
      </c>
      <c r="G23" s="4"/>
      <c r="H23" s="9">
        <f>(C23*B23)+(F23*B23)</f>
        <v>0</v>
      </c>
      <c r="I23" s="51"/>
    </row>
    <row r="24" spans="1:10" x14ac:dyDescent="0.2">
      <c r="A24" s="52" t="s">
        <v>37</v>
      </c>
      <c r="B24" s="34">
        <v>5</v>
      </c>
      <c r="C24" s="63">
        <v>0</v>
      </c>
      <c r="D24" s="111"/>
      <c r="E24" s="113"/>
      <c r="F24" s="64">
        <v>0</v>
      </c>
      <c r="G24" s="4"/>
      <c r="H24" s="9">
        <f>(C24*B24)+(F24*B24)</f>
        <v>0</v>
      </c>
      <c r="I24" s="51"/>
    </row>
    <row r="25" spans="1:10" ht="25.5" x14ac:dyDescent="0.2">
      <c r="A25" s="127" t="s">
        <v>125</v>
      </c>
      <c r="B25" s="120"/>
      <c r="C25" s="121"/>
      <c r="D25" s="122"/>
      <c r="E25" s="122"/>
      <c r="F25" s="104"/>
      <c r="G25" s="123"/>
      <c r="H25" s="124"/>
      <c r="I25" s="51"/>
    </row>
    <row r="26" spans="1:10" x14ac:dyDescent="0.2">
      <c r="I26" s="51"/>
    </row>
    <row r="27" spans="1:10" ht="13.5" thickBot="1" x14ac:dyDescent="0.25">
      <c r="A27" s="69"/>
      <c r="B27" s="46"/>
      <c r="C27" s="47"/>
      <c r="D27" s="47"/>
      <c r="E27" s="47"/>
      <c r="F27" s="47"/>
      <c r="G27" s="47"/>
      <c r="H27" s="48"/>
      <c r="I27" s="49"/>
    </row>
    <row r="28" spans="1:10" x14ac:dyDescent="0.2">
      <c r="A28" s="67"/>
      <c r="H28" s="10"/>
      <c r="I28" s="25"/>
    </row>
    <row r="29" spans="1:10" ht="13.5" thickBot="1" x14ac:dyDescent="0.25"/>
    <row r="30" spans="1:10" ht="13.5" thickBot="1" x14ac:dyDescent="0.25">
      <c r="B30" s="35"/>
      <c r="C30" s="35"/>
      <c r="D30" s="35"/>
      <c r="E30" s="35"/>
      <c r="F30" s="35"/>
      <c r="H30" s="74">
        <f>SUM(H8:H24)</f>
        <v>0</v>
      </c>
      <c r="I30" s="53" t="s">
        <v>8</v>
      </c>
    </row>
    <row r="31" spans="1:10" ht="13.5" thickBot="1" x14ac:dyDescent="0.25">
      <c r="A31" s="73"/>
      <c r="B31" s="35"/>
      <c r="J31" s="26"/>
    </row>
    <row r="32" spans="1:10" ht="51.75" thickBot="1" x14ac:dyDescent="0.25">
      <c r="A32" s="98" t="s">
        <v>58</v>
      </c>
      <c r="B32" s="99"/>
      <c r="C32" s="100"/>
      <c r="D32" s="100"/>
      <c r="E32" s="100"/>
      <c r="F32" s="100"/>
      <c r="G32" s="100"/>
      <c r="H32" s="101"/>
      <c r="I32" s="102"/>
    </row>
  </sheetData>
  <sheetProtection algorithmName="SHA-512" hashValue="G2uuOqSdzXtIUpRrW53Kq8K+3RD29GJL+UL1oB5NJw99/9gpg9sy/zpjB1TpEnGrKsWemh+NNbuHnHCZ5Yw88g==" saltValue="4qoD0Wu3ILjLdfKT2am6rg==" spinCount="100000" sheet="1" objects="1" scenarios="1"/>
  <protectedRanges>
    <protectedRange sqref="C8:C9 F8:F9 C13:C14 F13:F14 C18:C19 F18:F19 C23:C24 F23:F24 I8:I9 I13:I14 I18:I19 I23:I24" name="Bereik1"/>
  </protectedRanges>
  <mergeCells count="4">
    <mergeCell ref="D8:E9"/>
    <mergeCell ref="D13:E14"/>
    <mergeCell ref="D18:E19"/>
    <mergeCell ref="D23:E24"/>
  </mergeCells>
  <pageMargins left="0.7" right="0.7" top="0.75" bottom="0.75" header="0.3" footer="0.3"/>
  <pageSetup paperSize="8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7BB55-A39E-4494-A58F-0BD7EA6D328B}">
  <sheetPr>
    <pageSetUpPr fitToPage="1"/>
  </sheetPr>
  <dimension ref="A1:J27"/>
  <sheetViews>
    <sheetView zoomScaleNormal="100" workbookViewId="0">
      <selection activeCell="C16" sqref="C16"/>
    </sheetView>
  </sheetViews>
  <sheetFormatPr defaultRowHeight="12.75" x14ac:dyDescent="0.2"/>
  <cols>
    <col min="1" max="1" width="39.85546875" style="26" customWidth="1"/>
    <col min="2" max="2" width="23.7109375" style="5" bestFit="1" customWidth="1"/>
    <col min="3" max="6" width="15.85546875" customWidth="1"/>
    <col min="7" max="7" width="21.42578125" bestFit="1" customWidth="1"/>
    <col min="8" max="8" width="13.42578125" style="8" customWidth="1"/>
    <col min="9" max="9" width="72.42578125" style="26" customWidth="1"/>
  </cols>
  <sheetData>
    <row r="1" spans="1:10" ht="25.5" x14ac:dyDescent="0.2">
      <c r="A1" s="20" t="s">
        <v>18</v>
      </c>
      <c r="I1" s="35" t="s">
        <v>110</v>
      </c>
    </row>
    <row r="2" spans="1:10" ht="13.5" thickBot="1" x14ac:dyDescent="0.25">
      <c r="A2" s="65"/>
      <c r="B2" s="32"/>
      <c r="C2" s="2"/>
      <c r="D2" s="2"/>
      <c r="E2" s="2"/>
      <c r="F2" s="2"/>
      <c r="G2" s="2"/>
      <c r="H2" s="13"/>
      <c r="I2" s="21"/>
    </row>
    <row r="3" spans="1:10" x14ac:dyDescent="0.2">
      <c r="A3" s="66" t="s">
        <v>72</v>
      </c>
      <c r="B3" s="44" t="s">
        <v>40</v>
      </c>
      <c r="I3" s="43"/>
    </row>
    <row r="4" spans="1:10" ht="38.25" x14ac:dyDescent="0.2">
      <c r="A4" s="27"/>
      <c r="B4" s="7" t="s">
        <v>73</v>
      </c>
      <c r="C4" s="7" t="s">
        <v>74</v>
      </c>
      <c r="D4" s="7"/>
      <c r="E4" s="7"/>
      <c r="F4" s="7"/>
      <c r="G4" s="7"/>
      <c r="H4" s="11" t="s">
        <v>24</v>
      </c>
      <c r="I4" s="43"/>
    </row>
    <row r="5" spans="1:10" x14ac:dyDescent="0.2">
      <c r="A5" s="52" t="s">
        <v>75</v>
      </c>
      <c r="B5" s="7">
        <v>275</v>
      </c>
      <c r="C5" s="63">
        <v>0</v>
      </c>
      <c r="D5" s="54"/>
      <c r="E5" s="54"/>
      <c r="F5" s="54"/>
      <c r="G5" s="42"/>
      <c r="H5" s="9">
        <f>C5*B5</f>
        <v>0</v>
      </c>
      <c r="I5" s="43"/>
    </row>
    <row r="6" spans="1:10" x14ac:dyDescent="0.2">
      <c r="A6" s="52" t="s">
        <v>76</v>
      </c>
      <c r="B6" s="7">
        <v>400</v>
      </c>
      <c r="C6" s="63">
        <v>0</v>
      </c>
      <c r="D6" s="54"/>
      <c r="E6" s="54"/>
      <c r="F6" s="54"/>
      <c r="G6" s="42"/>
      <c r="H6" s="9">
        <f t="shared" ref="H6:H22" si="0">C6*B6</f>
        <v>0</v>
      </c>
      <c r="I6" s="43"/>
    </row>
    <row r="7" spans="1:10" x14ac:dyDescent="0.2">
      <c r="A7" s="52" t="s">
        <v>77</v>
      </c>
      <c r="B7" s="7">
        <v>30</v>
      </c>
      <c r="C7" s="63">
        <v>0</v>
      </c>
      <c r="D7" s="54"/>
      <c r="E7" s="54"/>
      <c r="F7" s="54"/>
      <c r="G7" s="42"/>
      <c r="H7" s="9">
        <f t="shared" si="0"/>
        <v>0</v>
      </c>
      <c r="I7" s="43"/>
    </row>
    <row r="8" spans="1:10" ht="25.5" x14ac:dyDescent="0.2">
      <c r="A8" s="52" t="s">
        <v>78</v>
      </c>
      <c r="B8" s="7">
        <v>30</v>
      </c>
      <c r="C8" s="63">
        <v>0</v>
      </c>
      <c r="D8" s="54"/>
      <c r="E8" s="54"/>
      <c r="F8" s="54"/>
      <c r="G8" s="42"/>
      <c r="H8" s="9">
        <f t="shared" si="0"/>
        <v>0</v>
      </c>
      <c r="I8" s="43"/>
    </row>
    <row r="9" spans="1:10" x14ac:dyDescent="0.2">
      <c r="A9" s="52" t="s">
        <v>79</v>
      </c>
      <c r="B9" s="7">
        <v>30</v>
      </c>
      <c r="C9" s="63">
        <v>0</v>
      </c>
      <c r="D9" s="54"/>
      <c r="E9" s="54"/>
      <c r="F9" s="54"/>
      <c r="G9" s="42"/>
      <c r="H9" s="9">
        <f t="shared" si="0"/>
        <v>0</v>
      </c>
      <c r="I9" s="43"/>
    </row>
    <row r="10" spans="1:10" x14ac:dyDescent="0.2">
      <c r="A10" s="52" t="s">
        <v>80</v>
      </c>
      <c r="B10" s="7">
        <v>10</v>
      </c>
      <c r="C10" s="63">
        <v>0</v>
      </c>
      <c r="D10" s="54"/>
      <c r="E10" s="54"/>
      <c r="F10" s="54"/>
      <c r="G10" s="42"/>
      <c r="H10" s="9">
        <f t="shared" si="0"/>
        <v>0</v>
      </c>
      <c r="I10" s="43"/>
      <c r="J10" s="5"/>
    </row>
    <row r="11" spans="1:10" ht="25.5" x14ac:dyDescent="0.2">
      <c r="A11" s="52" t="s">
        <v>81</v>
      </c>
      <c r="B11" s="7">
        <v>40</v>
      </c>
      <c r="C11" s="63">
        <v>0</v>
      </c>
      <c r="D11" s="54"/>
      <c r="E11" s="54"/>
      <c r="F11" s="54"/>
      <c r="G11" s="42"/>
      <c r="H11" s="9">
        <f t="shared" si="0"/>
        <v>0</v>
      </c>
      <c r="I11" s="43"/>
    </row>
    <row r="12" spans="1:10" ht="25.5" x14ac:dyDescent="0.2">
      <c r="A12" s="52" t="s">
        <v>82</v>
      </c>
      <c r="B12" s="7">
        <v>30</v>
      </c>
      <c r="C12" s="63">
        <v>0</v>
      </c>
      <c r="D12" s="54"/>
      <c r="E12" s="54"/>
      <c r="F12" s="54"/>
      <c r="G12" s="42"/>
      <c r="H12" s="9">
        <f t="shared" si="0"/>
        <v>0</v>
      </c>
      <c r="I12" s="43"/>
      <c r="J12" s="35"/>
    </row>
    <row r="13" spans="1:10" ht="25.5" x14ac:dyDescent="0.2">
      <c r="A13" s="52" t="s">
        <v>83</v>
      </c>
      <c r="B13" s="7">
        <v>30</v>
      </c>
      <c r="C13" s="63">
        <v>0</v>
      </c>
      <c r="D13" s="54"/>
      <c r="E13" s="54"/>
      <c r="F13" s="54"/>
      <c r="G13" s="42"/>
      <c r="H13" s="9">
        <f t="shared" si="0"/>
        <v>0</v>
      </c>
      <c r="I13" s="43"/>
      <c r="J13" s="35"/>
    </row>
    <row r="14" spans="1:10" x14ac:dyDescent="0.2">
      <c r="A14" s="52" t="s">
        <v>84</v>
      </c>
      <c r="B14" s="7">
        <v>20</v>
      </c>
      <c r="C14" s="63">
        <v>0</v>
      </c>
      <c r="D14" s="54"/>
      <c r="E14" s="54"/>
      <c r="F14" s="54"/>
      <c r="G14" s="42"/>
      <c r="H14" s="9">
        <f t="shared" si="0"/>
        <v>0</v>
      </c>
      <c r="I14" s="43"/>
      <c r="J14" s="35"/>
    </row>
    <row r="15" spans="1:10" x14ac:dyDescent="0.2">
      <c r="A15" s="52" t="s">
        <v>85</v>
      </c>
      <c r="B15" s="7">
        <v>40</v>
      </c>
      <c r="C15" s="63">
        <v>0</v>
      </c>
      <c r="D15" s="54"/>
      <c r="E15" s="54"/>
      <c r="F15" s="54"/>
      <c r="G15" s="42"/>
      <c r="H15" s="9">
        <f t="shared" si="0"/>
        <v>0</v>
      </c>
      <c r="I15" s="43"/>
      <c r="J15" s="35"/>
    </row>
    <row r="16" spans="1:10" x14ac:dyDescent="0.2">
      <c r="A16" s="52" t="s">
        <v>86</v>
      </c>
      <c r="B16" s="7">
        <v>15</v>
      </c>
      <c r="C16" s="63">
        <v>0</v>
      </c>
      <c r="D16" s="54"/>
      <c r="E16" s="54"/>
      <c r="F16" s="54"/>
      <c r="G16" s="42"/>
      <c r="H16" s="9">
        <f t="shared" si="0"/>
        <v>0</v>
      </c>
      <c r="I16" s="43"/>
      <c r="J16" s="35"/>
    </row>
    <row r="17" spans="1:10" x14ac:dyDescent="0.2">
      <c r="A17" s="86" t="s">
        <v>111</v>
      </c>
      <c r="B17" s="42"/>
      <c r="C17" s="42"/>
      <c r="D17" s="42"/>
      <c r="E17" s="42"/>
      <c r="F17" s="42"/>
      <c r="G17" s="42"/>
      <c r="H17" s="9"/>
      <c r="I17" s="43"/>
    </row>
    <row r="18" spans="1:10" x14ac:dyDescent="0.2">
      <c r="A18" s="19" t="s">
        <v>112</v>
      </c>
      <c r="B18" s="42">
        <v>5</v>
      </c>
      <c r="C18" s="63">
        <v>0</v>
      </c>
      <c r="D18" s="54"/>
      <c r="E18" s="54"/>
      <c r="F18" s="54"/>
      <c r="G18" s="42"/>
      <c r="H18" s="9">
        <f t="shared" si="0"/>
        <v>0</v>
      </c>
      <c r="I18" s="43"/>
    </row>
    <row r="19" spans="1:10" x14ac:dyDescent="0.2">
      <c r="A19" s="19" t="s">
        <v>113</v>
      </c>
      <c r="B19" s="42">
        <v>15</v>
      </c>
      <c r="C19" s="63">
        <v>0</v>
      </c>
      <c r="D19" s="54"/>
      <c r="E19" s="54"/>
      <c r="F19" s="54"/>
      <c r="G19" s="42"/>
      <c r="H19" s="9">
        <f t="shared" si="0"/>
        <v>0</v>
      </c>
      <c r="I19" s="43"/>
    </row>
    <row r="20" spans="1:10" x14ac:dyDescent="0.2">
      <c r="A20" s="19" t="s">
        <v>114</v>
      </c>
      <c r="B20" s="42">
        <v>5</v>
      </c>
      <c r="C20" s="63">
        <v>0</v>
      </c>
      <c r="D20" s="54"/>
      <c r="E20" s="54"/>
      <c r="F20" s="54"/>
      <c r="G20" s="42"/>
      <c r="H20" s="9">
        <f t="shared" si="0"/>
        <v>0</v>
      </c>
      <c r="I20" s="43"/>
    </row>
    <row r="21" spans="1:10" x14ac:dyDescent="0.2">
      <c r="A21" s="19" t="s">
        <v>115</v>
      </c>
      <c r="B21" s="42">
        <v>20</v>
      </c>
      <c r="C21" s="63">
        <v>0</v>
      </c>
      <c r="D21" s="54"/>
      <c r="E21" s="54"/>
      <c r="F21" s="54"/>
      <c r="G21" s="42"/>
      <c r="H21" s="9">
        <f>C21*B21</f>
        <v>0</v>
      </c>
      <c r="I21" s="43"/>
    </row>
    <row r="22" spans="1:10" x14ac:dyDescent="0.2">
      <c r="A22" s="19" t="s">
        <v>116</v>
      </c>
      <c r="B22" s="42">
        <v>15</v>
      </c>
      <c r="C22" s="63">
        <v>0</v>
      </c>
      <c r="D22" s="54"/>
      <c r="E22" s="54"/>
      <c r="F22" s="54"/>
      <c r="G22" s="42"/>
      <c r="H22" s="9">
        <f t="shared" si="0"/>
        <v>0</v>
      </c>
      <c r="I22" s="43"/>
    </row>
    <row r="23" spans="1:10" ht="13.5" thickBot="1" x14ac:dyDescent="0.25">
      <c r="A23" s="71"/>
      <c r="B23" s="36"/>
      <c r="C23" s="2"/>
      <c r="D23" s="2"/>
      <c r="E23" s="2"/>
      <c r="F23" s="2"/>
      <c r="G23" s="2"/>
      <c r="I23" s="24"/>
    </row>
    <row r="24" spans="1:10" ht="13.5" thickBot="1" x14ac:dyDescent="0.25">
      <c r="H24" s="57">
        <f>SUM(H5:H22)</f>
        <v>0</v>
      </c>
      <c r="I24" s="24" t="s">
        <v>117</v>
      </c>
    </row>
    <row r="25" spans="1:10" ht="13.5" thickBot="1" x14ac:dyDescent="0.25">
      <c r="A25" s="73"/>
      <c r="B25" s="35"/>
      <c r="J25" s="26"/>
    </row>
    <row r="26" spans="1:10" ht="51" x14ac:dyDescent="0.2">
      <c r="A26" s="75" t="s">
        <v>58</v>
      </c>
      <c r="B26" s="38"/>
      <c r="C26" s="3"/>
      <c r="D26" s="3"/>
      <c r="E26" s="3"/>
      <c r="F26" s="3"/>
      <c r="G26" s="3"/>
      <c r="H26" s="12"/>
      <c r="I26" s="76"/>
    </row>
    <row r="27" spans="1:10" ht="13.5" thickBot="1" x14ac:dyDescent="0.25">
      <c r="A27" s="79"/>
      <c r="B27" s="80"/>
      <c r="C27" s="81"/>
      <c r="D27" s="81"/>
      <c r="E27" s="81"/>
      <c r="F27" s="81"/>
      <c r="G27" s="81"/>
      <c r="H27" s="82"/>
      <c r="I27" s="83"/>
    </row>
  </sheetData>
  <sheetProtection algorithmName="SHA-512" hashValue="+f4moPaagj/3PpJsZWqAhWsPAWEJ+pwlns+KPc8JXxAW1XeOSiI4/wfmAQdRmrfAB0o8V7wcBkBQBtTLFnuqAA==" saltValue="gLatqi7pwddqvJGp+5PvAw==" spinCount="100000" sheet="1" objects="1" scenarios="1"/>
  <protectedRanges>
    <protectedRange sqref="C5:C16 C18:C22 I5:I16 I18:I22" name="Bereik1"/>
  </protectedRanges>
  <pageMargins left="0.7" right="0.7" top="0.75" bottom="0.75" header="0.3" footer="0.3"/>
  <pageSetup paperSize="8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D7A2BBAA7CD44865FF5780D5BE853" ma:contentTypeVersion="18" ma:contentTypeDescription="Een nieuw document maken." ma:contentTypeScope="" ma:versionID="93979b78713bc15f8fec7461d8855a5d">
  <xsd:schema xmlns:xsd="http://www.w3.org/2001/XMLSchema" xmlns:xs="http://www.w3.org/2001/XMLSchema" xmlns:p="http://schemas.microsoft.com/office/2006/metadata/properties" xmlns:ns2="59e74066-ac88-4eee-859a-a6ea4e321da1" xmlns:ns3="dd24e90e-96e9-4b71-be46-61391b07c431" targetNamespace="http://schemas.microsoft.com/office/2006/metadata/properties" ma:root="true" ma:fieldsID="60d106446ced10b158db781512ccd2cf" ns2:_="" ns3:_="">
    <xsd:import namespace="59e74066-ac88-4eee-859a-a6ea4e321da1"/>
    <xsd:import namespace="dd24e90e-96e9-4b71-be46-61391b07c4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Datum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74066-ac88-4eee-859a-a6ea4e321d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85d4d62-82f5-4efa-a29f-92164c7b048c}" ma:internalName="TaxCatchAll" ma:showField="CatchAllData" ma:web="59e74066-ac88-4eee-859a-a6ea4e321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e90e-96e9-4b71-be46-61391b07c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62cec6e1-74e5-426d-9676-d3f0f119fa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Datum" ma:index="23" nillable="true" ma:displayName="Datum" ma:format="DateOnly" ma:internalName="Datum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4e90e-96e9-4b71-be46-61391b07c431">
      <Terms xmlns="http://schemas.microsoft.com/office/infopath/2007/PartnerControls"/>
    </lcf76f155ced4ddcb4097134ff3c332f>
    <TaxCatchAll xmlns="59e74066-ac88-4eee-859a-a6ea4e321da1" xsi:nil="true"/>
    <Datum xmlns="dd24e90e-96e9-4b71-be46-61391b07c431" xsi:nil="true"/>
  </documentManagement>
</p:properties>
</file>

<file path=customXml/itemProps1.xml><?xml version="1.0" encoding="utf-8"?>
<ds:datastoreItem xmlns:ds="http://schemas.openxmlformats.org/officeDocument/2006/customXml" ds:itemID="{92256BB1-64F4-47B1-A789-3174A216C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74066-ac88-4eee-859a-a6ea4e321da1"/>
    <ds:schemaRef ds:uri="dd24e90e-96e9-4b71-be46-61391b07c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0216AB-B488-4E3A-9F4D-2CF96CDFCF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51303-821B-4851-8484-969147CC0189}">
  <ds:schemaRefs>
    <ds:schemaRef ds:uri="http://schemas.microsoft.com/office/2006/metadata/properties"/>
    <ds:schemaRef ds:uri="http://schemas.microsoft.com/office/infopath/2007/PartnerControls"/>
    <ds:schemaRef ds:uri="dd24e90e-96e9-4b71-be46-61391b07c431"/>
    <ds:schemaRef ds:uri="59e74066-ac88-4eee-859a-a6ea4e321d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Totaal blad</vt:lpstr>
      <vt:lpstr> 1. Facilitair</vt:lpstr>
      <vt:lpstr> 2. Stations</vt:lpstr>
      <vt:lpstr> 3. Railmaterieel</vt:lpstr>
      <vt:lpstr> 4. Bus</vt:lpstr>
      <vt:lpstr> 5. Veren</vt:lpstr>
      <vt:lpstr> 6. Spoor en Baan</vt:lpstr>
      <vt:lpstr> 7. Reparaties tbv 1 tm 6</vt:lpstr>
    </vt:vector>
  </TitlesOfParts>
  <Manager/>
  <Company>GVB Exploitatie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hilbrandie</dc:creator>
  <cp:keywords/>
  <dc:description/>
  <cp:lastModifiedBy>Tahamata</cp:lastModifiedBy>
  <cp:revision/>
  <dcterms:created xsi:type="dcterms:W3CDTF">2017-05-26T12:28:31Z</dcterms:created>
  <dcterms:modified xsi:type="dcterms:W3CDTF">2026-02-18T20:44:30Z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0x0101004EFD7A2BBAA7CD44865FF5780D5BE853</vt:lpwstr>
  </property>
</Properties>
</file>