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ova/EA OC compleet (1414)/07. Nota van inlichtingen/Te publiceren 1e NvI + bijlagen/"/>
    </mc:Choice>
  </mc:AlternateContent>
  <xr:revisionPtr revIDLastSave="197" documentId="8_{DB333B82-C21B-4F08-A3C9-C1213F84CB6F}" xr6:coauthVersionLast="47" xr6:coauthVersionMax="47" xr10:uidLastSave="{462AAF8C-8BB8-4322-90E5-4F79E9F505EB}"/>
  <bookViews>
    <workbookView xWindow="-120" yWindow="-120" windowWidth="29040" windowHeight="17520" activeTab="1" xr2:uid="{90197511-0E3E-4568-B7D0-3B28DDAF203F}"/>
  </bookViews>
  <sheets>
    <sheet name="Voorblad" sheetId="8" r:id="rId1"/>
    <sheet name="Prijsinvulblad P1" sheetId="3" r:id="rId2"/>
    <sheet name="Prijsinvulblad P2" sheetId="12" r:id="rId3"/>
  </sheets>
  <definedNames>
    <definedName name="_xlnm.Print_Area" localSheetId="1">'Prijsinvulblad P1'!$A$2:$G$77</definedName>
    <definedName name="_xlnm.Print_Area" localSheetId="2">'Prijsinvulblad P2'!$A$2:$G$26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6" i="3" l="1"/>
  <c r="F57" i="3"/>
  <c r="F66" i="3"/>
  <c r="E65" i="3"/>
  <c r="E64" i="3"/>
  <c r="F64" i="3" s="1"/>
  <c r="E4" i="12"/>
  <c r="E14" i="12"/>
  <c r="F31" i="3"/>
  <c r="F30" i="3"/>
  <c r="F29" i="3"/>
  <c r="F28" i="3"/>
  <c r="F27" i="3"/>
  <c r="F25" i="3"/>
  <c r="F24" i="3"/>
  <c r="F23" i="3"/>
  <c r="F22" i="3"/>
  <c r="F21" i="3"/>
  <c r="F20" i="3"/>
  <c r="F19" i="3"/>
  <c r="F18" i="3"/>
  <c r="F16" i="3"/>
  <c r="F15" i="3"/>
  <c r="F14" i="3"/>
  <c r="F13" i="3"/>
  <c r="F11" i="3"/>
  <c r="F10" i="3"/>
  <c r="F9" i="3"/>
  <c r="F8" i="3"/>
  <c r="F7" i="3"/>
  <c r="F6" i="3"/>
  <c r="F5" i="3"/>
  <c r="F4" i="3"/>
  <c r="F58" i="3" l="1"/>
  <c r="E10" i="12" l="1"/>
  <c r="E8" i="12" l="1"/>
  <c r="E9" i="12"/>
  <c r="E7" i="12"/>
  <c r="F38" i="3" l="1"/>
  <c r="F50" i="3"/>
  <c r="F59" i="3"/>
  <c r="F53" i="3" l="1"/>
  <c r="F52" i="3"/>
  <c r="F51" i="3"/>
  <c r="F46" i="3"/>
  <c r="F44" i="3"/>
  <c r="F41" i="3"/>
  <c r="F40" i="3"/>
  <c r="F39" i="3"/>
  <c r="F35" i="3"/>
  <c r="F14" i="12" l="1"/>
  <c r="F8" i="12"/>
  <c r="F15" i="12" l="1"/>
  <c r="C19" i="12" s="1"/>
  <c r="F65" i="3" l="1"/>
  <c r="F67" i="3" s="1"/>
  <c r="F10" i="12" l="1"/>
  <c r="F9" i="12"/>
  <c r="F7" i="12"/>
  <c r="F4" i="12"/>
  <c r="F11" i="12" l="1"/>
  <c r="C18" i="12" s="1"/>
  <c r="C20" i="12" s="1"/>
  <c r="C72" i="3"/>
  <c r="F34" i="3"/>
  <c r="F36" i="3"/>
  <c r="F37" i="3"/>
  <c r="F42" i="3"/>
  <c r="F43" i="3"/>
  <c r="F45" i="3"/>
  <c r="F47" i="3"/>
  <c r="F48" i="3"/>
  <c r="F49" i="3"/>
  <c r="F54" i="3"/>
  <c r="F55" i="3"/>
  <c r="F60" i="3" l="1"/>
  <c r="C71" i="3" s="1"/>
  <c r="C73" i="3" s="1"/>
</calcChain>
</file>

<file path=xl/sharedStrings.xml><?xml version="1.0" encoding="utf-8"?>
<sst xmlns="http://schemas.openxmlformats.org/spreadsheetml/2006/main" count="171" uniqueCount="152">
  <si>
    <t>Voetgangersplatform</t>
  </si>
  <si>
    <t>Subtotalen (AxB) excl. BTW</t>
  </si>
  <si>
    <t>1A</t>
  </si>
  <si>
    <t>1E</t>
  </si>
  <si>
    <t>1I</t>
  </si>
  <si>
    <t>1J</t>
  </si>
  <si>
    <t>1K</t>
  </si>
  <si>
    <t>Totaal perceel 1</t>
  </si>
  <si>
    <t>Plaatsing van de containers</t>
  </si>
  <si>
    <r>
      <t xml:space="preserve">Lagerset inwerptrommel </t>
    </r>
    <r>
      <rPr>
        <sz val="9"/>
        <color indexed="8"/>
        <rFont val="Century Gothic"/>
        <family val="2"/>
      </rPr>
      <t>(indien lagerset niet los beschikbaar dient u de prijs van een trommel inclusief lagers te vermelden)</t>
    </r>
  </si>
  <si>
    <t>Naam inschrijver: …………………………………..</t>
  </si>
  <si>
    <t>Totaal</t>
  </si>
  <si>
    <t>Deur van de invalbeveiliging</t>
  </si>
  <si>
    <t>Invalbeveiliging compleet</t>
  </si>
  <si>
    <t>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</si>
  <si>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 gunningscriteria
** Bij opbrengsten dient inschrijver de prijs in te vullen met een "min" teken t.b.v. een juiste prijsberekening</t>
  </si>
  <si>
    <t>Inhoud:</t>
  </si>
  <si>
    <t>Toegangscontrolesysteem</t>
  </si>
  <si>
    <t>1B</t>
  </si>
  <si>
    <t xml:space="preserve">Inspectieluik </t>
  </si>
  <si>
    <t>PLAATSING</t>
  </si>
  <si>
    <t>1C</t>
  </si>
  <si>
    <t>1D</t>
  </si>
  <si>
    <t>1F</t>
  </si>
  <si>
    <t>1G</t>
  </si>
  <si>
    <t>Leveren van een losse inwerpzuil papier</t>
  </si>
  <si>
    <t>1H</t>
  </si>
  <si>
    <t>1L</t>
  </si>
  <si>
    <t>2A</t>
  </si>
  <si>
    <t>2B</t>
  </si>
  <si>
    <t>2C</t>
  </si>
  <si>
    <t>2D</t>
  </si>
  <si>
    <t>Leveren losse kaartlezer/besturingsunit</t>
  </si>
  <si>
    <t>Leveren van een los elektronisch slot</t>
  </si>
  <si>
    <t>Leveren van een losse batterij</t>
  </si>
  <si>
    <t>Inwerptrommel compleet (60 liter)</t>
  </si>
  <si>
    <t>Perceel 1</t>
  </si>
  <si>
    <t>Perceel 2</t>
  </si>
  <si>
    <t>Prijzenblad perceel 1</t>
  </si>
  <si>
    <t>Prijzenblad perceel 2</t>
  </si>
  <si>
    <t>ONDERGRONDSE CONTAINER + BETONPUT + INVALBEVEILIGING</t>
  </si>
  <si>
    <t>Leveren van een losse inwerpzuil PMD</t>
  </si>
  <si>
    <t>Totale inschrijfprijs P2</t>
  </si>
  <si>
    <t>Levering ondergrondse containersystemen, inclusief betonput en het plaatsen en werkend opleveren van de ondergrondse containersystemen</t>
  </si>
  <si>
    <t>Prijzen totaal P1</t>
  </si>
  <si>
    <t xml:space="preserve">Totaalprijs </t>
  </si>
  <si>
    <t>Totaal inschrijfprijs</t>
  </si>
  <si>
    <t>Totale inschrijfprijs levering (a)</t>
  </si>
  <si>
    <t>Totale inschrijfprijs plaatsing (b)</t>
  </si>
  <si>
    <t>Totaalprijs levering (a)</t>
  </si>
  <si>
    <t>Totaalprijs plaatsing (b)</t>
  </si>
  <si>
    <t>Leveren van een complete kabelset</t>
  </si>
  <si>
    <t>2E</t>
  </si>
  <si>
    <t>Optioneel</t>
  </si>
  <si>
    <t>Inschrijfprijs</t>
  </si>
  <si>
    <t>Totale inschrijfprijs</t>
  </si>
  <si>
    <t>Bodemklep (glas)</t>
  </si>
  <si>
    <t>Collector glas 1 kleur, exclusief bodemklep</t>
  </si>
  <si>
    <t>Collector glas 2 kleuren, exclusief bodemklep</t>
  </si>
  <si>
    <t>Collector glas 3 kleuren, exclusief bodemklep</t>
  </si>
  <si>
    <t>Bodemklep (restafval, luiers, PMD en papier)</t>
  </si>
  <si>
    <t>Leveren van een losse inwerpzuil restafval met dubbele inwerpopening</t>
  </si>
  <si>
    <t>1M</t>
  </si>
  <si>
    <t>Leveren van een losse inwerpzuil glas 1 kleur</t>
  </si>
  <si>
    <t>Leveren van een losse inwerpzuil glas 2 kleuren</t>
  </si>
  <si>
    <t>Leveren van een losse inwerpzuil glas 3 kleur</t>
  </si>
  <si>
    <t>3A</t>
  </si>
  <si>
    <t>2F</t>
  </si>
  <si>
    <t>IRDC SYSTEEM</t>
  </si>
  <si>
    <t>Leveren IRDC systeem</t>
  </si>
  <si>
    <t>IRDC systemen en koppeling met bestaande container management systeem</t>
  </si>
  <si>
    <t xml:space="preserve">Betonput 5 m3 </t>
  </si>
  <si>
    <t xml:space="preserve">Betonput 7 m3 </t>
  </si>
  <si>
    <t>Collector restafval 7m3, restafval, PMD en papier</t>
  </si>
  <si>
    <t>Collector restafval 5m3, restafval, PMD, papier, luiers en textiel exclusief bodemklep</t>
  </si>
  <si>
    <r>
      <t>Leveren en afmonteren ondergrondse containers glas 1 kleur, 5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 en invalbeveiliging</t>
    </r>
    <r>
      <rPr>
        <sz val="9"/>
        <color theme="1"/>
        <rFont val="Century Gothic"/>
        <family val="2"/>
      </rPr>
      <t xml:space="preserve"> (3 haaks)</t>
    </r>
  </si>
  <si>
    <r>
      <t>Leveren en afmonteren ondergrondse containers glas 2 kleuren, 5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 en invalbeveiliging</t>
    </r>
    <r>
      <rPr>
        <sz val="9"/>
        <color theme="1"/>
        <rFont val="Century Gothic"/>
        <family val="2"/>
      </rPr>
      <t xml:space="preserve"> (3 haaks)</t>
    </r>
  </si>
  <si>
    <r>
      <t>Leveren en afmonteren ondergrondse containers glas 3 kleuren, 5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 en invalbeveiliging</t>
    </r>
    <r>
      <rPr>
        <sz val="9"/>
        <color theme="1"/>
        <rFont val="Century Gothic"/>
        <family val="2"/>
      </rPr>
      <t xml:space="preserve">  (3 haaks)</t>
    </r>
  </si>
  <si>
    <t>2G</t>
  </si>
  <si>
    <t>2H</t>
  </si>
  <si>
    <t>2I</t>
  </si>
  <si>
    <t>2J</t>
  </si>
  <si>
    <t>2K</t>
  </si>
  <si>
    <t>2L</t>
  </si>
  <si>
    <t>2M</t>
  </si>
  <si>
    <t>2N</t>
  </si>
  <si>
    <t>2O</t>
  </si>
  <si>
    <t>2P</t>
  </si>
  <si>
    <t>2Q</t>
  </si>
  <si>
    <t>2R</t>
  </si>
  <si>
    <t>2S</t>
  </si>
  <si>
    <t>2T</t>
  </si>
  <si>
    <t>2U</t>
  </si>
  <si>
    <t>2V</t>
  </si>
  <si>
    <t>2W</t>
  </si>
  <si>
    <t>2X</t>
  </si>
  <si>
    <t>2Y</t>
  </si>
  <si>
    <t>Leveren van een losse inwerpzuil papier met dubbele inwerpopening.</t>
  </si>
  <si>
    <t>Aantal (B)*</t>
  </si>
  <si>
    <t>Prijs** per stuk(A) excl. BTW</t>
  </si>
  <si>
    <t>Prijs** per toegangs-
controle unit
(A) excl. BTW</t>
  </si>
  <si>
    <t>Prijs** per eenheid (A) excl. BTW</t>
  </si>
  <si>
    <t>Inwerptrommel compleet (40 liter)</t>
  </si>
  <si>
    <t>Prijzen van losse onderdelen (exclusief montage, maar inclusief transport):</t>
  </si>
  <si>
    <r>
      <t>Leveren en afmonteren ondergrondse containers restafval, luiers en textiel, 5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 , invalbeveiliging en montage toegangscontrolesysteem</t>
    </r>
    <r>
      <rPr>
        <sz val="9"/>
        <color theme="1"/>
        <rFont val="Century Gothic"/>
        <family val="2"/>
      </rPr>
      <t xml:space="preserve"> (3 haaks)</t>
    </r>
  </si>
  <si>
    <r>
      <t>Leveren en afmonteren ondergrondse containers restafval, 5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met dubbele inwerpopening, inclusief betonput, invalbeveiliging en montage toegangscontrolesysteem(3 haaks)</t>
    </r>
  </si>
  <si>
    <r>
      <t>Leveren en afmonteren ondergrondse containers restafval, 7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betonput, invalbeveiliging</t>
    </r>
    <r>
      <rPr>
        <sz val="9"/>
        <color theme="1"/>
        <rFont val="Century Gothic"/>
        <family val="2"/>
      </rPr>
      <t xml:space="preserve"> en montage toegangscontrolesysteem(3 haaks)</t>
    </r>
  </si>
  <si>
    <r>
      <t>Leveren en afmonteren ondergrondse containers restafval, 7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met dubbele inwerpopening, inclusief betonput, invalbeveiliging en montage toegangscontrolesysteem(3 haaks)</t>
    </r>
  </si>
  <si>
    <r>
      <t>Leveren en afmonteren ondergrondse containers PMD, 5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betonput, invalbeveiliging</t>
    </r>
    <r>
      <rPr>
        <sz val="9"/>
        <color theme="1"/>
        <rFont val="Century Gothic"/>
        <family val="2"/>
      </rPr>
      <t xml:space="preserve"> en montage toegangscontrolesysteem(3 haaks)</t>
    </r>
  </si>
  <si>
    <r>
      <t>Leveren en afmonteren ondergrondse containers PMD, 7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betonput, invalbeveiliging en montage toegangscontrolesysteem</t>
    </r>
    <r>
      <rPr>
        <sz val="9"/>
        <color theme="1"/>
        <rFont val="Century Gothic"/>
        <family val="2"/>
      </rPr>
      <t>(3 haaks)</t>
    </r>
  </si>
  <si>
    <r>
      <t>Leveren en afmonteren ondergrondse containers papier (OPK), 5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betonput, invalbeveiliging en montage toegangscontrolesysteem</t>
    </r>
    <r>
      <rPr>
        <sz val="9"/>
        <color theme="1"/>
        <rFont val="Century Gothic"/>
        <family val="2"/>
      </rPr>
      <t>(3 haaks)</t>
    </r>
  </si>
  <si>
    <r>
      <t>Leveren en afmonteren ondergrondse containers papier (OPK), 7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betonput, invalbeveiliging en montage toegangscontrolesysteem</t>
    </r>
    <r>
      <rPr>
        <sz val="9"/>
        <color theme="1"/>
        <rFont val="Century Gothic"/>
        <family val="2"/>
      </rPr>
      <t>(3 haaks)</t>
    </r>
  </si>
  <si>
    <r>
      <t>Optioneel: Leveren en afmonteren ondergrondse containers papier (OPK) met in de zuil een tweede grote klep voor dozen, 5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>, inclusief betonput, invalbeveiliging en montage toegangscontrolesysteem(3 haaks)</t>
    </r>
  </si>
  <si>
    <r>
      <t>Optioneel: Leveren en afmonteren ondergrondse containers papier (OPK) met in de zuil een tweede grote klep voor dozen, 7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>, inclusief betonput, invalbeveiliging, invalbeveiliging en montage toegangscontrolesysteem(3 haaks)</t>
    </r>
  </si>
  <si>
    <t>Leveren en installeren IRDC systeem op ondergrondse containers met één inwerpopening (incl. zonnecellen en accu)</t>
  </si>
  <si>
    <t>Leveren en installeren van een IRDC systeem op een ondergrondse containers met twee inwerpopeningen (incl. zonnecellen en accu)</t>
  </si>
  <si>
    <t>Verkleiningsschotten (van 60 L naar 40 L)</t>
  </si>
  <si>
    <t>2Z</t>
  </si>
  <si>
    <t xml:space="preserve">Sleutel voor cilinderslot </t>
  </si>
  <si>
    <t>Leveren van een losse inwerpzuil restafval/ luiers/ textiel</t>
  </si>
  <si>
    <r>
      <t>Leveren en afmonteren ondergrondse containers restafval, luiers en textiel, 5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betonput, invalbeveiliging</t>
    </r>
    <r>
      <rPr>
        <sz val="9"/>
        <color theme="1"/>
        <rFont val="Century Gothic"/>
        <family val="2"/>
      </rPr>
      <t xml:space="preserve"> en montage toegangscontrolesysteem (2 haaks)</t>
    </r>
  </si>
  <si>
    <r>
      <t>Leveren en afmonteren ondergrondse containers restafval, 5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met dubbele inwerpopening, inclusief betonput, invalbeveiliging en montage toegangscontrolesysteem(2 haaks)</t>
    </r>
  </si>
  <si>
    <r>
      <t>Leveren en afmonteren ondergrondse containers restafval, 7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betonput, invalbeveiliging</t>
    </r>
    <r>
      <rPr>
        <sz val="9"/>
        <color theme="1"/>
        <rFont val="Century Gothic"/>
        <family val="2"/>
      </rPr>
      <t xml:space="preserve"> en montage toegangscontrolesysteem(2 haaks)</t>
    </r>
  </si>
  <si>
    <r>
      <t>Leveren en afmonteren ondergrondse containers restafval, 7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met dubbele inwerpopening, inclusief betonput, invalbeveiliging en montage toegangscontrolesysteem(2 haaks)</t>
    </r>
  </si>
  <si>
    <r>
      <t>Leveren en afmonteren ondergrondse containers PMD, 5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betonput, invalbeveiliging en montage toegangscontrolesysteem</t>
    </r>
    <r>
      <rPr>
        <sz val="9"/>
        <color theme="1"/>
        <rFont val="Century Gothic"/>
        <family val="2"/>
      </rPr>
      <t>(2 haaks)</t>
    </r>
  </si>
  <si>
    <r>
      <t>Leveren en afmonteren ondergrondse containers PMD, 7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betonput, invalbeveiliging en montage toegangscontrolesysteem</t>
    </r>
    <r>
      <rPr>
        <sz val="9"/>
        <color theme="1"/>
        <rFont val="Century Gothic"/>
        <family val="2"/>
      </rPr>
      <t>(2 haaks)</t>
    </r>
  </si>
  <si>
    <r>
      <t>Leveren en afmonteren ondergrondse containers papier (OPK), 5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betonput, invalbeveiliging</t>
    </r>
    <r>
      <rPr>
        <sz val="9"/>
        <color theme="1"/>
        <rFont val="Century Gothic"/>
        <family val="2"/>
      </rPr>
      <t xml:space="preserve"> en montage toegangscontrolesysteem(2 haaks)</t>
    </r>
  </si>
  <si>
    <t>1N</t>
  </si>
  <si>
    <t>1O</t>
  </si>
  <si>
    <r>
      <t>Leveren en afmonteren ondergrondse containers papier (OPK), 7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betonput, invalbeveiliging en montage toegangscontrolesysteem</t>
    </r>
    <r>
      <rPr>
        <sz val="9"/>
        <color theme="1"/>
        <rFont val="Century Gothic"/>
        <family val="2"/>
      </rPr>
      <t>(2 haaks)</t>
    </r>
  </si>
  <si>
    <t>1P</t>
  </si>
  <si>
    <t>1S</t>
  </si>
  <si>
    <r>
      <t>Optioneel: Leveren en afmonteren ondergrondse containers papier (OPK) met in de zuil een tweede grote klep voor dozen, 5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>, inclusief betonput, invalbeveiliging, invalbeveiliging en montage toegangscontrolesysteem(2 haaks)</t>
    </r>
  </si>
  <si>
    <t>1T</t>
  </si>
  <si>
    <t>1U</t>
  </si>
  <si>
    <r>
      <t>Optioneel: Leveren en afmonteren ondergrondse containers papier (OPK) met in de zuil een tweede grote klep voor dozen, 7 m</t>
    </r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>, inclusief betonput, invalbeveiliging, invalbeveiliging en montage toegangscontrolesysteem(2 haaks)</t>
    </r>
  </si>
  <si>
    <t>1V</t>
  </si>
  <si>
    <t>1W</t>
  </si>
  <si>
    <r>
      <t>Leveren en afmonteren ondergrondse containers glas 1 kleur, 5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 en invalbeveiliging</t>
    </r>
    <r>
      <rPr>
        <sz val="9"/>
        <color theme="1"/>
        <rFont val="Century Gothic"/>
        <family val="2"/>
      </rPr>
      <t xml:space="preserve"> (2 haaks)</t>
    </r>
  </si>
  <si>
    <t>1X</t>
  </si>
  <si>
    <t>1Y</t>
  </si>
  <si>
    <r>
      <t>Leveren en afmonteren ondergrondse containers glas 2 kleuren, 5 m</t>
    </r>
    <r>
      <rPr>
        <vertAlign val="superscript"/>
        <sz val="9"/>
        <color indexed="8"/>
        <rFont val="Century Gothic"/>
        <family val="2"/>
      </rPr>
      <t>3</t>
    </r>
    <r>
      <rPr>
        <sz val="9"/>
        <color indexed="8"/>
        <rFont val="Century Gothic"/>
        <family val="2"/>
      </rPr>
      <t>, inclusief betonput en invalbeveiliging</t>
    </r>
    <r>
      <rPr>
        <sz val="9"/>
        <color theme="1"/>
        <rFont val="Century Gothic"/>
        <family val="2"/>
      </rPr>
      <t xml:space="preserve"> (2 haaks)</t>
    </r>
  </si>
  <si>
    <t>1Z</t>
  </si>
  <si>
    <t>Plaatsen van de ondergrondse container (5m3) tegen een éénheidsprijs.</t>
  </si>
  <si>
    <t>Plaatsen van de ondergrondse container (7m3) tegen een éénheidsprijs.</t>
  </si>
  <si>
    <t xml:space="preserve">Twee proefsleuven graven per locatie. </t>
  </si>
  <si>
    <t>4A</t>
  </si>
  <si>
    <t>4B</t>
  </si>
  <si>
    <t>4C</t>
  </si>
  <si>
    <r>
      <t xml:space="preserve">Het leveren van ondergrondse containers met IRDC systemen, inclusief betonput en plaatsing.
</t>
    </r>
    <r>
      <rPr>
        <b/>
        <sz val="12"/>
        <color rgb="FFFF0000"/>
        <rFont val="Century Gothic"/>
        <family val="2"/>
      </rPr>
      <t>Versie 2</t>
    </r>
  </si>
  <si>
    <r>
      <t xml:space="preserve">Prijsinvulformulier perceel 1 </t>
    </r>
    <r>
      <rPr>
        <b/>
        <sz val="16"/>
        <color rgb="FFFF0000"/>
        <rFont val="Century Gothic"/>
        <family val="2"/>
      </rPr>
      <t>Versie 2</t>
    </r>
  </si>
  <si>
    <r>
      <t xml:space="preserve">Prijsinvulformulier perceel 2 </t>
    </r>
    <r>
      <rPr>
        <b/>
        <sz val="16"/>
        <color rgb="FFFF0000"/>
        <rFont val="Century Gothic"/>
        <family val="2"/>
      </rPr>
      <t>Versie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</si>
</sst>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55" x14ac:knownFonts="1"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b/>
      <sz val="16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color indexed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u/>
      <sz val="10"/>
      <name val="Century Gothic"/>
      <family val="2"/>
    </font>
    <font>
      <b/>
      <sz val="9"/>
      <name val="Century Gothic"/>
      <family val="2"/>
    </font>
    <font>
      <vertAlign val="superscript"/>
      <sz val="9"/>
      <color indexed="8"/>
      <name val="Century Gothic"/>
      <family val="2"/>
    </font>
    <font>
      <sz val="8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1"/>
      <color theme="1"/>
      <name val="Calibri"/>
      <family val="2"/>
      <scheme val="minor"/>
    </font>
    <font>
      <sz val="10"/>
      <color rgb="FFFF0000"/>
      <name val="Century Gothic"/>
      <family val="2"/>
    </font>
    <font>
      <sz val="9"/>
      <color theme="1"/>
      <name val="Century Gothic"/>
      <family val="2"/>
    </font>
    <font>
      <b/>
      <sz val="14"/>
      <color theme="1"/>
      <name val="Century Gothic"/>
      <family val="2"/>
    </font>
    <font>
      <b/>
      <sz val="9"/>
      <color theme="1"/>
      <name val="Century Gothic"/>
      <family val="2"/>
    </font>
    <font>
      <b/>
      <u/>
      <sz val="9"/>
      <color theme="1"/>
      <name val="Century Gothic"/>
      <family val="2"/>
    </font>
    <font>
      <b/>
      <sz val="9"/>
      <color theme="0"/>
      <name val="Century Gothic"/>
      <family val="2"/>
    </font>
    <font>
      <b/>
      <sz val="16"/>
      <color theme="1"/>
      <name val="Century Gothic"/>
      <family val="2"/>
    </font>
    <font>
      <sz val="8"/>
      <color rgb="FFFF0000"/>
      <name val="Century Gothic"/>
      <family val="2"/>
    </font>
    <font>
      <u/>
      <sz val="10"/>
      <name val="Century Gothic"/>
      <family val="2"/>
    </font>
    <font>
      <sz val="10"/>
      <color rgb="FF0000FF"/>
      <name val="Century Gothic"/>
      <family val="2"/>
    </font>
    <font>
      <b/>
      <sz val="12"/>
      <name val="Century Gothic"/>
      <family val="2"/>
    </font>
    <font>
      <vertAlign val="superscript"/>
      <sz val="9"/>
      <color theme="1"/>
      <name val="Century Gothic"/>
      <family val="2"/>
    </font>
    <font>
      <b/>
      <sz val="12"/>
      <name val="Arial"/>
      <family val="2"/>
    </font>
    <font>
      <b/>
      <sz val="9"/>
      <color rgb="FFFF0000"/>
      <name val="Century Gothic"/>
      <family val="2"/>
    </font>
    <font>
      <b/>
      <sz val="12"/>
      <color rgb="FFFF0000"/>
      <name val="Century Gothic"/>
      <family val="2"/>
    </font>
    <font>
      <b/>
      <sz val="16"/>
      <color rgb="FFFF0000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31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3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3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6" fillId="0" borderId="0" applyFont="0" applyFill="0" applyBorder="0" applyAlignment="0" applyProtection="0"/>
  </cellStyleXfs>
  <cellXfs count="143">
    <xf numFmtId="0" fontId="0" fillId="0" borderId="0" xfId="0"/>
    <xf numFmtId="164" fontId="40" fillId="0" borderId="17" xfId="391" applyFont="1" applyBorder="1" applyProtection="1"/>
    <xf numFmtId="164" fontId="40" fillId="0" borderId="18" xfId="391" applyFont="1" applyBorder="1" applyProtection="1"/>
    <xf numFmtId="164" fontId="42" fillId="0" borderId="17" xfId="391" applyFont="1" applyBorder="1" applyAlignment="1" applyProtection="1">
      <alignment horizontal="right" vertical="center"/>
    </xf>
    <xf numFmtId="164" fontId="28" fillId="0" borderId="15" xfId="391" applyFont="1" applyBorder="1" applyAlignment="1" applyProtection="1">
      <alignment horizontal="right" vertical="center"/>
    </xf>
    <xf numFmtId="164" fontId="40" fillId="25" borderId="18" xfId="391" applyFont="1" applyFill="1" applyBorder="1" applyProtection="1">
      <protection locked="0"/>
    </xf>
    <xf numFmtId="164" fontId="40" fillId="25" borderId="17" xfId="391" applyFont="1" applyFill="1" applyBorder="1" applyProtection="1">
      <protection locked="0"/>
    </xf>
    <xf numFmtId="0" fontId="31" fillId="0" borderId="0" xfId="0" applyFont="1" applyAlignment="1">
      <alignment vertical="center" wrapText="1"/>
    </xf>
    <xf numFmtId="0" fontId="31" fillId="0" borderId="26" xfId="0" applyFont="1" applyBorder="1" applyAlignment="1">
      <alignment vertical="center" wrapText="1"/>
    </xf>
    <xf numFmtId="0" fontId="31" fillId="0" borderId="27" xfId="0" applyFont="1" applyBorder="1" applyAlignment="1">
      <alignment vertical="center" wrapText="1"/>
    </xf>
    <xf numFmtId="0" fontId="31" fillId="0" borderId="28" xfId="0" applyFont="1" applyBorder="1" applyAlignment="1">
      <alignment vertical="center" wrapText="1"/>
    </xf>
    <xf numFmtId="0" fontId="31" fillId="0" borderId="14" xfId="0" applyFont="1" applyBorder="1" applyAlignment="1">
      <alignment vertical="center" wrapText="1"/>
    </xf>
    <xf numFmtId="0" fontId="31" fillId="0" borderId="29" xfId="0" applyFont="1" applyBorder="1" applyAlignment="1">
      <alignment vertical="center" wrapText="1"/>
    </xf>
    <xf numFmtId="0" fontId="31" fillId="0" borderId="0" xfId="608" applyFont="1"/>
    <xf numFmtId="0" fontId="31" fillId="0" borderId="14" xfId="608" applyFont="1" applyBorder="1"/>
    <xf numFmtId="0" fontId="30" fillId="0" borderId="0" xfId="608" applyFont="1"/>
    <xf numFmtId="0" fontId="31" fillId="0" borderId="29" xfId="608" applyFont="1" applyBorder="1"/>
    <xf numFmtId="0" fontId="32" fillId="0" borderId="0" xfId="608" applyFont="1"/>
    <xf numFmtId="0" fontId="30" fillId="0" borderId="29" xfId="608" applyFont="1" applyBorder="1"/>
    <xf numFmtId="0" fontId="0" fillId="0" borderId="29" xfId="0" applyBorder="1"/>
    <xf numFmtId="0" fontId="31" fillId="0" borderId="29" xfId="608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608" applyFont="1" applyAlignment="1">
      <alignment vertical="center"/>
    </xf>
    <xf numFmtId="0" fontId="31" fillId="0" borderId="30" xfId="608" applyFont="1" applyBorder="1"/>
    <xf numFmtId="0" fontId="36" fillId="0" borderId="31" xfId="608" applyFont="1" applyBorder="1"/>
    <xf numFmtId="0" fontId="31" fillId="0" borderId="31" xfId="608" applyFont="1" applyBorder="1" applyAlignment="1">
      <alignment vertical="top"/>
    </xf>
    <xf numFmtId="0" fontId="31" fillId="0" borderId="31" xfId="608" applyFont="1" applyBorder="1"/>
    <xf numFmtId="0" fontId="31" fillId="0" borderId="32" xfId="608" applyFont="1" applyBorder="1"/>
    <xf numFmtId="0" fontId="36" fillId="0" borderId="0" xfId="608" applyFont="1"/>
    <xf numFmtId="0" fontId="31" fillId="0" borderId="0" xfId="608" applyFont="1" applyAlignment="1">
      <alignment vertical="top"/>
    </xf>
    <xf numFmtId="164" fontId="40" fillId="25" borderId="17" xfId="391" applyFont="1" applyFill="1" applyBorder="1" applyAlignment="1" applyProtection="1">
      <alignment vertical="center"/>
      <protection locked="0"/>
    </xf>
    <xf numFmtId="164" fontId="40" fillId="0" borderId="16" xfId="391" applyFont="1" applyBorder="1" applyAlignment="1" applyProtection="1">
      <alignment vertical="center"/>
    </xf>
    <xf numFmtId="164" fontId="28" fillId="0" borderId="0" xfId="391" applyFont="1" applyBorder="1" applyAlignment="1" applyProtection="1">
      <alignment horizontal="right" vertical="center"/>
    </xf>
    <xf numFmtId="0" fontId="30" fillId="0" borderId="0" xfId="608" applyFont="1" applyAlignment="1">
      <alignment vertical="center" wrapText="1"/>
    </xf>
    <xf numFmtId="0" fontId="47" fillId="0" borderId="0" xfId="608" applyFont="1" applyAlignment="1">
      <alignment vertical="center" wrapText="1"/>
    </xf>
    <xf numFmtId="164" fontId="40" fillId="0" borderId="17" xfId="391" applyFont="1" applyBorder="1" applyAlignment="1" applyProtection="1">
      <alignment vertical="center"/>
    </xf>
    <xf numFmtId="164" fontId="40" fillId="25" borderId="16" xfId="391" applyFont="1" applyFill="1" applyBorder="1" applyAlignment="1" applyProtection="1">
      <alignment horizontal="left" vertical="center"/>
      <protection locked="0"/>
    </xf>
    <xf numFmtId="164" fontId="42" fillId="0" borderId="16" xfId="391" applyFont="1" applyBorder="1" applyAlignment="1" applyProtection="1">
      <alignment horizontal="left" vertical="center"/>
    </xf>
    <xf numFmtId="0" fontId="39" fillId="0" borderId="0" xfId="0" applyFont="1"/>
    <xf numFmtId="0" fontId="39" fillId="0" borderId="29" xfId="608" applyFont="1" applyBorder="1" applyAlignment="1">
      <alignment horizontal="center" vertical="center" wrapText="1"/>
    </xf>
    <xf numFmtId="164" fontId="1" fillId="25" borderId="21" xfId="391" applyFont="1" applyFill="1" applyBorder="1" applyProtection="1">
      <protection locked="0"/>
    </xf>
    <xf numFmtId="164" fontId="1" fillId="0" borderId="17" xfId="391" applyFont="1" applyBorder="1" applyProtection="1"/>
    <xf numFmtId="164" fontId="1" fillId="25" borderId="17" xfId="391" applyFont="1" applyFill="1" applyBorder="1" applyProtection="1">
      <protection locked="0"/>
    </xf>
    <xf numFmtId="164" fontId="1" fillId="25" borderId="18" xfId="391" applyFont="1" applyFill="1" applyBorder="1" applyProtection="1">
      <protection locked="0"/>
    </xf>
    <xf numFmtId="164" fontId="28" fillId="0" borderId="13" xfId="391" applyFont="1" applyBorder="1" applyAlignment="1" applyProtection="1">
      <alignment horizontal="right" vertical="center"/>
    </xf>
    <xf numFmtId="164" fontId="28" fillId="0" borderId="33" xfId="391" applyFont="1" applyBorder="1" applyAlignment="1" applyProtection="1">
      <alignment horizontal="right" vertical="center"/>
    </xf>
    <xf numFmtId="0" fontId="39" fillId="0" borderId="0" xfId="608" applyFont="1" applyAlignment="1">
      <alignment vertical="center" wrapText="1"/>
    </xf>
    <xf numFmtId="0" fontId="48" fillId="0" borderId="0" xfId="608" applyFont="1" applyAlignment="1">
      <alignment vertical="center" wrapText="1"/>
    </xf>
    <xf numFmtId="0" fontId="49" fillId="0" borderId="0" xfId="608" applyFont="1" applyAlignment="1">
      <alignment horizontal="center" vertical="center" wrapText="1"/>
    </xf>
    <xf numFmtId="0" fontId="49" fillId="0" borderId="29" xfId="608" applyFont="1" applyBorder="1" applyAlignment="1">
      <alignment horizontal="center" vertical="center" wrapText="1"/>
    </xf>
    <xf numFmtId="0" fontId="31" fillId="0" borderId="0" xfId="608" applyFont="1" applyAlignment="1">
      <alignment vertical="center" wrapText="1"/>
    </xf>
    <xf numFmtId="0" fontId="31" fillId="0" borderId="0" xfId="608" applyFont="1" applyAlignment="1">
      <alignment horizontal="left" vertical="center" wrapText="1"/>
    </xf>
    <xf numFmtId="0" fontId="45" fillId="0" borderId="12" xfId="0" applyFont="1" applyBorder="1" applyAlignment="1" applyProtection="1">
      <alignment horizontal="left" vertical="center"/>
    </xf>
    <xf numFmtId="0" fontId="0" fillId="0" borderId="0" xfId="0" applyProtection="1"/>
    <xf numFmtId="0" fontId="5" fillId="24" borderId="13" xfId="0" applyFont="1" applyFill="1" applyBorder="1" applyAlignment="1" applyProtection="1">
      <alignment horizontal="left" vertical="center" wrapText="1"/>
    </xf>
    <xf numFmtId="0" fontId="5" fillId="24" borderId="11" xfId="0" applyFont="1" applyFill="1" applyBorder="1" applyAlignment="1" applyProtection="1">
      <alignment horizontal="left" vertical="center" wrapText="1"/>
    </xf>
    <xf numFmtId="0" fontId="27" fillId="24" borderId="11" xfId="0" applyFont="1" applyFill="1" applyBorder="1" applyAlignment="1" applyProtection="1">
      <alignment horizontal="center" vertical="center" wrapText="1"/>
    </xf>
    <xf numFmtId="0" fontId="27" fillId="24" borderId="15" xfId="0" applyFont="1" applyFill="1" applyBorder="1" applyAlignment="1" applyProtection="1">
      <alignment horizontal="center" vertical="center" wrapText="1"/>
    </xf>
    <xf numFmtId="0" fontId="52" fillId="0" borderId="22" xfId="0" applyFont="1" applyBorder="1" applyAlignment="1" applyProtection="1">
      <alignment horizontal="center" vertical="center" wrapText="1"/>
    </xf>
    <xf numFmtId="0" fontId="40" fillId="0" borderId="17" xfId="0" applyFont="1" applyBorder="1" applyAlignment="1" applyProtection="1">
      <alignment horizontal="center" vertical="center"/>
    </xf>
    <xf numFmtId="0" fontId="28" fillId="0" borderId="23" xfId="0" applyFont="1" applyBorder="1" applyAlignment="1" applyProtection="1">
      <alignment horizontal="left"/>
    </xf>
    <xf numFmtId="0" fontId="28" fillId="0" borderId="12" xfId="0" applyFont="1" applyBorder="1" applyAlignment="1" applyProtection="1">
      <alignment horizontal="left"/>
    </xf>
    <xf numFmtId="0" fontId="40" fillId="0" borderId="16" xfId="0" applyFont="1" applyBorder="1" applyAlignment="1" applyProtection="1">
      <alignment horizontal="center" vertical="center"/>
    </xf>
    <xf numFmtId="0" fontId="7" fillId="0" borderId="20" xfId="0" applyFont="1" applyBorder="1" applyAlignment="1" applyProtection="1">
      <alignment horizontal="left" wrapText="1"/>
    </xf>
    <xf numFmtId="0" fontId="7" fillId="0" borderId="21" xfId="0" applyFont="1" applyBorder="1" applyAlignment="1" applyProtection="1">
      <alignment horizontal="left" wrapText="1"/>
    </xf>
    <xf numFmtId="1" fontId="40" fillId="0" borderId="16" xfId="0" applyNumberFormat="1" applyFont="1" applyBorder="1" applyAlignment="1" applyProtection="1">
      <alignment horizontal="center" vertical="center"/>
    </xf>
    <xf numFmtId="0" fontId="39" fillId="0" borderId="0" xfId="0" applyFont="1" applyProtection="1"/>
    <xf numFmtId="0" fontId="40" fillId="0" borderId="22" xfId="0" applyFont="1" applyBorder="1" applyAlignment="1" applyProtection="1">
      <alignment wrapText="1"/>
    </xf>
    <xf numFmtId="0" fontId="40" fillId="0" borderId="18" xfId="0" applyFont="1" applyBorder="1" applyAlignment="1" applyProtection="1">
      <alignment horizontal="right" vertical="center"/>
    </xf>
    <xf numFmtId="164" fontId="40" fillId="0" borderId="17" xfId="391" applyFont="1" applyFill="1" applyBorder="1" applyAlignment="1" applyProtection="1">
      <alignment vertical="center"/>
    </xf>
    <xf numFmtId="1" fontId="40" fillId="0" borderId="0" xfId="0" applyNumberFormat="1" applyFont="1" applyAlignment="1" applyProtection="1">
      <alignment horizontal="center" vertical="center"/>
    </xf>
    <xf numFmtId="0" fontId="43" fillId="0" borderId="22" xfId="0" applyFont="1" applyBorder="1" applyAlignment="1" applyProtection="1">
      <alignment wrapText="1"/>
    </xf>
    <xf numFmtId="0" fontId="40" fillId="0" borderId="18" xfId="0" applyFont="1" applyBorder="1" applyAlignment="1" applyProtection="1">
      <alignment horizontal="left" vertical="center"/>
    </xf>
    <xf numFmtId="0" fontId="40" fillId="0" borderId="14" xfId="0" applyFont="1" applyBorder="1" applyAlignment="1" applyProtection="1">
      <alignment horizontal="left" vertical="center" wrapText="1"/>
    </xf>
    <xf numFmtId="0" fontId="40" fillId="0" borderId="19" xfId="0" applyFont="1" applyBorder="1" applyAlignment="1" applyProtection="1">
      <alignment horizontal="center" vertical="center"/>
    </xf>
    <xf numFmtId="0" fontId="40" fillId="0" borderId="23" xfId="0" applyFont="1" applyBorder="1" applyAlignment="1" applyProtection="1">
      <alignment wrapText="1"/>
    </xf>
    <xf numFmtId="0" fontId="40" fillId="0" borderId="18" xfId="0" applyFont="1" applyBorder="1" applyAlignment="1" applyProtection="1">
      <alignment wrapText="1"/>
    </xf>
    <xf numFmtId="0" fontId="40" fillId="0" borderId="0" xfId="0" applyFont="1" applyAlignment="1" applyProtection="1">
      <alignment wrapText="1"/>
    </xf>
    <xf numFmtId="0" fontId="40" fillId="0" borderId="0" xfId="0" applyFont="1" applyAlignment="1" applyProtection="1">
      <alignment horizontal="center" vertical="center"/>
    </xf>
    <xf numFmtId="0" fontId="28" fillId="0" borderId="25" xfId="0" applyFont="1" applyBorder="1" applyAlignment="1" applyProtection="1">
      <alignment horizontal="right"/>
    </xf>
    <xf numFmtId="0" fontId="28" fillId="0" borderId="0" xfId="0" applyFont="1" applyAlignment="1" applyProtection="1">
      <alignment horizontal="right"/>
    </xf>
    <xf numFmtId="0" fontId="5" fillId="24" borderId="15" xfId="0" applyFont="1" applyFill="1" applyBorder="1" applyAlignment="1" applyProtection="1">
      <alignment horizontal="left" vertical="center" wrapText="1"/>
    </xf>
    <xf numFmtId="0" fontId="7" fillId="0" borderId="15" xfId="0" applyFont="1" applyBorder="1" applyAlignment="1" applyProtection="1">
      <alignment horizontal="left" vertical="center" wrapText="1"/>
    </xf>
    <xf numFmtId="0" fontId="5" fillId="24" borderId="33" xfId="0" applyFont="1" applyFill="1" applyBorder="1" applyAlignment="1" applyProtection="1">
      <alignment horizontal="left" vertical="center" wrapText="1"/>
    </xf>
    <xf numFmtId="0" fontId="40" fillId="0" borderId="22" xfId="0" applyFont="1" applyBorder="1" applyProtection="1"/>
    <xf numFmtId="165" fontId="40" fillId="0" borderId="17" xfId="0" applyNumberFormat="1" applyFont="1" applyBorder="1" applyProtection="1"/>
    <xf numFmtId="0" fontId="40" fillId="0" borderId="23" xfId="0" applyFont="1" applyBorder="1" applyProtection="1"/>
    <xf numFmtId="165" fontId="40" fillId="0" borderId="19" xfId="0" applyNumberFormat="1" applyFont="1" applyBorder="1" applyProtection="1"/>
    <xf numFmtId="0" fontId="41" fillId="0" borderId="13" xfId="0" applyFont="1" applyBorder="1" applyAlignment="1" applyProtection="1">
      <alignment horizontal="right" vertical="center"/>
    </xf>
    <xf numFmtId="165" fontId="41" fillId="0" borderId="15" xfId="0" applyNumberFormat="1" applyFont="1" applyBorder="1" applyProtection="1"/>
    <xf numFmtId="0" fontId="40" fillId="25" borderId="0" xfId="0" applyFont="1" applyFill="1" applyAlignment="1" applyProtection="1">
      <alignment horizontal="center"/>
    </xf>
    <xf numFmtId="0" fontId="37" fillId="26" borderId="0" xfId="545" applyFont="1" applyFill="1" applyAlignment="1" applyProtection="1">
      <alignment horizontal="left" vertical="center" wrapText="1"/>
    </xf>
    <xf numFmtId="0" fontId="46" fillId="0" borderId="0" xfId="0" applyFont="1" applyProtection="1"/>
    <xf numFmtId="0" fontId="41" fillId="25" borderId="12" xfId="0" applyFont="1" applyFill="1" applyBorder="1" applyAlignment="1" applyProtection="1">
      <alignment horizontal="left" vertical="center"/>
      <protection locked="0"/>
    </xf>
    <xf numFmtId="0" fontId="8" fillId="24" borderId="11" xfId="0" applyFont="1" applyFill="1" applyBorder="1" applyAlignment="1" applyProtection="1">
      <alignment horizontal="center" vertical="center" wrapText="1"/>
    </xf>
    <xf numFmtId="0" fontId="40" fillId="0" borderId="16" xfId="0" applyFont="1" applyBorder="1" applyProtection="1"/>
    <xf numFmtId="0" fontId="28" fillId="0" borderId="13" xfId="0" applyFont="1" applyBorder="1" applyProtection="1"/>
    <xf numFmtId="0" fontId="28" fillId="0" borderId="11" xfId="0" applyFont="1" applyBorder="1" applyProtection="1"/>
    <xf numFmtId="0" fontId="1" fillId="0" borderId="16" xfId="0" applyFont="1" applyBorder="1" applyAlignment="1" applyProtection="1">
      <alignment vertical="center"/>
    </xf>
    <xf numFmtId="0" fontId="1" fillId="0" borderId="20" xfId="0" applyFont="1" applyBorder="1" applyAlignment="1" applyProtection="1">
      <alignment vertical="center"/>
    </xf>
    <xf numFmtId="0" fontId="1" fillId="0" borderId="21" xfId="0" applyFont="1" applyBorder="1" applyAlignment="1" applyProtection="1">
      <alignment horizontal="right" vertical="center"/>
    </xf>
    <xf numFmtId="1" fontId="1" fillId="0" borderId="16" xfId="0" applyNumberFormat="1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vertical="center"/>
    </xf>
    <xf numFmtId="0" fontId="1" fillId="0" borderId="22" xfId="0" applyFont="1" applyBorder="1" applyAlignment="1" applyProtection="1">
      <alignment vertical="center"/>
    </xf>
    <xf numFmtId="0" fontId="1" fillId="0" borderId="18" xfId="0" applyFont="1" applyBorder="1" applyAlignment="1" applyProtection="1">
      <alignment horizontal="right" vertical="center"/>
    </xf>
    <xf numFmtId="1" fontId="1" fillId="0" borderId="17" xfId="0" applyNumberFormat="1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left" vertical="center"/>
    </xf>
    <xf numFmtId="164" fontId="1" fillId="0" borderId="18" xfId="391" applyFont="1" applyFill="1" applyBorder="1" applyProtection="1"/>
    <xf numFmtId="1" fontId="1" fillId="0" borderId="0" xfId="0" applyNumberFormat="1" applyFont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left" vertical="center" wrapText="1"/>
    </xf>
    <xf numFmtId="0" fontId="1" fillId="0" borderId="18" xfId="0" applyFont="1" applyBorder="1" applyAlignment="1" applyProtection="1">
      <alignment horizontal="left" vertical="center" wrapText="1"/>
    </xf>
    <xf numFmtId="0" fontId="1" fillId="0" borderId="22" xfId="0" applyFont="1" applyBorder="1" applyAlignment="1" applyProtection="1">
      <alignment horizontal="left" vertical="center" wrapText="1"/>
    </xf>
    <xf numFmtId="0" fontId="1" fillId="0" borderId="18" xfId="0" applyFont="1" applyBorder="1" applyAlignment="1" applyProtection="1">
      <alignment horizontal="left" vertical="center" wrapText="1"/>
    </xf>
    <xf numFmtId="0" fontId="40" fillId="0" borderId="22" xfId="0" applyFont="1" applyBorder="1" applyAlignment="1" applyProtection="1">
      <alignment vertical="center"/>
    </xf>
    <xf numFmtId="164" fontId="40" fillId="0" borderId="18" xfId="391" applyFont="1" applyFill="1" applyBorder="1" applyProtection="1"/>
    <xf numFmtId="0" fontId="43" fillId="0" borderId="22" xfId="0" applyFont="1" applyBorder="1" applyProtection="1"/>
    <xf numFmtId="0" fontId="40" fillId="0" borderId="18" xfId="0" applyFont="1" applyBorder="1" applyAlignment="1" applyProtection="1">
      <alignment vertical="center"/>
    </xf>
    <xf numFmtId="0" fontId="40" fillId="0" borderId="18" xfId="0" applyFont="1" applyBorder="1" applyProtection="1"/>
    <xf numFmtId="0" fontId="1" fillId="0" borderId="22" xfId="0" applyFont="1" applyBorder="1" applyProtection="1"/>
    <xf numFmtId="0" fontId="7" fillId="0" borderId="22" xfId="0" applyFont="1" applyBorder="1" applyProtection="1"/>
    <xf numFmtId="0" fontId="7" fillId="0" borderId="23" xfId="0" applyFont="1" applyBorder="1" applyProtection="1"/>
    <xf numFmtId="0" fontId="40" fillId="0" borderId="24" xfId="0" applyFont="1" applyBorder="1" applyProtection="1"/>
    <xf numFmtId="0" fontId="40" fillId="0" borderId="12" xfId="0" applyFont="1" applyBorder="1" applyAlignment="1" applyProtection="1">
      <alignment horizontal="center" vertical="center"/>
    </xf>
    <xf numFmtId="0" fontId="44" fillId="0" borderId="25" xfId="0" applyFont="1" applyBorder="1" applyAlignment="1" applyProtection="1">
      <alignment vertical="center" wrapText="1"/>
    </xf>
    <xf numFmtId="0" fontId="44" fillId="0" borderId="0" xfId="0" applyFont="1" applyAlignment="1" applyProtection="1">
      <alignment vertical="center" wrapText="1"/>
    </xf>
    <xf numFmtId="0" fontId="5" fillId="24" borderId="11" xfId="0" applyFont="1" applyFill="1" applyBorder="1" applyAlignment="1" applyProtection="1">
      <alignment horizontal="center" vertical="center" wrapText="1"/>
    </xf>
    <xf numFmtId="0" fontId="27" fillId="0" borderId="20" xfId="0" applyFont="1" applyBorder="1" applyAlignment="1" applyProtection="1">
      <alignment horizontal="left" vertical="center" wrapText="1"/>
    </xf>
    <xf numFmtId="0" fontId="1" fillId="0" borderId="16" xfId="0" applyFont="1" applyBorder="1" applyAlignment="1" applyProtection="1">
      <alignment horizontal="center" vertical="center"/>
    </xf>
    <xf numFmtId="0" fontId="40" fillId="0" borderId="21" xfId="0" applyFont="1" applyBorder="1" applyAlignment="1" applyProtection="1">
      <alignment horizontal="right" vertical="center"/>
    </xf>
    <xf numFmtId="1" fontId="40" fillId="0" borderId="17" xfId="0" applyNumberFormat="1" applyFont="1" applyBorder="1" applyAlignment="1" applyProtection="1">
      <alignment horizontal="center" vertical="center"/>
    </xf>
    <xf numFmtId="0" fontId="39" fillId="0" borderId="0" xfId="0" applyFont="1" applyAlignment="1" applyProtection="1">
      <alignment vertical="center" wrapText="1"/>
    </xf>
    <xf numFmtId="0" fontId="1" fillId="0" borderId="19" xfId="0" applyFont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vertical="center"/>
    </xf>
    <xf numFmtId="0" fontId="40" fillId="0" borderId="24" xfId="0" applyFont="1" applyBorder="1" applyAlignment="1" applyProtection="1">
      <alignment horizontal="right" vertical="center"/>
    </xf>
    <xf numFmtId="0" fontId="40" fillId="0" borderId="0" xfId="0" applyFont="1" applyProtection="1"/>
    <xf numFmtId="0" fontId="51" fillId="28" borderId="10" xfId="0" applyFont="1" applyFill="1" applyBorder="1" applyAlignment="1" applyProtection="1">
      <alignment horizontal="left" vertical="center" wrapText="1"/>
    </xf>
    <xf numFmtId="0" fontId="27" fillId="24" borderId="10" xfId="0" applyFont="1" applyFill="1" applyBorder="1" applyAlignment="1" applyProtection="1">
      <alignment vertical="center" wrapText="1"/>
    </xf>
    <xf numFmtId="0" fontId="27" fillId="24" borderId="10" xfId="0" applyFont="1" applyFill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vertical="center" wrapText="1"/>
    </xf>
    <xf numFmtId="44" fontId="33" fillId="27" borderId="10" xfId="0" applyNumberFormat="1" applyFont="1" applyFill="1" applyBorder="1" applyAlignment="1" applyProtection="1">
      <alignment vertical="center" wrapText="1"/>
    </xf>
    <xf numFmtId="0" fontId="33" fillId="0" borderId="28" xfId="0" applyFont="1" applyBorder="1" applyAlignment="1" applyProtection="1">
      <alignment horizontal="right" vertical="center" wrapText="1"/>
    </xf>
    <xf numFmtId="44" fontId="33" fillId="29" borderId="10" xfId="0" applyNumberFormat="1" applyFont="1" applyFill="1" applyBorder="1" applyAlignment="1" applyProtection="1">
      <alignment vertical="center" wrapText="1"/>
    </xf>
  </cellXfs>
  <cellStyles count="731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392" xr:uid="{00000000-0005-0000-0000-000087010000}"/>
    <cellStyle name="Gekoppelde cel 10" xfId="393" xr:uid="{00000000-0005-0000-0000-000088010000}"/>
    <cellStyle name="Gekoppelde cel 11" xfId="394" xr:uid="{00000000-0005-0000-0000-000089010000}"/>
    <cellStyle name="Gekoppelde cel 12" xfId="395" xr:uid="{00000000-0005-0000-0000-00008A010000}"/>
    <cellStyle name="Gekoppelde cel 13" xfId="396" xr:uid="{00000000-0005-0000-0000-00008B010000}"/>
    <cellStyle name="Gekoppelde cel 14" xfId="397" xr:uid="{00000000-0005-0000-0000-00008C010000}"/>
    <cellStyle name="Gekoppelde cel 15" xfId="398" xr:uid="{00000000-0005-0000-0000-00008D010000}"/>
    <cellStyle name="Gekoppelde cel 16" xfId="399" xr:uid="{00000000-0005-0000-0000-00008E010000}"/>
    <cellStyle name="Gekoppelde cel 2" xfId="400" xr:uid="{00000000-0005-0000-0000-00008F010000}"/>
    <cellStyle name="Gekoppelde cel 3" xfId="401" xr:uid="{00000000-0005-0000-0000-000090010000}"/>
    <cellStyle name="Gekoppelde cel 4" xfId="402" xr:uid="{00000000-0005-0000-0000-000091010000}"/>
    <cellStyle name="Gekoppelde cel 5" xfId="403" xr:uid="{00000000-0005-0000-0000-000092010000}"/>
    <cellStyle name="Gekoppelde cel 6" xfId="404" xr:uid="{00000000-0005-0000-0000-000093010000}"/>
    <cellStyle name="Gekoppelde cel 7" xfId="405" xr:uid="{00000000-0005-0000-0000-000094010000}"/>
    <cellStyle name="Gekoppelde cel 8" xfId="406" xr:uid="{00000000-0005-0000-0000-000095010000}"/>
    <cellStyle name="Gekoppelde cel 9" xfId="407" xr:uid="{00000000-0005-0000-0000-000096010000}"/>
    <cellStyle name="Goed 10" xfId="408" xr:uid="{00000000-0005-0000-0000-000097010000}"/>
    <cellStyle name="Goed 11" xfId="409" xr:uid="{00000000-0005-0000-0000-000098010000}"/>
    <cellStyle name="Goed 12" xfId="410" xr:uid="{00000000-0005-0000-0000-000099010000}"/>
    <cellStyle name="Goed 13" xfId="411" xr:uid="{00000000-0005-0000-0000-00009A010000}"/>
    <cellStyle name="Goed 14" xfId="412" xr:uid="{00000000-0005-0000-0000-00009B010000}"/>
    <cellStyle name="Goed 15" xfId="413" xr:uid="{00000000-0005-0000-0000-00009C010000}"/>
    <cellStyle name="Goed 16" xfId="414" xr:uid="{00000000-0005-0000-0000-00009D010000}"/>
    <cellStyle name="Goed 2" xfId="415" xr:uid="{00000000-0005-0000-0000-00009E010000}"/>
    <cellStyle name="Goed 3" xfId="416" xr:uid="{00000000-0005-0000-0000-00009F010000}"/>
    <cellStyle name="Goed 4" xfId="417" xr:uid="{00000000-0005-0000-0000-0000A0010000}"/>
    <cellStyle name="Goed 5" xfId="418" xr:uid="{00000000-0005-0000-0000-0000A1010000}"/>
    <cellStyle name="Goed 6" xfId="419" xr:uid="{00000000-0005-0000-0000-0000A2010000}"/>
    <cellStyle name="Goed 7" xfId="420" xr:uid="{00000000-0005-0000-0000-0000A3010000}"/>
    <cellStyle name="Goed 8" xfId="421" xr:uid="{00000000-0005-0000-0000-0000A4010000}"/>
    <cellStyle name="Goed 9" xfId="422" xr:uid="{00000000-0005-0000-0000-0000A5010000}"/>
    <cellStyle name="Invoer 10" xfId="423" xr:uid="{00000000-0005-0000-0000-0000A6010000}"/>
    <cellStyle name="Invoer 11" xfId="424" xr:uid="{00000000-0005-0000-0000-0000A7010000}"/>
    <cellStyle name="Invoer 12" xfId="425" xr:uid="{00000000-0005-0000-0000-0000A8010000}"/>
    <cellStyle name="Invoer 13" xfId="426" xr:uid="{00000000-0005-0000-0000-0000A9010000}"/>
    <cellStyle name="Invoer 14" xfId="427" xr:uid="{00000000-0005-0000-0000-0000AA010000}"/>
    <cellStyle name="Invoer 15" xfId="428" xr:uid="{00000000-0005-0000-0000-0000AB010000}"/>
    <cellStyle name="Invoer 16" xfId="429" xr:uid="{00000000-0005-0000-0000-0000AC010000}"/>
    <cellStyle name="Invoer 2" xfId="430" xr:uid="{00000000-0005-0000-0000-0000AD010000}"/>
    <cellStyle name="Invoer 3" xfId="431" xr:uid="{00000000-0005-0000-0000-0000AE010000}"/>
    <cellStyle name="Invoer 4" xfId="432" xr:uid="{00000000-0005-0000-0000-0000AF010000}"/>
    <cellStyle name="Invoer 5" xfId="433" xr:uid="{00000000-0005-0000-0000-0000B0010000}"/>
    <cellStyle name="Invoer 6" xfId="434" xr:uid="{00000000-0005-0000-0000-0000B1010000}"/>
    <cellStyle name="Invoer 7" xfId="435" xr:uid="{00000000-0005-0000-0000-0000B2010000}"/>
    <cellStyle name="Invoer 8" xfId="436" xr:uid="{00000000-0005-0000-0000-0000B3010000}"/>
    <cellStyle name="Invoer 9" xfId="437" xr:uid="{00000000-0005-0000-0000-0000B4010000}"/>
    <cellStyle name="Kop 1 10" xfId="438" xr:uid="{00000000-0005-0000-0000-0000B5010000}"/>
    <cellStyle name="Kop 1 11" xfId="439" xr:uid="{00000000-0005-0000-0000-0000B6010000}"/>
    <cellStyle name="Kop 1 12" xfId="440" xr:uid="{00000000-0005-0000-0000-0000B7010000}"/>
    <cellStyle name="Kop 1 13" xfId="441" xr:uid="{00000000-0005-0000-0000-0000B8010000}"/>
    <cellStyle name="Kop 1 14" xfId="442" xr:uid="{00000000-0005-0000-0000-0000B9010000}"/>
    <cellStyle name="Kop 1 15" xfId="443" xr:uid="{00000000-0005-0000-0000-0000BA010000}"/>
    <cellStyle name="Kop 1 16" xfId="444" xr:uid="{00000000-0005-0000-0000-0000BB010000}"/>
    <cellStyle name="Kop 1 2" xfId="445" xr:uid="{00000000-0005-0000-0000-0000BC010000}"/>
    <cellStyle name="Kop 1 3" xfId="446" xr:uid="{00000000-0005-0000-0000-0000BD010000}"/>
    <cellStyle name="Kop 1 4" xfId="447" xr:uid="{00000000-0005-0000-0000-0000BE010000}"/>
    <cellStyle name="Kop 1 5" xfId="448" xr:uid="{00000000-0005-0000-0000-0000BF010000}"/>
    <cellStyle name="Kop 1 6" xfId="449" xr:uid="{00000000-0005-0000-0000-0000C0010000}"/>
    <cellStyle name="Kop 1 7" xfId="450" xr:uid="{00000000-0005-0000-0000-0000C1010000}"/>
    <cellStyle name="Kop 1 8" xfId="451" xr:uid="{00000000-0005-0000-0000-0000C2010000}"/>
    <cellStyle name="Kop 1 9" xfId="452" xr:uid="{00000000-0005-0000-0000-0000C3010000}"/>
    <cellStyle name="Kop 2 10" xfId="453" xr:uid="{00000000-0005-0000-0000-0000C4010000}"/>
    <cellStyle name="Kop 2 11" xfId="454" xr:uid="{00000000-0005-0000-0000-0000C5010000}"/>
    <cellStyle name="Kop 2 12" xfId="455" xr:uid="{00000000-0005-0000-0000-0000C6010000}"/>
    <cellStyle name="Kop 2 13" xfId="456" xr:uid="{00000000-0005-0000-0000-0000C7010000}"/>
    <cellStyle name="Kop 2 14" xfId="457" xr:uid="{00000000-0005-0000-0000-0000C8010000}"/>
    <cellStyle name="Kop 2 15" xfId="458" xr:uid="{00000000-0005-0000-0000-0000C9010000}"/>
    <cellStyle name="Kop 2 16" xfId="459" xr:uid="{00000000-0005-0000-0000-0000CA010000}"/>
    <cellStyle name="Kop 2 2" xfId="460" xr:uid="{00000000-0005-0000-0000-0000CB010000}"/>
    <cellStyle name="Kop 2 3" xfId="461" xr:uid="{00000000-0005-0000-0000-0000CC010000}"/>
    <cellStyle name="Kop 2 4" xfId="462" xr:uid="{00000000-0005-0000-0000-0000CD010000}"/>
    <cellStyle name="Kop 2 5" xfId="463" xr:uid="{00000000-0005-0000-0000-0000CE010000}"/>
    <cellStyle name="Kop 2 6" xfId="464" xr:uid="{00000000-0005-0000-0000-0000CF010000}"/>
    <cellStyle name="Kop 2 7" xfId="465" xr:uid="{00000000-0005-0000-0000-0000D0010000}"/>
    <cellStyle name="Kop 2 8" xfId="466" xr:uid="{00000000-0005-0000-0000-0000D1010000}"/>
    <cellStyle name="Kop 2 9" xfId="467" xr:uid="{00000000-0005-0000-0000-0000D2010000}"/>
    <cellStyle name="Kop 3 10" xfId="468" xr:uid="{00000000-0005-0000-0000-0000D3010000}"/>
    <cellStyle name="Kop 3 11" xfId="469" xr:uid="{00000000-0005-0000-0000-0000D4010000}"/>
    <cellStyle name="Kop 3 12" xfId="470" xr:uid="{00000000-0005-0000-0000-0000D5010000}"/>
    <cellStyle name="Kop 3 13" xfId="471" xr:uid="{00000000-0005-0000-0000-0000D6010000}"/>
    <cellStyle name="Kop 3 14" xfId="472" xr:uid="{00000000-0005-0000-0000-0000D7010000}"/>
    <cellStyle name="Kop 3 15" xfId="473" xr:uid="{00000000-0005-0000-0000-0000D8010000}"/>
    <cellStyle name="Kop 3 16" xfId="474" xr:uid="{00000000-0005-0000-0000-0000D9010000}"/>
    <cellStyle name="Kop 3 2" xfId="475" xr:uid="{00000000-0005-0000-0000-0000DA010000}"/>
    <cellStyle name="Kop 3 3" xfId="476" xr:uid="{00000000-0005-0000-0000-0000DB010000}"/>
    <cellStyle name="Kop 3 4" xfId="477" xr:uid="{00000000-0005-0000-0000-0000DC010000}"/>
    <cellStyle name="Kop 3 5" xfId="478" xr:uid="{00000000-0005-0000-0000-0000DD010000}"/>
    <cellStyle name="Kop 3 6" xfId="479" xr:uid="{00000000-0005-0000-0000-0000DE010000}"/>
    <cellStyle name="Kop 3 7" xfId="480" xr:uid="{00000000-0005-0000-0000-0000DF010000}"/>
    <cellStyle name="Kop 3 8" xfId="481" xr:uid="{00000000-0005-0000-0000-0000E0010000}"/>
    <cellStyle name="Kop 3 9" xfId="482" xr:uid="{00000000-0005-0000-0000-0000E1010000}"/>
    <cellStyle name="Kop 4 10" xfId="483" xr:uid="{00000000-0005-0000-0000-0000E2010000}"/>
    <cellStyle name="Kop 4 11" xfId="484" xr:uid="{00000000-0005-0000-0000-0000E3010000}"/>
    <cellStyle name="Kop 4 12" xfId="485" xr:uid="{00000000-0005-0000-0000-0000E4010000}"/>
    <cellStyle name="Kop 4 13" xfId="486" xr:uid="{00000000-0005-0000-0000-0000E5010000}"/>
    <cellStyle name="Kop 4 14" xfId="487" xr:uid="{00000000-0005-0000-0000-0000E6010000}"/>
    <cellStyle name="Kop 4 15" xfId="488" xr:uid="{00000000-0005-0000-0000-0000E7010000}"/>
    <cellStyle name="Kop 4 16" xfId="489" xr:uid="{00000000-0005-0000-0000-0000E8010000}"/>
    <cellStyle name="Kop 4 2" xfId="490" xr:uid="{00000000-0005-0000-0000-0000E9010000}"/>
    <cellStyle name="Kop 4 3" xfId="491" xr:uid="{00000000-0005-0000-0000-0000EA010000}"/>
    <cellStyle name="Kop 4 4" xfId="492" xr:uid="{00000000-0005-0000-0000-0000EB010000}"/>
    <cellStyle name="Kop 4 5" xfId="493" xr:uid="{00000000-0005-0000-0000-0000EC010000}"/>
    <cellStyle name="Kop 4 6" xfId="494" xr:uid="{00000000-0005-0000-0000-0000ED010000}"/>
    <cellStyle name="Kop 4 7" xfId="495" xr:uid="{00000000-0005-0000-0000-0000EE010000}"/>
    <cellStyle name="Kop 4 8" xfId="496" xr:uid="{00000000-0005-0000-0000-0000EF010000}"/>
    <cellStyle name="Kop 4 9" xfId="497" xr:uid="{00000000-0005-0000-0000-0000F0010000}"/>
    <cellStyle name="Neutraal 10" xfId="498" xr:uid="{00000000-0005-0000-0000-0000F1010000}"/>
    <cellStyle name="Neutraal 11" xfId="499" xr:uid="{00000000-0005-0000-0000-0000F2010000}"/>
    <cellStyle name="Neutraal 12" xfId="500" xr:uid="{00000000-0005-0000-0000-0000F3010000}"/>
    <cellStyle name="Neutraal 13" xfId="501" xr:uid="{00000000-0005-0000-0000-0000F4010000}"/>
    <cellStyle name="Neutraal 14" xfId="502" xr:uid="{00000000-0005-0000-0000-0000F5010000}"/>
    <cellStyle name="Neutraal 15" xfId="503" xr:uid="{00000000-0005-0000-0000-0000F6010000}"/>
    <cellStyle name="Neutraal 16" xfId="504" xr:uid="{00000000-0005-0000-0000-0000F7010000}"/>
    <cellStyle name="Neutraal 2" xfId="505" xr:uid="{00000000-0005-0000-0000-0000F8010000}"/>
    <cellStyle name="Neutraal 3" xfId="506" xr:uid="{00000000-0005-0000-0000-0000F9010000}"/>
    <cellStyle name="Neutraal 4" xfId="507" xr:uid="{00000000-0005-0000-0000-0000FA010000}"/>
    <cellStyle name="Neutraal 5" xfId="508" xr:uid="{00000000-0005-0000-0000-0000FB010000}"/>
    <cellStyle name="Neutraal 6" xfId="509" xr:uid="{00000000-0005-0000-0000-0000FC010000}"/>
    <cellStyle name="Neutraal 7" xfId="510" xr:uid="{00000000-0005-0000-0000-0000FD010000}"/>
    <cellStyle name="Neutraal 8" xfId="511" xr:uid="{00000000-0005-0000-0000-0000FE010000}"/>
    <cellStyle name="Neutraal 9" xfId="512" xr:uid="{00000000-0005-0000-0000-0000FF010000}"/>
    <cellStyle name="Notitie 10" xfId="513" xr:uid="{00000000-0005-0000-0000-000000020000}"/>
    <cellStyle name="Notitie 11" xfId="514" xr:uid="{00000000-0005-0000-0000-000001020000}"/>
    <cellStyle name="Notitie 12" xfId="515" xr:uid="{00000000-0005-0000-0000-000002020000}"/>
    <cellStyle name="Notitie 13" xfId="516" xr:uid="{00000000-0005-0000-0000-000003020000}"/>
    <cellStyle name="Notitie 14" xfId="517" xr:uid="{00000000-0005-0000-0000-000004020000}"/>
    <cellStyle name="Notitie 15" xfId="518" xr:uid="{00000000-0005-0000-0000-000005020000}"/>
    <cellStyle name="Notitie 16" xfId="519" xr:uid="{00000000-0005-0000-0000-000006020000}"/>
    <cellStyle name="Notitie 2" xfId="520" xr:uid="{00000000-0005-0000-0000-000007020000}"/>
    <cellStyle name="Notitie 2 2" xfId="521" xr:uid="{00000000-0005-0000-0000-000008020000}"/>
    <cellStyle name="Notitie 2 3" xfId="522" xr:uid="{00000000-0005-0000-0000-000009020000}"/>
    <cellStyle name="Notitie 3" xfId="523" xr:uid="{00000000-0005-0000-0000-00000A020000}"/>
    <cellStyle name="Notitie 4" xfId="524" xr:uid="{00000000-0005-0000-0000-00000B020000}"/>
    <cellStyle name="Notitie 5" xfId="525" xr:uid="{00000000-0005-0000-0000-00000C020000}"/>
    <cellStyle name="Notitie 6" xfId="526" xr:uid="{00000000-0005-0000-0000-00000D020000}"/>
    <cellStyle name="Notitie 7" xfId="527" xr:uid="{00000000-0005-0000-0000-00000E020000}"/>
    <cellStyle name="Notitie 8" xfId="528" xr:uid="{00000000-0005-0000-0000-00000F020000}"/>
    <cellStyle name="Notitie 9" xfId="529" xr:uid="{00000000-0005-0000-0000-000010020000}"/>
    <cellStyle name="Ongeldig 10" xfId="530" xr:uid="{00000000-0005-0000-0000-000011020000}"/>
    <cellStyle name="Ongeldig 11" xfId="531" xr:uid="{00000000-0005-0000-0000-000012020000}"/>
    <cellStyle name="Ongeldig 12" xfId="532" xr:uid="{00000000-0005-0000-0000-000013020000}"/>
    <cellStyle name="Ongeldig 13" xfId="533" xr:uid="{00000000-0005-0000-0000-000014020000}"/>
    <cellStyle name="Ongeldig 14" xfId="534" xr:uid="{00000000-0005-0000-0000-000015020000}"/>
    <cellStyle name="Ongeldig 15" xfId="535" xr:uid="{00000000-0005-0000-0000-000016020000}"/>
    <cellStyle name="Ongeldig 16" xfId="536" xr:uid="{00000000-0005-0000-0000-000017020000}"/>
    <cellStyle name="Ongeldig 2" xfId="537" xr:uid="{00000000-0005-0000-0000-000018020000}"/>
    <cellStyle name="Ongeldig 3" xfId="538" xr:uid="{00000000-0005-0000-0000-000019020000}"/>
    <cellStyle name="Ongeldig 4" xfId="539" xr:uid="{00000000-0005-0000-0000-00001A020000}"/>
    <cellStyle name="Ongeldig 5" xfId="540" xr:uid="{00000000-0005-0000-0000-00001B020000}"/>
    <cellStyle name="Ongeldig 6" xfId="541" xr:uid="{00000000-0005-0000-0000-00001C020000}"/>
    <cellStyle name="Ongeldig 7" xfId="542" xr:uid="{00000000-0005-0000-0000-00001D020000}"/>
    <cellStyle name="Ongeldig 8" xfId="543" xr:uid="{00000000-0005-0000-0000-00001E020000}"/>
    <cellStyle name="Ongeldig 9" xfId="544" xr:uid="{00000000-0005-0000-0000-00001F020000}"/>
    <cellStyle name="Standaard" xfId="0" builtinId="0"/>
    <cellStyle name="Standaard 10" xfId="545" xr:uid="{00000000-0005-0000-0000-000021020000}"/>
    <cellStyle name="Standaard 11" xfId="546" xr:uid="{00000000-0005-0000-0000-000022020000}"/>
    <cellStyle name="Standaard 12" xfId="547" xr:uid="{00000000-0005-0000-0000-000023020000}"/>
    <cellStyle name="Standaard 13" xfId="548" xr:uid="{00000000-0005-0000-0000-000024020000}"/>
    <cellStyle name="Standaard 14" xfId="549" xr:uid="{00000000-0005-0000-0000-000025020000}"/>
    <cellStyle name="Standaard 15" xfId="550" xr:uid="{00000000-0005-0000-0000-000026020000}"/>
    <cellStyle name="Standaard 16" xfId="551" xr:uid="{00000000-0005-0000-0000-000027020000}"/>
    <cellStyle name="Standaard 17" xfId="552" xr:uid="{00000000-0005-0000-0000-000028020000}"/>
    <cellStyle name="Standaard 18" xfId="553" xr:uid="{00000000-0005-0000-0000-000029020000}"/>
    <cellStyle name="Standaard 19" xfId="554" xr:uid="{00000000-0005-0000-0000-00002A020000}"/>
    <cellStyle name="Standaard 19 2" xfId="555" xr:uid="{00000000-0005-0000-0000-00002B020000}"/>
    <cellStyle name="Standaard 19 2 2" xfId="556" xr:uid="{00000000-0005-0000-0000-00002C020000}"/>
    <cellStyle name="Standaard 19 2 3" xfId="557" xr:uid="{00000000-0005-0000-0000-00002D020000}"/>
    <cellStyle name="Standaard 19 3" xfId="558" xr:uid="{00000000-0005-0000-0000-00002E020000}"/>
    <cellStyle name="Standaard 2" xfId="559" xr:uid="{00000000-0005-0000-0000-00002F020000}"/>
    <cellStyle name="Standaard 2 2" xfId="560" xr:uid="{00000000-0005-0000-0000-000030020000}"/>
    <cellStyle name="Standaard 2 3" xfId="561" xr:uid="{00000000-0005-0000-0000-000031020000}"/>
    <cellStyle name="Standaard 2 4" xfId="562" xr:uid="{00000000-0005-0000-0000-000032020000}"/>
    <cellStyle name="Standaard 2_Eisen" xfId="563" xr:uid="{00000000-0005-0000-0000-000033020000}"/>
    <cellStyle name="Standaard 20" xfId="564" xr:uid="{00000000-0005-0000-0000-000034020000}"/>
    <cellStyle name="Standaard 21" xfId="565" xr:uid="{00000000-0005-0000-0000-000035020000}"/>
    <cellStyle name="Standaard 22" xfId="566" xr:uid="{00000000-0005-0000-0000-000036020000}"/>
    <cellStyle name="Standaard 23" xfId="567" xr:uid="{00000000-0005-0000-0000-000037020000}"/>
    <cellStyle name="Standaard 24" xfId="568" xr:uid="{00000000-0005-0000-0000-000038020000}"/>
    <cellStyle name="Standaard 25" xfId="569" xr:uid="{00000000-0005-0000-0000-000039020000}"/>
    <cellStyle name="Standaard 25 2" xfId="570" xr:uid="{00000000-0005-0000-0000-00003A020000}"/>
    <cellStyle name="Standaard 25 3" xfId="571" xr:uid="{00000000-0005-0000-0000-00003B020000}"/>
    <cellStyle name="Standaard 25 3 2" xfId="572" xr:uid="{00000000-0005-0000-0000-00003C020000}"/>
    <cellStyle name="Standaard 25 3 2 2" xfId="573" xr:uid="{00000000-0005-0000-0000-00003D020000}"/>
    <cellStyle name="Standaard 25 3 2 2 2" xfId="705" xr:uid="{81482C44-E97A-45D5-AC61-39A3453161DC}"/>
    <cellStyle name="Standaard 25 3 2 3" xfId="704" xr:uid="{76BB7428-EF91-433E-91B5-3DFCC90FF10F}"/>
    <cellStyle name="Standaard 25 3 3" xfId="574" xr:uid="{00000000-0005-0000-0000-00003E020000}"/>
    <cellStyle name="Standaard 25 3 3 2" xfId="706" xr:uid="{D7B885C7-2FC1-4CDD-B3D7-6FF8BE3BA936}"/>
    <cellStyle name="Standaard 25 3 4" xfId="575" xr:uid="{00000000-0005-0000-0000-00003F020000}"/>
    <cellStyle name="Standaard 25 3 4 2" xfId="707" xr:uid="{D364C063-3D84-4AC2-9A9D-EE0BCC38C7B2}"/>
    <cellStyle name="Standaard 25 3 5" xfId="703" xr:uid="{3904D02B-B200-48A0-93F3-A1981A01ECEC}"/>
    <cellStyle name="Standaard 26" xfId="576" xr:uid="{00000000-0005-0000-0000-000040020000}"/>
    <cellStyle name="Standaard 26 2" xfId="577" xr:uid="{00000000-0005-0000-0000-000041020000}"/>
    <cellStyle name="Standaard 27" xfId="578" xr:uid="{00000000-0005-0000-0000-000042020000}"/>
    <cellStyle name="Standaard 27 2" xfId="579" xr:uid="{00000000-0005-0000-0000-000043020000}"/>
    <cellStyle name="Standaard 28" xfId="580" xr:uid="{00000000-0005-0000-0000-000044020000}"/>
    <cellStyle name="Standaard 28 2" xfId="581" xr:uid="{00000000-0005-0000-0000-000045020000}"/>
    <cellStyle name="Standaard 29" xfId="582" xr:uid="{00000000-0005-0000-0000-000046020000}"/>
    <cellStyle name="Standaard 29 2" xfId="583" xr:uid="{00000000-0005-0000-0000-000047020000}"/>
    <cellStyle name="Standaard 3" xfId="584" xr:uid="{00000000-0005-0000-0000-000048020000}"/>
    <cellStyle name="Standaard 3 2" xfId="585" xr:uid="{00000000-0005-0000-0000-000049020000}"/>
    <cellStyle name="Standaard 3 3" xfId="586" xr:uid="{00000000-0005-0000-0000-00004A020000}"/>
    <cellStyle name="Standaard 30" xfId="587" xr:uid="{00000000-0005-0000-0000-00004B020000}"/>
    <cellStyle name="Standaard 31" xfId="588" xr:uid="{00000000-0005-0000-0000-00004C020000}"/>
    <cellStyle name="Standaard 31 2" xfId="589" xr:uid="{00000000-0005-0000-0000-00004D020000}"/>
    <cellStyle name="Standaard 31 2 2" xfId="590" xr:uid="{00000000-0005-0000-0000-00004E020000}"/>
    <cellStyle name="Standaard 31 2 2 2" xfId="710" xr:uid="{28DEE855-BCE9-4F77-B2B6-819857B7DA87}"/>
    <cellStyle name="Standaard 31 2 3" xfId="709" xr:uid="{A41006AC-C10E-4D7D-98B9-9B979E5C5667}"/>
    <cellStyle name="Standaard 31 3" xfId="591" xr:uid="{00000000-0005-0000-0000-00004F020000}"/>
    <cellStyle name="Standaard 31 3 2" xfId="711" xr:uid="{5C8045B5-C886-4164-93FC-88A2E8716949}"/>
    <cellStyle name="Standaard 31 4" xfId="592" xr:uid="{00000000-0005-0000-0000-000050020000}"/>
    <cellStyle name="Standaard 31 4 2" xfId="712" xr:uid="{8B0313B3-D2B3-4D35-A0D1-AA09DAEF1197}"/>
    <cellStyle name="Standaard 31 5" xfId="708" xr:uid="{8B203DD6-7681-4215-9B70-FB5A022705DC}"/>
    <cellStyle name="Standaard 32" xfId="593" xr:uid="{00000000-0005-0000-0000-000051020000}"/>
    <cellStyle name="Standaard 32 2" xfId="594" xr:uid="{00000000-0005-0000-0000-000052020000}"/>
    <cellStyle name="Standaard 32 2 2" xfId="595" xr:uid="{00000000-0005-0000-0000-000053020000}"/>
    <cellStyle name="Standaard 32 2 2 2" xfId="715" xr:uid="{ACF62400-4341-4AFA-B89C-B6AF4CE8755C}"/>
    <cellStyle name="Standaard 32 2 3" xfId="714" xr:uid="{DC0FAE7E-D8B7-4233-8AF0-D5E3959B8B5C}"/>
    <cellStyle name="Standaard 32 3" xfId="596" xr:uid="{00000000-0005-0000-0000-000054020000}"/>
    <cellStyle name="Standaard 32 3 2" xfId="716" xr:uid="{F14B3E40-3491-47C8-9B7D-B2843FFE4084}"/>
    <cellStyle name="Standaard 32 4" xfId="597" xr:uid="{00000000-0005-0000-0000-000055020000}"/>
    <cellStyle name="Standaard 32 4 2" xfId="717" xr:uid="{794E4FCF-1086-4578-9155-0E71B7BE6098}"/>
    <cellStyle name="Standaard 32 5" xfId="713" xr:uid="{514FFE54-7B4D-4965-B0C7-2673ED43D85E}"/>
    <cellStyle name="Standaard 33" xfId="598" xr:uid="{00000000-0005-0000-0000-000056020000}"/>
    <cellStyle name="Standaard 33 2" xfId="599" xr:uid="{00000000-0005-0000-0000-000057020000}"/>
    <cellStyle name="Standaard 33 2 2" xfId="600" xr:uid="{00000000-0005-0000-0000-000058020000}"/>
    <cellStyle name="Standaard 33 2 2 2" xfId="720" xr:uid="{E45E5CD5-F75B-4531-AA54-03CF48B6EE56}"/>
    <cellStyle name="Standaard 33 2 3" xfId="719" xr:uid="{D6F64E8B-E5B6-4B63-B434-F92AD9ECDAC8}"/>
    <cellStyle name="Standaard 33 3" xfId="601" xr:uid="{00000000-0005-0000-0000-000059020000}"/>
    <cellStyle name="Standaard 33 3 2" xfId="721" xr:uid="{2F85AF32-7EDD-41EA-9EE8-7D252A88F486}"/>
    <cellStyle name="Standaard 33 4" xfId="602" xr:uid="{00000000-0005-0000-0000-00005A020000}"/>
    <cellStyle name="Standaard 33 4 2" xfId="722" xr:uid="{E42AC666-5ECC-4F7E-99BC-D867D5DFB944}"/>
    <cellStyle name="Standaard 33 5" xfId="718" xr:uid="{5FC81950-51CB-425B-AB03-A3F5959EF58F}"/>
    <cellStyle name="Standaard 34" xfId="603" xr:uid="{00000000-0005-0000-0000-00005B020000}"/>
    <cellStyle name="Standaard 34 2" xfId="604" xr:uid="{00000000-0005-0000-0000-00005C020000}"/>
    <cellStyle name="Standaard 34 2 2" xfId="605" xr:uid="{00000000-0005-0000-0000-00005D020000}"/>
    <cellStyle name="Standaard 34 2 2 2" xfId="725" xr:uid="{91589D8D-1E36-4575-85CB-0DD1C701976E}"/>
    <cellStyle name="Standaard 34 2 3" xfId="724" xr:uid="{3231C29C-9682-40B8-A501-D183C35C1DD5}"/>
    <cellStyle name="Standaard 34 3" xfId="606" xr:uid="{00000000-0005-0000-0000-00005E020000}"/>
    <cellStyle name="Standaard 34 3 2" xfId="726" xr:uid="{90B4476A-20A0-4FBC-942C-71A2BB1A26E3}"/>
    <cellStyle name="Standaard 34 4" xfId="607" xr:uid="{00000000-0005-0000-0000-00005F020000}"/>
    <cellStyle name="Standaard 34 4 2" xfId="727" xr:uid="{F4DC4CEF-D562-445B-B913-DBB9D0B68497}"/>
    <cellStyle name="Standaard 34 5" xfId="723" xr:uid="{1452C04A-23E7-4B1A-82D5-C31C9AC7EB24}"/>
    <cellStyle name="Standaard 35" xfId="608" xr:uid="{00000000-0005-0000-0000-000060020000}"/>
    <cellStyle name="Standaard 36" xfId="609" xr:uid="{00000000-0005-0000-0000-000061020000}"/>
    <cellStyle name="Standaard 36 2" xfId="610" xr:uid="{00000000-0005-0000-0000-000062020000}"/>
    <cellStyle name="Standaard 36 3" xfId="611" xr:uid="{00000000-0005-0000-0000-000063020000}"/>
    <cellStyle name="Standaard 36 4" xfId="612" xr:uid="{00000000-0005-0000-0000-000064020000}"/>
    <cellStyle name="Standaard 37" xfId="613" xr:uid="{00000000-0005-0000-0000-000065020000}"/>
    <cellStyle name="Standaard 37 2" xfId="614" xr:uid="{00000000-0005-0000-0000-000066020000}"/>
    <cellStyle name="Standaard 37 3" xfId="615" xr:uid="{00000000-0005-0000-0000-000067020000}"/>
    <cellStyle name="Standaard 37 4" xfId="616" xr:uid="{00000000-0005-0000-0000-000068020000}"/>
    <cellStyle name="Standaard 38" xfId="617" xr:uid="{00000000-0005-0000-0000-000069020000}"/>
    <cellStyle name="Standaard 39" xfId="618" xr:uid="{00000000-0005-0000-0000-00006A020000}"/>
    <cellStyle name="Standaard 4" xfId="619" xr:uid="{00000000-0005-0000-0000-00006B020000}"/>
    <cellStyle name="Standaard 5" xfId="620" xr:uid="{00000000-0005-0000-0000-00006C020000}"/>
    <cellStyle name="Standaard 6" xfId="621" xr:uid="{00000000-0005-0000-0000-00006D020000}"/>
    <cellStyle name="Standaard 7" xfId="622" xr:uid="{00000000-0005-0000-0000-00006E020000}"/>
    <cellStyle name="Standaard 8" xfId="623" xr:uid="{00000000-0005-0000-0000-00006F020000}"/>
    <cellStyle name="Standaard 9" xfId="624" xr:uid="{00000000-0005-0000-0000-000070020000}"/>
    <cellStyle name="Titel 10" xfId="625" xr:uid="{00000000-0005-0000-0000-000071020000}"/>
    <cellStyle name="Titel 11" xfId="626" xr:uid="{00000000-0005-0000-0000-000072020000}"/>
    <cellStyle name="Titel 12" xfId="627" xr:uid="{00000000-0005-0000-0000-000073020000}"/>
    <cellStyle name="Titel 13" xfId="628" xr:uid="{00000000-0005-0000-0000-000074020000}"/>
    <cellStyle name="Titel 14" xfId="629" xr:uid="{00000000-0005-0000-0000-000075020000}"/>
    <cellStyle name="Titel 15" xfId="630" xr:uid="{00000000-0005-0000-0000-000076020000}"/>
    <cellStyle name="Titel 16" xfId="631" xr:uid="{00000000-0005-0000-0000-000077020000}"/>
    <cellStyle name="Titel 2" xfId="632" xr:uid="{00000000-0005-0000-0000-000078020000}"/>
    <cellStyle name="Titel 3" xfId="633" xr:uid="{00000000-0005-0000-0000-000079020000}"/>
    <cellStyle name="Titel 4" xfId="634" xr:uid="{00000000-0005-0000-0000-00007A020000}"/>
    <cellStyle name="Titel 5" xfId="635" xr:uid="{00000000-0005-0000-0000-00007B020000}"/>
    <cellStyle name="Titel 6" xfId="636" xr:uid="{00000000-0005-0000-0000-00007C020000}"/>
    <cellStyle name="Titel 7" xfId="637" xr:uid="{00000000-0005-0000-0000-00007D020000}"/>
    <cellStyle name="Titel 8" xfId="638" xr:uid="{00000000-0005-0000-0000-00007E020000}"/>
    <cellStyle name="Titel 9" xfId="639" xr:uid="{00000000-0005-0000-0000-00007F020000}"/>
    <cellStyle name="Totaal 10" xfId="640" xr:uid="{00000000-0005-0000-0000-000080020000}"/>
    <cellStyle name="Totaal 11" xfId="641" xr:uid="{00000000-0005-0000-0000-000081020000}"/>
    <cellStyle name="Totaal 12" xfId="642" xr:uid="{00000000-0005-0000-0000-000082020000}"/>
    <cellStyle name="Totaal 13" xfId="643" xr:uid="{00000000-0005-0000-0000-000083020000}"/>
    <cellStyle name="Totaal 14" xfId="644" xr:uid="{00000000-0005-0000-0000-000084020000}"/>
    <cellStyle name="Totaal 15" xfId="645" xr:uid="{00000000-0005-0000-0000-000085020000}"/>
    <cellStyle name="Totaal 16" xfId="646" xr:uid="{00000000-0005-0000-0000-000086020000}"/>
    <cellStyle name="Totaal 2" xfId="647" xr:uid="{00000000-0005-0000-0000-000087020000}"/>
    <cellStyle name="Totaal 3" xfId="648" xr:uid="{00000000-0005-0000-0000-000088020000}"/>
    <cellStyle name="Totaal 4" xfId="649" xr:uid="{00000000-0005-0000-0000-000089020000}"/>
    <cellStyle name="Totaal 5" xfId="650" xr:uid="{00000000-0005-0000-0000-00008A020000}"/>
    <cellStyle name="Totaal 6" xfId="651" xr:uid="{00000000-0005-0000-0000-00008B020000}"/>
    <cellStyle name="Totaal 7" xfId="652" xr:uid="{00000000-0005-0000-0000-00008C020000}"/>
    <cellStyle name="Totaal 8" xfId="653" xr:uid="{00000000-0005-0000-0000-00008D020000}"/>
    <cellStyle name="Totaal 9" xfId="654" xr:uid="{00000000-0005-0000-0000-00008E020000}"/>
    <cellStyle name="Uitvoer 10" xfId="655" xr:uid="{00000000-0005-0000-0000-00008F020000}"/>
    <cellStyle name="Uitvoer 11" xfId="656" xr:uid="{00000000-0005-0000-0000-000090020000}"/>
    <cellStyle name="Uitvoer 12" xfId="657" xr:uid="{00000000-0005-0000-0000-000091020000}"/>
    <cellStyle name="Uitvoer 13" xfId="658" xr:uid="{00000000-0005-0000-0000-000092020000}"/>
    <cellStyle name="Uitvoer 14" xfId="659" xr:uid="{00000000-0005-0000-0000-000093020000}"/>
    <cellStyle name="Uitvoer 15" xfId="660" xr:uid="{00000000-0005-0000-0000-000094020000}"/>
    <cellStyle name="Uitvoer 16" xfId="661" xr:uid="{00000000-0005-0000-0000-000095020000}"/>
    <cellStyle name="Uitvoer 2" xfId="662" xr:uid="{00000000-0005-0000-0000-000096020000}"/>
    <cellStyle name="Uitvoer 3" xfId="663" xr:uid="{00000000-0005-0000-0000-000097020000}"/>
    <cellStyle name="Uitvoer 4" xfId="664" xr:uid="{00000000-0005-0000-0000-000098020000}"/>
    <cellStyle name="Uitvoer 5" xfId="665" xr:uid="{00000000-0005-0000-0000-000099020000}"/>
    <cellStyle name="Uitvoer 6" xfId="666" xr:uid="{00000000-0005-0000-0000-00009A020000}"/>
    <cellStyle name="Uitvoer 7" xfId="667" xr:uid="{00000000-0005-0000-0000-00009B020000}"/>
    <cellStyle name="Uitvoer 8" xfId="668" xr:uid="{00000000-0005-0000-0000-00009C020000}"/>
    <cellStyle name="Uitvoer 9" xfId="669" xr:uid="{00000000-0005-0000-0000-00009D020000}"/>
    <cellStyle name="Valuta 2" xfId="670" xr:uid="{00000000-0005-0000-0000-00009E020000}"/>
    <cellStyle name="Valuta 2 2" xfId="671" xr:uid="{00000000-0005-0000-0000-00009F020000}"/>
    <cellStyle name="Valuta 2 2 2" xfId="672" xr:uid="{00000000-0005-0000-0000-0000A0020000}"/>
    <cellStyle name="Valuta 2 2 2 2" xfId="730" xr:uid="{65430166-3BD0-45D9-AD7B-BCFBF733013D}"/>
    <cellStyle name="Valuta 2 2 3" xfId="729" xr:uid="{AD676B6C-D948-41A4-9D96-F5BC5A86A1BB}"/>
    <cellStyle name="Valuta 2 3" xfId="728" xr:uid="{B2D57FA3-969C-4644-8497-46488E0ECCF7}"/>
    <cellStyle name="Verklarende tekst 10" xfId="673" xr:uid="{00000000-0005-0000-0000-0000A1020000}"/>
    <cellStyle name="Verklarende tekst 11" xfId="674" xr:uid="{00000000-0005-0000-0000-0000A2020000}"/>
    <cellStyle name="Verklarende tekst 12" xfId="675" xr:uid="{00000000-0005-0000-0000-0000A3020000}"/>
    <cellStyle name="Verklarende tekst 13" xfId="676" xr:uid="{00000000-0005-0000-0000-0000A4020000}"/>
    <cellStyle name="Verklarende tekst 14" xfId="677" xr:uid="{00000000-0005-0000-0000-0000A5020000}"/>
    <cellStyle name="Verklarende tekst 15" xfId="678" xr:uid="{00000000-0005-0000-0000-0000A6020000}"/>
    <cellStyle name="Verklarende tekst 16" xfId="679" xr:uid="{00000000-0005-0000-0000-0000A7020000}"/>
    <cellStyle name="Verklarende tekst 2" xfId="680" xr:uid="{00000000-0005-0000-0000-0000A8020000}"/>
    <cellStyle name="Verklarende tekst 3" xfId="681" xr:uid="{00000000-0005-0000-0000-0000A9020000}"/>
    <cellStyle name="Verklarende tekst 4" xfId="682" xr:uid="{00000000-0005-0000-0000-0000AA020000}"/>
    <cellStyle name="Verklarende tekst 5" xfId="683" xr:uid="{00000000-0005-0000-0000-0000AB020000}"/>
    <cellStyle name="Verklarende tekst 6" xfId="684" xr:uid="{00000000-0005-0000-0000-0000AC020000}"/>
    <cellStyle name="Verklarende tekst 7" xfId="685" xr:uid="{00000000-0005-0000-0000-0000AD020000}"/>
    <cellStyle name="Verklarende tekst 8" xfId="686" xr:uid="{00000000-0005-0000-0000-0000AE020000}"/>
    <cellStyle name="Verklarende tekst 9" xfId="687" xr:uid="{00000000-0005-0000-0000-0000AF020000}"/>
    <cellStyle name="Waarschuwingstekst 10" xfId="688" xr:uid="{00000000-0005-0000-0000-0000B0020000}"/>
    <cellStyle name="Waarschuwingstekst 11" xfId="689" xr:uid="{00000000-0005-0000-0000-0000B1020000}"/>
    <cellStyle name="Waarschuwingstekst 12" xfId="690" xr:uid="{00000000-0005-0000-0000-0000B2020000}"/>
    <cellStyle name="Waarschuwingstekst 13" xfId="691" xr:uid="{00000000-0005-0000-0000-0000B3020000}"/>
    <cellStyle name="Waarschuwingstekst 14" xfId="692" xr:uid="{00000000-0005-0000-0000-0000B4020000}"/>
    <cellStyle name="Waarschuwingstekst 15" xfId="693" xr:uid="{00000000-0005-0000-0000-0000B5020000}"/>
    <cellStyle name="Waarschuwingstekst 16" xfId="694" xr:uid="{00000000-0005-0000-0000-0000B6020000}"/>
    <cellStyle name="Waarschuwingstekst 2" xfId="695" xr:uid="{00000000-0005-0000-0000-0000B7020000}"/>
    <cellStyle name="Waarschuwingstekst 3" xfId="696" xr:uid="{00000000-0005-0000-0000-0000B8020000}"/>
    <cellStyle name="Waarschuwingstekst 4" xfId="697" xr:uid="{00000000-0005-0000-0000-0000B9020000}"/>
    <cellStyle name="Waarschuwingstekst 5" xfId="698" xr:uid="{00000000-0005-0000-0000-0000BA020000}"/>
    <cellStyle name="Waarschuwingstekst 6" xfId="699" xr:uid="{00000000-0005-0000-0000-0000BB020000}"/>
    <cellStyle name="Waarschuwingstekst 7" xfId="700" xr:uid="{00000000-0005-0000-0000-0000BC020000}"/>
    <cellStyle name="Waarschuwingstekst 8" xfId="701" xr:uid="{00000000-0005-0000-0000-0000BD020000}"/>
    <cellStyle name="Waarschuwingstekst 9" xfId="702" xr:uid="{00000000-0005-0000-0000-0000BE020000}"/>
  </cellStyles>
  <dxfs count="0"/>
  <tableStyles count="0" defaultTableStyle="TableStyleMedium9" defaultPivotStyle="PivotStyleLight16"/>
  <colors>
    <mruColors>
      <color rgb="FF00FF00"/>
      <color rgb="FF0000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944880</xdr:colOff>
      <xdr:row>2</xdr:row>
      <xdr:rowOff>114300</xdr:rowOff>
    </xdr:from>
    <xdr:to>
      <xdr:col>6</xdr:col>
      <xdr:colOff>567690</xdr:colOff>
      <xdr:row>8</xdr:row>
      <xdr:rowOff>116840</xdr:rowOff>
    </xdr:to>
    <xdr:pic>
      <xdr:nvPicPr>
        <xdr:cNvPr id="2536" name="Afbeelding 5">
          <a:extLst>
            <a:ext uri="{FF2B5EF4-FFF2-40B4-BE49-F238E27FC236}">
              <a16:creationId xmlns:a16="http://schemas.microsoft.com/office/drawing/2014/main" id="{9535A8A0-F5D0-8184-8F28-2D09F317A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449580"/>
          <a:ext cx="399288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9"/>
  <sheetViews>
    <sheetView showGridLines="0" topLeftCell="A7" zoomScale="130" zoomScaleNormal="130" workbookViewId="0">
      <selection activeCell="C11" sqref="C11:G11"/>
    </sheetView>
  </sheetViews>
  <sheetFormatPr defaultRowHeight="13.5" x14ac:dyDescent="0.25"/>
  <cols>
    <col min="1" max="1" width="3.140625" customWidth="1"/>
    <col min="2" max="2" width="1.85546875" customWidth="1"/>
    <col min="3" max="3" width="21.28515625" customWidth="1"/>
    <col min="4" max="5" width="7.7109375" customWidth="1"/>
    <col min="6" max="6" width="27.140625" customWidth="1"/>
    <col min="7" max="7" width="12.5703125" customWidth="1"/>
    <col min="8" max="8" width="8.85546875" customWidth="1"/>
  </cols>
  <sheetData>
    <row r="1" spans="1:9" x14ac:dyDescent="0.25">
      <c r="A1" s="7"/>
      <c r="B1" s="7"/>
      <c r="C1" s="7"/>
      <c r="D1" s="7"/>
      <c r="E1" s="7"/>
      <c r="F1" s="7"/>
      <c r="G1" s="7"/>
      <c r="H1" s="7"/>
    </row>
    <row r="2" spans="1:9" x14ac:dyDescent="0.25">
      <c r="A2" s="7"/>
      <c r="B2" s="8"/>
      <c r="C2" s="9"/>
      <c r="D2" s="9"/>
      <c r="E2" s="9"/>
      <c r="F2" s="9"/>
      <c r="G2" s="10"/>
      <c r="H2" s="7"/>
    </row>
    <row r="3" spans="1:9" x14ac:dyDescent="0.25">
      <c r="A3" s="7"/>
      <c r="B3" s="11"/>
      <c r="C3" s="7"/>
      <c r="D3" s="7"/>
      <c r="E3" s="7"/>
      <c r="F3" s="7"/>
      <c r="G3" s="12"/>
      <c r="H3" s="7"/>
    </row>
    <row r="4" spans="1:9" x14ac:dyDescent="0.25">
      <c r="A4" s="7"/>
      <c r="B4" s="11"/>
      <c r="C4" s="7"/>
      <c r="D4" s="7"/>
      <c r="E4" s="7"/>
      <c r="F4" s="7"/>
      <c r="G4" s="12"/>
      <c r="H4" s="7"/>
    </row>
    <row r="5" spans="1:9" x14ac:dyDescent="0.25">
      <c r="A5" s="7"/>
      <c r="B5" s="11"/>
      <c r="C5" s="7"/>
      <c r="D5" s="7"/>
      <c r="E5" s="7"/>
      <c r="F5" s="7"/>
      <c r="G5" s="12"/>
      <c r="H5" s="7"/>
    </row>
    <row r="6" spans="1:9" x14ac:dyDescent="0.25">
      <c r="A6" s="7"/>
      <c r="B6" s="11"/>
      <c r="C6" s="7"/>
      <c r="D6" s="7"/>
      <c r="E6" s="7"/>
      <c r="F6" s="7"/>
      <c r="G6" s="12"/>
      <c r="H6" s="7"/>
    </row>
    <row r="7" spans="1:9" x14ac:dyDescent="0.25">
      <c r="A7" s="7"/>
      <c r="B7" s="11"/>
      <c r="C7" s="7"/>
      <c r="D7" s="7"/>
      <c r="E7" s="7"/>
      <c r="F7" s="7"/>
      <c r="G7" s="12"/>
      <c r="H7" s="7"/>
    </row>
    <row r="8" spans="1:9" x14ac:dyDescent="0.25">
      <c r="A8" s="7"/>
      <c r="B8" s="11"/>
      <c r="C8" s="7"/>
      <c r="D8" s="7"/>
      <c r="E8" s="7"/>
      <c r="F8" s="7"/>
      <c r="G8" s="12"/>
      <c r="H8" s="7"/>
    </row>
    <row r="9" spans="1:9" x14ac:dyDescent="0.25">
      <c r="A9" s="7"/>
      <c r="B9" s="11"/>
      <c r="C9" s="7"/>
      <c r="D9" s="7"/>
      <c r="E9" s="7"/>
      <c r="F9" s="7"/>
      <c r="G9" s="12"/>
      <c r="H9" s="7"/>
    </row>
    <row r="10" spans="1:9" x14ac:dyDescent="0.25">
      <c r="A10" s="7"/>
      <c r="B10" s="11"/>
      <c r="C10" s="7"/>
      <c r="D10" s="7"/>
      <c r="E10" s="7"/>
      <c r="F10" s="7"/>
      <c r="G10" s="12"/>
      <c r="H10" s="7"/>
      <c r="I10" s="38"/>
    </row>
    <row r="11" spans="1:9" ht="57.6" customHeight="1" x14ac:dyDescent="0.25">
      <c r="A11" s="13"/>
      <c r="B11" s="14"/>
      <c r="C11" s="48" t="s">
        <v>149</v>
      </c>
      <c r="D11" s="48"/>
      <c r="E11" s="48"/>
      <c r="F11" s="48"/>
      <c r="G11" s="49"/>
      <c r="H11" s="13"/>
      <c r="I11" s="38"/>
    </row>
    <row r="12" spans="1:9" x14ac:dyDescent="0.25">
      <c r="A12" s="13"/>
      <c r="B12" s="14"/>
      <c r="C12" s="15"/>
      <c r="D12" s="13"/>
      <c r="E12" s="13"/>
      <c r="F12" s="13"/>
      <c r="G12" s="16"/>
      <c r="H12" s="13"/>
    </row>
    <row r="13" spans="1:9" x14ac:dyDescent="0.25">
      <c r="A13" s="13"/>
      <c r="B13" s="14"/>
      <c r="C13" s="13"/>
      <c r="D13" s="13"/>
      <c r="E13" s="13"/>
      <c r="F13" s="13"/>
      <c r="G13" s="16"/>
      <c r="H13" s="13"/>
    </row>
    <row r="14" spans="1:9" x14ac:dyDescent="0.25">
      <c r="A14" s="13"/>
      <c r="B14" s="14"/>
      <c r="C14" s="17" t="s">
        <v>16</v>
      </c>
      <c r="D14" s="13"/>
      <c r="E14" s="13"/>
      <c r="F14" s="13"/>
      <c r="G14" s="18"/>
      <c r="H14" s="13"/>
    </row>
    <row r="15" spans="1:9" x14ac:dyDescent="0.25">
      <c r="A15" s="13"/>
      <c r="B15" s="14"/>
      <c r="C15" s="13"/>
      <c r="D15" s="13"/>
      <c r="E15" s="13"/>
      <c r="F15" s="13"/>
      <c r="G15" s="16"/>
      <c r="H15" s="13"/>
    </row>
    <row r="16" spans="1:9" ht="59.65" customHeight="1" x14ac:dyDescent="0.25">
      <c r="A16" s="13"/>
      <c r="B16" s="14"/>
      <c r="C16" s="33" t="s">
        <v>36</v>
      </c>
      <c r="D16" s="51" t="s">
        <v>43</v>
      </c>
      <c r="E16" s="51"/>
      <c r="F16" s="51"/>
      <c r="G16" s="39"/>
      <c r="H16" s="21"/>
    </row>
    <row r="17" spans="1:14" ht="30" customHeight="1" x14ac:dyDescent="0.25">
      <c r="A17" s="13"/>
      <c r="B17" s="14"/>
      <c r="C17" s="33" t="s">
        <v>37</v>
      </c>
      <c r="D17" s="51" t="s">
        <v>70</v>
      </c>
      <c r="E17" s="51"/>
      <c r="F17" s="51"/>
      <c r="G17" s="39"/>
      <c r="H17" s="21"/>
    </row>
    <row r="18" spans="1:14" ht="29.25" customHeight="1" x14ac:dyDescent="0.25">
      <c r="A18" s="13"/>
      <c r="B18" s="14"/>
      <c r="C18" s="34"/>
      <c r="D18" s="51"/>
      <c r="E18" s="51"/>
      <c r="F18" s="51"/>
      <c r="G18" s="20"/>
      <c r="H18" s="22"/>
    </row>
    <row r="19" spans="1:14" ht="29.25" customHeight="1" x14ac:dyDescent="0.25">
      <c r="A19" s="13"/>
      <c r="B19" s="14"/>
      <c r="C19" s="50"/>
      <c r="D19" s="50"/>
      <c r="E19" s="50"/>
      <c r="F19" s="50"/>
      <c r="G19" s="20"/>
      <c r="H19" s="22"/>
    </row>
    <row r="20" spans="1:14" ht="29.25" customHeight="1" x14ac:dyDescent="0.25">
      <c r="A20" s="13"/>
      <c r="B20" s="14"/>
      <c r="C20" s="50" t="s">
        <v>16</v>
      </c>
      <c r="D20" s="50"/>
      <c r="E20" s="50"/>
      <c r="F20" s="50"/>
      <c r="G20" s="20"/>
      <c r="H20" s="22"/>
    </row>
    <row r="21" spans="1:14" ht="29.25" customHeight="1" x14ac:dyDescent="0.25">
      <c r="A21" s="13"/>
      <c r="B21" s="14"/>
      <c r="C21" s="50" t="s">
        <v>38</v>
      </c>
      <c r="D21" s="50"/>
      <c r="E21" s="50"/>
      <c r="F21" s="50"/>
      <c r="G21" s="20"/>
      <c r="H21" s="22"/>
    </row>
    <row r="22" spans="1:14" ht="29.25" customHeight="1" x14ac:dyDescent="0.25">
      <c r="A22" s="13"/>
      <c r="B22" s="14"/>
      <c r="C22" s="50" t="s">
        <v>39</v>
      </c>
      <c r="D22" s="50"/>
      <c r="E22" s="50"/>
      <c r="F22" s="50"/>
      <c r="G22" s="20"/>
      <c r="H22" s="22"/>
    </row>
    <row r="23" spans="1:14" ht="29.25" customHeight="1" x14ac:dyDescent="0.25">
      <c r="A23" s="13"/>
      <c r="B23" s="14"/>
      <c r="C23" s="50"/>
      <c r="D23" s="50"/>
      <c r="E23" s="50"/>
      <c r="F23" s="50"/>
      <c r="G23" s="20"/>
      <c r="H23" s="22"/>
      <c r="K23" s="46"/>
      <c r="L23" s="46"/>
      <c r="M23" s="46"/>
      <c r="N23" s="46"/>
    </row>
    <row r="24" spans="1:14" ht="29.25" customHeight="1" x14ac:dyDescent="0.25">
      <c r="A24" s="13"/>
      <c r="B24" s="14"/>
      <c r="C24" s="50"/>
      <c r="D24" s="50"/>
      <c r="E24" s="50"/>
      <c r="F24" s="50"/>
      <c r="G24" s="19"/>
    </row>
    <row r="25" spans="1:14" ht="29.25" customHeight="1" x14ac:dyDescent="0.25">
      <c r="A25" s="13"/>
      <c r="B25" s="14"/>
      <c r="C25" s="47"/>
      <c r="D25" s="47"/>
      <c r="E25" s="47"/>
      <c r="F25" s="47"/>
      <c r="G25" s="16"/>
      <c r="H25" s="13"/>
    </row>
    <row r="26" spans="1:14" ht="29.25" customHeight="1" x14ac:dyDescent="0.25">
      <c r="A26" s="13"/>
      <c r="B26" s="14"/>
      <c r="C26" s="47"/>
      <c r="D26" s="47"/>
      <c r="E26" s="47"/>
      <c r="F26" s="47"/>
      <c r="G26" s="16"/>
      <c r="H26" s="13"/>
    </row>
    <row r="27" spans="1:14" ht="29.25" customHeight="1" x14ac:dyDescent="0.25">
      <c r="A27" s="13"/>
      <c r="B27" s="14"/>
      <c r="C27" s="47"/>
      <c r="D27" s="47"/>
      <c r="E27" s="47"/>
      <c r="F27" s="47"/>
      <c r="G27" s="16"/>
      <c r="H27" s="13"/>
    </row>
    <row r="28" spans="1:14" x14ac:dyDescent="0.25">
      <c r="A28" s="13"/>
      <c r="B28" s="23"/>
      <c r="C28" s="24"/>
      <c r="D28" s="25"/>
      <c r="E28" s="25"/>
      <c r="F28" s="26"/>
      <c r="G28" s="27"/>
      <c r="H28" s="13"/>
    </row>
    <row r="29" spans="1:14" x14ac:dyDescent="0.25">
      <c r="A29" s="13"/>
      <c r="B29" s="13"/>
      <c r="C29" s="28"/>
      <c r="D29" s="29"/>
      <c r="E29" s="29"/>
      <c r="F29" s="13"/>
      <c r="G29" s="13"/>
      <c r="H29" s="13"/>
    </row>
  </sheetData>
  <mergeCells count="14">
    <mergeCell ref="K23:N23"/>
    <mergeCell ref="C27:F27"/>
    <mergeCell ref="C11:G11"/>
    <mergeCell ref="C24:F24"/>
    <mergeCell ref="C25:F25"/>
    <mergeCell ref="C26:F26"/>
    <mergeCell ref="C19:F19"/>
    <mergeCell ref="D16:F16"/>
    <mergeCell ref="D18:F18"/>
    <mergeCell ref="D17:F17"/>
    <mergeCell ref="C20:F20"/>
    <mergeCell ref="C21:F21"/>
    <mergeCell ref="C22:F22"/>
    <mergeCell ref="C23:F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G65539"/>
  <sheetViews>
    <sheetView showGridLines="0" tabSelected="1" zoomScaleNormal="100" workbookViewId="0">
      <selection activeCell="D21" sqref="D21:E21"/>
    </sheetView>
  </sheetViews>
  <sheetFormatPr defaultColWidth="9.140625" defaultRowHeight="13.5" x14ac:dyDescent="0.25"/>
  <cols>
    <col min="1" max="1" width="3.7109375" style="53" customWidth="1"/>
    <col min="2" max="2" width="109.85546875" style="53" customWidth="1"/>
    <col min="3" max="3" width="42.7109375" style="53" customWidth="1"/>
    <col min="4" max="4" width="16.7109375" style="53" customWidth="1"/>
    <col min="5" max="5" width="14.5703125" style="53" customWidth="1"/>
    <col min="6" max="6" width="19.28515625" style="53" customWidth="1"/>
    <col min="7" max="7" width="27.28515625" style="53" customWidth="1"/>
    <col min="8" max="8" width="9.42578125" style="53" bestFit="1" customWidth="1"/>
    <col min="9" max="16384" width="9.140625" style="53"/>
  </cols>
  <sheetData>
    <row r="1" spans="1:7" ht="27.6" customHeight="1" thickBot="1" x14ac:dyDescent="0.3">
      <c r="A1" s="52" t="s">
        <v>150</v>
      </c>
      <c r="B1" s="52"/>
      <c r="C1" s="93" t="s">
        <v>10</v>
      </c>
      <c r="D1" s="93"/>
      <c r="E1" s="93"/>
      <c r="F1" s="93"/>
    </row>
    <row r="2" spans="1:7" ht="38.450000000000003" customHeight="1" thickBot="1" x14ac:dyDescent="0.3">
      <c r="A2" s="54" t="s">
        <v>40</v>
      </c>
      <c r="B2" s="55"/>
      <c r="C2" s="94"/>
      <c r="D2" s="57" t="s">
        <v>99</v>
      </c>
      <c r="E2" s="56" t="s">
        <v>98</v>
      </c>
      <c r="F2" s="57" t="s">
        <v>1</v>
      </c>
      <c r="G2" s="58"/>
    </row>
    <row r="3" spans="1:7" ht="15" thickBot="1" x14ac:dyDescent="0.35">
      <c r="A3" s="95"/>
      <c r="B3" s="96"/>
      <c r="C3" s="97"/>
      <c r="D3" s="97"/>
      <c r="E3" s="97"/>
      <c r="F3" s="97"/>
      <c r="G3" s="66"/>
    </row>
    <row r="4" spans="1:7" ht="16.5" x14ac:dyDescent="0.3">
      <c r="A4" s="98" t="s">
        <v>2</v>
      </c>
      <c r="B4" s="99" t="s">
        <v>120</v>
      </c>
      <c r="C4" s="100"/>
      <c r="D4" s="40">
        <v>0</v>
      </c>
      <c r="E4" s="101">
        <v>144</v>
      </c>
      <c r="F4" s="41">
        <f t="shared" ref="F4:F31" si="0">D4*E4</f>
        <v>0</v>
      </c>
      <c r="G4" s="92"/>
    </row>
    <row r="5" spans="1:7" ht="16.5" x14ac:dyDescent="0.3">
      <c r="A5" s="102" t="s">
        <v>18</v>
      </c>
      <c r="B5" s="103" t="s">
        <v>104</v>
      </c>
      <c r="C5" s="104"/>
      <c r="D5" s="42">
        <v>0</v>
      </c>
      <c r="E5" s="105">
        <v>56</v>
      </c>
      <c r="F5" s="41">
        <f t="shared" si="0"/>
        <v>0</v>
      </c>
      <c r="G5" s="92"/>
    </row>
    <row r="6" spans="1:7" ht="16.5" x14ac:dyDescent="0.3">
      <c r="A6" s="102" t="s">
        <v>21</v>
      </c>
      <c r="B6" s="103" t="s">
        <v>121</v>
      </c>
      <c r="C6" s="104"/>
      <c r="D6" s="43">
        <v>0</v>
      </c>
      <c r="E6" s="105">
        <v>16</v>
      </c>
      <c r="F6" s="41">
        <f t="shared" si="0"/>
        <v>0</v>
      </c>
      <c r="G6" s="92"/>
    </row>
    <row r="7" spans="1:7" ht="16.5" x14ac:dyDescent="0.3">
      <c r="A7" s="102" t="s">
        <v>22</v>
      </c>
      <c r="B7" s="103" t="s">
        <v>105</v>
      </c>
      <c r="C7" s="104"/>
      <c r="D7" s="43">
        <v>0</v>
      </c>
      <c r="E7" s="105">
        <v>8</v>
      </c>
      <c r="F7" s="41">
        <f t="shared" si="0"/>
        <v>0</v>
      </c>
      <c r="G7" s="92"/>
    </row>
    <row r="8" spans="1:7" ht="16.5" x14ac:dyDescent="0.3">
      <c r="A8" s="102" t="s">
        <v>3</v>
      </c>
      <c r="B8" s="103" t="s">
        <v>122</v>
      </c>
      <c r="C8" s="104"/>
      <c r="D8" s="43">
        <v>0</v>
      </c>
      <c r="E8" s="105">
        <v>32</v>
      </c>
      <c r="F8" s="41">
        <f t="shared" si="0"/>
        <v>0</v>
      </c>
      <c r="G8" s="92"/>
    </row>
    <row r="9" spans="1:7" ht="16.5" x14ac:dyDescent="0.3">
      <c r="A9" s="106" t="s">
        <v>23</v>
      </c>
      <c r="B9" s="103" t="s">
        <v>106</v>
      </c>
      <c r="C9" s="104"/>
      <c r="D9" s="43">
        <v>0</v>
      </c>
      <c r="E9" s="105">
        <v>32</v>
      </c>
      <c r="F9" s="41">
        <f t="shared" si="0"/>
        <v>0</v>
      </c>
      <c r="G9" s="92"/>
    </row>
    <row r="10" spans="1:7" ht="16.5" x14ac:dyDescent="0.3">
      <c r="A10" s="102" t="s">
        <v>24</v>
      </c>
      <c r="B10" s="103" t="s">
        <v>123</v>
      </c>
      <c r="C10" s="104"/>
      <c r="D10" s="43">
        <v>0</v>
      </c>
      <c r="E10" s="105">
        <v>8</v>
      </c>
      <c r="F10" s="41">
        <f t="shared" si="0"/>
        <v>0</v>
      </c>
      <c r="G10" s="92"/>
    </row>
    <row r="11" spans="1:7" ht="16.5" x14ac:dyDescent="0.3">
      <c r="A11" s="102" t="s">
        <v>26</v>
      </c>
      <c r="B11" s="103" t="s">
        <v>107</v>
      </c>
      <c r="C11" s="104"/>
      <c r="D11" s="43">
        <v>0</v>
      </c>
      <c r="E11" s="105">
        <v>8</v>
      </c>
      <c r="F11" s="41">
        <f t="shared" si="0"/>
        <v>0</v>
      </c>
      <c r="G11" s="92"/>
    </row>
    <row r="12" spans="1:7" ht="14.25" x14ac:dyDescent="0.3">
      <c r="A12" s="102"/>
      <c r="B12" s="103"/>
      <c r="C12" s="104"/>
      <c r="D12" s="107"/>
      <c r="E12" s="105"/>
      <c r="F12" s="41"/>
      <c r="G12" s="92"/>
    </row>
    <row r="13" spans="1:7" ht="16.5" x14ac:dyDescent="0.3">
      <c r="A13" s="102" t="s">
        <v>4</v>
      </c>
      <c r="B13" s="103" t="s">
        <v>124</v>
      </c>
      <c r="C13" s="104"/>
      <c r="D13" s="43">
        <v>0</v>
      </c>
      <c r="E13" s="105">
        <v>208</v>
      </c>
      <c r="F13" s="41">
        <f t="shared" si="0"/>
        <v>0</v>
      </c>
      <c r="G13" s="92"/>
    </row>
    <row r="14" spans="1:7" ht="27.6" customHeight="1" x14ac:dyDescent="0.3">
      <c r="A14" s="102" t="s">
        <v>5</v>
      </c>
      <c r="B14" s="103" t="s">
        <v>108</v>
      </c>
      <c r="C14" s="104"/>
      <c r="D14" s="43">
        <v>0</v>
      </c>
      <c r="E14" s="105">
        <v>120</v>
      </c>
      <c r="F14" s="41">
        <f t="shared" si="0"/>
        <v>0</v>
      </c>
      <c r="G14" s="92"/>
    </row>
    <row r="15" spans="1:7" ht="30" customHeight="1" x14ac:dyDescent="0.3">
      <c r="A15" s="102" t="s">
        <v>6</v>
      </c>
      <c r="B15" s="103" t="s">
        <v>125</v>
      </c>
      <c r="C15" s="104"/>
      <c r="D15" s="43">
        <v>0</v>
      </c>
      <c r="E15" s="105">
        <v>40</v>
      </c>
      <c r="F15" s="41">
        <f t="shared" si="0"/>
        <v>0</v>
      </c>
      <c r="G15" s="92"/>
    </row>
    <row r="16" spans="1:7" ht="16.5" x14ac:dyDescent="0.3">
      <c r="A16" s="102" t="s">
        <v>27</v>
      </c>
      <c r="B16" s="103" t="s">
        <v>109</v>
      </c>
      <c r="C16" s="104"/>
      <c r="D16" s="43">
        <v>0</v>
      </c>
      <c r="E16" s="105">
        <v>32</v>
      </c>
      <c r="F16" s="41">
        <f t="shared" si="0"/>
        <v>0</v>
      </c>
      <c r="G16" s="92"/>
    </row>
    <row r="17" spans="1:7" ht="13.9" customHeight="1" x14ac:dyDescent="0.3">
      <c r="A17" s="102"/>
      <c r="B17" s="103"/>
      <c r="C17" s="104"/>
      <c r="D17" s="107"/>
      <c r="E17" s="105"/>
      <c r="F17" s="41"/>
      <c r="G17" s="92"/>
    </row>
    <row r="18" spans="1:7" ht="16.5" x14ac:dyDescent="0.3">
      <c r="A18" s="102" t="s">
        <v>62</v>
      </c>
      <c r="B18" s="103" t="s">
        <v>126</v>
      </c>
      <c r="C18" s="104"/>
      <c r="D18" s="43">
        <v>0</v>
      </c>
      <c r="E18" s="105">
        <v>48</v>
      </c>
      <c r="F18" s="41">
        <f t="shared" si="0"/>
        <v>0</v>
      </c>
      <c r="G18" s="92"/>
    </row>
    <row r="19" spans="1:7" ht="16.5" x14ac:dyDescent="0.3">
      <c r="A19" s="102" t="s">
        <v>127</v>
      </c>
      <c r="B19" s="103" t="s">
        <v>110</v>
      </c>
      <c r="C19" s="104"/>
      <c r="D19" s="43">
        <v>0</v>
      </c>
      <c r="E19" s="105">
        <v>8</v>
      </c>
      <c r="F19" s="41">
        <f t="shared" si="0"/>
        <v>0</v>
      </c>
      <c r="G19" s="92"/>
    </row>
    <row r="20" spans="1:7" ht="16.5" x14ac:dyDescent="0.3">
      <c r="A20" s="102" t="s">
        <v>128</v>
      </c>
      <c r="B20" s="103" t="s">
        <v>129</v>
      </c>
      <c r="C20" s="104"/>
      <c r="D20" s="43">
        <v>0</v>
      </c>
      <c r="E20" s="108">
        <v>16</v>
      </c>
      <c r="F20" s="41">
        <f t="shared" si="0"/>
        <v>0</v>
      </c>
      <c r="G20" s="92"/>
    </row>
    <row r="21" spans="1:7" ht="16.5" x14ac:dyDescent="0.3">
      <c r="A21" s="109" t="s">
        <v>130</v>
      </c>
      <c r="B21" s="103" t="s">
        <v>111</v>
      </c>
      <c r="C21" s="104"/>
      <c r="D21" s="43">
        <v>0</v>
      </c>
      <c r="E21" s="108">
        <v>8</v>
      </c>
      <c r="F21" s="41">
        <f t="shared" si="0"/>
        <v>0</v>
      </c>
      <c r="G21" s="92"/>
    </row>
    <row r="22" spans="1:7" ht="14.25" x14ac:dyDescent="0.3">
      <c r="A22" s="109" t="s">
        <v>131</v>
      </c>
      <c r="B22" s="110" t="s">
        <v>132</v>
      </c>
      <c r="C22" s="111"/>
      <c r="D22" s="43">
        <v>0</v>
      </c>
      <c r="E22" s="105">
        <v>8</v>
      </c>
      <c r="F22" s="41">
        <f t="shared" si="0"/>
        <v>0</v>
      </c>
      <c r="G22" s="92"/>
    </row>
    <row r="23" spans="1:7" ht="14.25" x14ac:dyDescent="0.3">
      <c r="A23" s="109" t="s">
        <v>133</v>
      </c>
      <c r="B23" s="110" t="s">
        <v>112</v>
      </c>
      <c r="C23" s="111"/>
      <c r="D23" s="43">
        <v>0</v>
      </c>
      <c r="E23" s="108">
        <v>8</v>
      </c>
      <c r="F23" s="41">
        <f t="shared" si="0"/>
        <v>0</v>
      </c>
      <c r="G23" s="92"/>
    </row>
    <row r="24" spans="1:7" ht="14.25" x14ac:dyDescent="0.3">
      <c r="A24" s="109" t="s">
        <v>134</v>
      </c>
      <c r="B24" s="110" t="s">
        <v>135</v>
      </c>
      <c r="C24" s="111"/>
      <c r="D24" s="43">
        <v>0</v>
      </c>
      <c r="E24" s="108">
        <v>8</v>
      </c>
      <c r="F24" s="41">
        <f t="shared" si="0"/>
        <v>0</v>
      </c>
      <c r="G24" s="92"/>
    </row>
    <row r="25" spans="1:7" ht="14.25" x14ac:dyDescent="0.3">
      <c r="A25" s="109" t="s">
        <v>136</v>
      </c>
      <c r="B25" s="110" t="s">
        <v>113</v>
      </c>
      <c r="C25" s="111"/>
      <c r="D25" s="43">
        <v>0</v>
      </c>
      <c r="E25" s="108">
        <v>8</v>
      </c>
      <c r="F25" s="41">
        <f t="shared" si="0"/>
        <v>0</v>
      </c>
      <c r="G25" s="92"/>
    </row>
    <row r="26" spans="1:7" ht="14.25" x14ac:dyDescent="0.3">
      <c r="A26" s="109"/>
      <c r="B26" s="112"/>
      <c r="C26" s="113"/>
      <c r="D26" s="107"/>
      <c r="E26" s="108"/>
      <c r="F26" s="41"/>
      <c r="G26" s="92"/>
    </row>
    <row r="27" spans="1:7" ht="16.5" x14ac:dyDescent="0.3">
      <c r="A27" s="109" t="s">
        <v>137</v>
      </c>
      <c r="B27" s="103" t="s">
        <v>138</v>
      </c>
      <c r="C27" s="104"/>
      <c r="D27" s="43">
        <v>0</v>
      </c>
      <c r="E27" s="108">
        <v>32</v>
      </c>
      <c r="F27" s="41">
        <f t="shared" si="0"/>
        <v>0</v>
      </c>
      <c r="G27" s="92"/>
    </row>
    <row r="28" spans="1:7" ht="16.5" x14ac:dyDescent="0.3">
      <c r="A28" s="109" t="s">
        <v>139</v>
      </c>
      <c r="B28" s="103" t="s">
        <v>75</v>
      </c>
      <c r="C28" s="104"/>
      <c r="D28" s="43">
        <v>0</v>
      </c>
      <c r="E28" s="108">
        <v>8</v>
      </c>
      <c r="F28" s="41">
        <f t="shared" si="0"/>
        <v>0</v>
      </c>
      <c r="G28" s="92"/>
    </row>
    <row r="29" spans="1:7" ht="16.5" x14ac:dyDescent="0.3">
      <c r="A29" s="109" t="s">
        <v>140</v>
      </c>
      <c r="B29" s="103" t="s">
        <v>141</v>
      </c>
      <c r="C29" s="104"/>
      <c r="D29" s="43">
        <v>0</v>
      </c>
      <c r="E29" s="108">
        <v>8</v>
      </c>
      <c r="F29" s="41">
        <f t="shared" si="0"/>
        <v>0</v>
      </c>
      <c r="G29" s="92"/>
    </row>
    <row r="30" spans="1:7" ht="16.5" x14ac:dyDescent="0.3">
      <c r="A30" s="109" t="s">
        <v>142</v>
      </c>
      <c r="B30" s="103" t="s">
        <v>76</v>
      </c>
      <c r="C30" s="104"/>
      <c r="D30" s="43">
        <v>0</v>
      </c>
      <c r="E30" s="108">
        <v>16</v>
      </c>
      <c r="F30" s="41">
        <f t="shared" si="0"/>
        <v>0</v>
      </c>
      <c r="G30" s="92"/>
    </row>
    <row r="31" spans="1:7" ht="16.5" x14ac:dyDescent="0.3">
      <c r="A31" s="109" t="s">
        <v>28</v>
      </c>
      <c r="B31" s="103" t="s">
        <v>77</v>
      </c>
      <c r="C31" s="104"/>
      <c r="D31" s="43">
        <v>0</v>
      </c>
      <c r="E31" s="108">
        <v>16</v>
      </c>
      <c r="F31" s="41">
        <f t="shared" si="0"/>
        <v>0</v>
      </c>
      <c r="G31" s="92"/>
    </row>
    <row r="32" spans="1:7" ht="14.25" x14ac:dyDescent="0.3">
      <c r="A32" s="109"/>
      <c r="B32" s="114"/>
      <c r="C32" s="68"/>
      <c r="D32" s="115"/>
      <c r="E32" s="70"/>
      <c r="F32" s="1"/>
      <c r="G32" s="92"/>
    </row>
    <row r="33" spans="1:7" ht="14.25" x14ac:dyDescent="0.3">
      <c r="A33" s="59"/>
      <c r="B33" s="116" t="s">
        <v>103</v>
      </c>
      <c r="C33" s="72"/>
      <c r="D33" s="2"/>
      <c r="E33" s="78"/>
      <c r="F33" s="3"/>
      <c r="G33" s="66"/>
    </row>
    <row r="34" spans="1:7" ht="14.25" x14ac:dyDescent="0.3">
      <c r="A34" s="109" t="s">
        <v>29</v>
      </c>
      <c r="B34" s="103" t="s">
        <v>119</v>
      </c>
      <c r="C34" s="117"/>
      <c r="D34" s="5">
        <v>0</v>
      </c>
      <c r="E34" s="70">
        <v>16</v>
      </c>
      <c r="F34" s="1">
        <f t="shared" ref="F34:F56" si="1">D34*E34</f>
        <v>0</v>
      </c>
      <c r="G34" s="92"/>
    </row>
    <row r="35" spans="1:7" ht="14.25" x14ac:dyDescent="0.3">
      <c r="A35" s="109" t="s">
        <v>30</v>
      </c>
      <c r="B35" s="114" t="s">
        <v>61</v>
      </c>
      <c r="C35" s="117"/>
      <c r="D35" s="5">
        <v>0</v>
      </c>
      <c r="E35" s="78">
        <v>8</v>
      </c>
      <c r="F35" s="1">
        <f t="shared" ref="F35" si="2">D35*E35</f>
        <v>0</v>
      </c>
      <c r="G35" s="92"/>
    </row>
    <row r="36" spans="1:7" ht="14.25" x14ac:dyDescent="0.3">
      <c r="A36" s="109" t="s">
        <v>31</v>
      </c>
      <c r="B36" s="114" t="s">
        <v>41</v>
      </c>
      <c r="C36" s="117"/>
      <c r="D36" s="5">
        <v>0</v>
      </c>
      <c r="E36" s="78">
        <v>8</v>
      </c>
      <c r="F36" s="1">
        <f>D36*E36</f>
        <v>0</v>
      </c>
      <c r="G36" s="92"/>
    </row>
    <row r="37" spans="1:7" ht="14.25" x14ac:dyDescent="0.3">
      <c r="A37" s="109" t="s">
        <v>52</v>
      </c>
      <c r="B37" s="114" t="s">
        <v>25</v>
      </c>
      <c r="C37" s="117"/>
      <c r="D37" s="5">
        <v>0</v>
      </c>
      <c r="E37" s="78">
        <v>8</v>
      </c>
      <c r="F37" s="1">
        <f>D37*E37</f>
        <v>0</v>
      </c>
      <c r="G37" s="92"/>
    </row>
    <row r="38" spans="1:7" ht="14.25" x14ac:dyDescent="0.3">
      <c r="A38" s="109" t="s">
        <v>67</v>
      </c>
      <c r="B38" s="114" t="s">
        <v>97</v>
      </c>
      <c r="C38" s="117"/>
      <c r="D38" s="5">
        <v>0</v>
      </c>
      <c r="E38" s="78">
        <v>8</v>
      </c>
      <c r="F38" s="1">
        <f>D38*E38</f>
        <v>0</v>
      </c>
      <c r="G38" s="92"/>
    </row>
    <row r="39" spans="1:7" ht="14.25" x14ac:dyDescent="0.3">
      <c r="A39" s="109" t="s">
        <v>78</v>
      </c>
      <c r="B39" s="114" t="s">
        <v>63</v>
      </c>
      <c r="C39" s="117"/>
      <c r="D39" s="5">
        <v>0</v>
      </c>
      <c r="E39" s="78">
        <v>8</v>
      </c>
      <c r="F39" s="1">
        <f t="shared" ref="F39:F41" si="3">D39*E39</f>
        <v>0</v>
      </c>
      <c r="G39" s="92"/>
    </row>
    <row r="40" spans="1:7" ht="14.25" x14ac:dyDescent="0.3">
      <c r="A40" s="109" t="s">
        <v>79</v>
      </c>
      <c r="B40" s="114" t="s">
        <v>64</v>
      </c>
      <c r="C40" s="117"/>
      <c r="D40" s="5">
        <v>0</v>
      </c>
      <c r="E40" s="78">
        <v>8</v>
      </c>
      <c r="F40" s="1">
        <f t="shared" si="3"/>
        <v>0</v>
      </c>
      <c r="G40" s="92"/>
    </row>
    <row r="41" spans="1:7" ht="14.25" x14ac:dyDescent="0.3">
      <c r="A41" s="109" t="s">
        <v>80</v>
      </c>
      <c r="B41" s="114" t="s">
        <v>65</v>
      </c>
      <c r="C41" s="117"/>
      <c r="D41" s="5">
        <v>0</v>
      </c>
      <c r="E41" s="78">
        <v>8</v>
      </c>
      <c r="F41" s="1">
        <f t="shared" si="3"/>
        <v>0</v>
      </c>
      <c r="G41" s="92"/>
    </row>
    <row r="42" spans="1:7" ht="14.25" x14ac:dyDescent="0.3">
      <c r="A42" s="109" t="s">
        <v>81</v>
      </c>
      <c r="B42" s="84" t="s">
        <v>9</v>
      </c>
      <c r="C42" s="118"/>
      <c r="D42" s="5">
        <v>0</v>
      </c>
      <c r="E42" s="78">
        <v>8</v>
      </c>
      <c r="F42" s="1">
        <f t="shared" si="1"/>
        <v>0</v>
      </c>
      <c r="G42" s="92"/>
    </row>
    <row r="43" spans="1:7" ht="14.25" x14ac:dyDescent="0.3">
      <c r="A43" s="109" t="s">
        <v>82</v>
      </c>
      <c r="B43" s="84" t="s">
        <v>35</v>
      </c>
      <c r="C43" s="118"/>
      <c r="D43" s="5">
        <v>0</v>
      </c>
      <c r="E43" s="78">
        <v>8</v>
      </c>
      <c r="F43" s="1">
        <f t="shared" si="1"/>
        <v>0</v>
      </c>
      <c r="G43" s="92"/>
    </row>
    <row r="44" spans="1:7" ht="14.25" x14ac:dyDescent="0.3">
      <c r="A44" s="109" t="s">
        <v>83</v>
      </c>
      <c r="B44" s="119" t="s">
        <v>102</v>
      </c>
      <c r="C44" s="118"/>
      <c r="D44" s="5">
        <v>0</v>
      </c>
      <c r="E44" s="78">
        <v>8</v>
      </c>
      <c r="F44" s="1">
        <f t="shared" ref="F44" si="4">D44*E44</f>
        <v>0</v>
      </c>
      <c r="G44" s="92"/>
    </row>
    <row r="45" spans="1:7" ht="14.25" x14ac:dyDescent="0.3">
      <c r="A45" s="109" t="s">
        <v>84</v>
      </c>
      <c r="B45" s="84" t="s">
        <v>60</v>
      </c>
      <c r="C45" s="118"/>
      <c r="D45" s="5">
        <v>0</v>
      </c>
      <c r="E45" s="78">
        <v>8</v>
      </c>
      <c r="F45" s="1">
        <f t="shared" si="1"/>
        <v>0</v>
      </c>
      <c r="G45" s="92"/>
    </row>
    <row r="46" spans="1:7" ht="14.25" x14ac:dyDescent="0.3">
      <c r="A46" s="109" t="s">
        <v>85</v>
      </c>
      <c r="B46" s="84" t="s">
        <v>56</v>
      </c>
      <c r="C46" s="118"/>
      <c r="D46" s="5">
        <v>0</v>
      </c>
      <c r="E46" s="78">
        <v>8</v>
      </c>
      <c r="F46" s="1">
        <f t="shared" ref="F46" si="5">D46*E46</f>
        <v>0</v>
      </c>
      <c r="G46" s="92"/>
    </row>
    <row r="47" spans="1:7" ht="14.25" x14ac:dyDescent="0.3">
      <c r="A47" s="109" t="s">
        <v>86</v>
      </c>
      <c r="B47" s="84" t="s">
        <v>13</v>
      </c>
      <c r="C47" s="118"/>
      <c r="D47" s="5">
        <v>0</v>
      </c>
      <c r="E47" s="78">
        <v>8</v>
      </c>
      <c r="F47" s="1">
        <f t="shared" si="1"/>
        <v>0</v>
      </c>
      <c r="G47" s="92"/>
    </row>
    <row r="48" spans="1:7" ht="14.25" x14ac:dyDescent="0.3">
      <c r="A48" s="109" t="s">
        <v>87</v>
      </c>
      <c r="B48" s="84" t="s">
        <v>12</v>
      </c>
      <c r="C48" s="118"/>
      <c r="D48" s="5">
        <v>0</v>
      </c>
      <c r="E48" s="78">
        <v>8</v>
      </c>
      <c r="F48" s="1">
        <f t="shared" si="1"/>
        <v>0</v>
      </c>
      <c r="G48" s="92"/>
    </row>
    <row r="49" spans="1:7" ht="14.25" x14ac:dyDescent="0.3">
      <c r="A49" s="109" t="s">
        <v>88</v>
      </c>
      <c r="B49" s="84" t="s">
        <v>74</v>
      </c>
      <c r="C49" s="118"/>
      <c r="D49" s="5">
        <v>0</v>
      </c>
      <c r="E49" s="78">
        <v>8</v>
      </c>
      <c r="F49" s="1">
        <f t="shared" si="1"/>
        <v>0</v>
      </c>
      <c r="G49" s="92"/>
    </row>
    <row r="50" spans="1:7" ht="14.25" x14ac:dyDescent="0.3">
      <c r="A50" s="109" t="s">
        <v>89</v>
      </c>
      <c r="B50" s="84" t="s">
        <v>73</v>
      </c>
      <c r="C50" s="118"/>
      <c r="D50" s="5">
        <v>0</v>
      </c>
      <c r="E50" s="78">
        <v>8</v>
      </c>
      <c r="F50" s="1">
        <f t="shared" si="1"/>
        <v>0</v>
      </c>
      <c r="G50" s="92"/>
    </row>
    <row r="51" spans="1:7" ht="14.25" x14ac:dyDescent="0.3">
      <c r="A51" s="109" t="s">
        <v>90</v>
      </c>
      <c r="B51" s="84" t="s">
        <v>57</v>
      </c>
      <c r="C51" s="118"/>
      <c r="D51" s="5">
        <v>0</v>
      </c>
      <c r="E51" s="78">
        <v>8</v>
      </c>
      <c r="F51" s="1">
        <f t="shared" ref="F51:F53" si="6">D51*E51</f>
        <v>0</v>
      </c>
      <c r="G51" s="92"/>
    </row>
    <row r="52" spans="1:7" ht="14.25" x14ac:dyDescent="0.3">
      <c r="A52" s="109" t="s">
        <v>91</v>
      </c>
      <c r="B52" s="84" t="s">
        <v>58</v>
      </c>
      <c r="C52" s="118"/>
      <c r="D52" s="5">
        <v>0</v>
      </c>
      <c r="E52" s="78">
        <v>8</v>
      </c>
      <c r="F52" s="1">
        <f t="shared" si="6"/>
        <v>0</v>
      </c>
      <c r="G52" s="92"/>
    </row>
    <row r="53" spans="1:7" ht="14.25" x14ac:dyDescent="0.3">
      <c r="A53" s="109" t="s">
        <v>92</v>
      </c>
      <c r="B53" s="84" t="s">
        <v>59</v>
      </c>
      <c r="C53" s="118"/>
      <c r="D53" s="5">
        <v>0</v>
      </c>
      <c r="E53" s="78">
        <v>8</v>
      </c>
      <c r="F53" s="1">
        <f t="shared" si="6"/>
        <v>0</v>
      </c>
      <c r="G53" s="92"/>
    </row>
    <row r="54" spans="1:7" ht="14.25" x14ac:dyDescent="0.3">
      <c r="A54" s="109" t="s">
        <v>93</v>
      </c>
      <c r="B54" s="84" t="s">
        <v>0</v>
      </c>
      <c r="C54" s="118"/>
      <c r="D54" s="5">
        <v>0</v>
      </c>
      <c r="E54" s="78">
        <v>8</v>
      </c>
      <c r="F54" s="1">
        <f t="shared" si="1"/>
        <v>0</v>
      </c>
      <c r="G54" s="92"/>
    </row>
    <row r="55" spans="1:7" ht="14.25" x14ac:dyDescent="0.3">
      <c r="A55" s="109" t="s">
        <v>94</v>
      </c>
      <c r="B55" s="84" t="s">
        <v>71</v>
      </c>
      <c r="C55" s="118"/>
      <c r="D55" s="5">
        <v>0</v>
      </c>
      <c r="E55" s="78">
        <v>8</v>
      </c>
      <c r="F55" s="1">
        <f t="shared" si="1"/>
        <v>0</v>
      </c>
      <c r="G55" s="92"/>
    </row>
    <row r="56" spans="1:7" ht="14.25" x14ac:dyDescent="0.3">
      <c r="A56" s="109" t="s">
        <v>95</v>
      </c>
      <c r="B56" s="84" t="s">
        <v>72</v>
      </c>
      <c r="C56" s="118"/>
      <c r="D56" s="5">
        <v>0</v>
      </c>
      <c r="E56" s="78">
        <v>8</v>
      </c>
      <c r="F56" s="1">
        <f>D56*E56</f>
        <v>0</v>
      </c>
      <c r="G56" s="92"/>
    </row>
    <row r="57" spans="1:7" ht="14.25" x14ac:dyDescent="0.3">
      <c r="A57" s="109" t="s">
        <v>96</v>
      </c>
      <c r="B57" s="67" t="s">
        <v>19</v>
      </c>
      <c r="C57" s="118"/>
      <c r="D57" s="5">
        <v>0</v>
      </c>
      <c r="E57" s="78">
        <v>8</v>
      </c>
      <c r="F57" s="1">
        <f>D57*E57</f>
        <v>0</v>
      </c>
      <c r="G57" s="92"/>
    </row>
    <row r="58" spans="1:7" ht="14.25" x14ac:dyDescent="0.3">
      <c r="A58" s="109" t="s">
        <v>117</v>
      </c>
      <c r="B58" s="120" t="s">
        <v>116</v>
      </c>
      <c r="C58" s="118"/>
      <c r="D58" s="5">
        <v>0</v>
      </c>
      <c r="E58" s="78">
        <v>8</v>
      </c>
      <c r="F58" s="1">
        <f>D58*E58</f>
        <v>0</v>
      </c>
      <c r="G58" s="92"/>
    </row>
    <row r="59" spans="1:7" ht="15" thickBot="1" x14ac:dyDescent="0.35">
      <c r="A59" s="109" t="s">
        <v>66</v>
      </c>
      <c r="B59" s="121" t="s">
        <v>118</v>
      </c>
      <c r="C59" s="122"/>
      <c r="D59" s="5">
        <v>0</v>
      </c>
      <c r="E59" s="123">
        <v>8</v>
      </c>
      <c r="F59" s="1">
        <f>D59*E59</f>
        <v>0</v>
      </c>
      <c r="G59" s="92"/>
    </row>
    <row r="60" spans="1:7" ht="16.5" customHeight="1" thickBot="1" x14ac:dyDescent="0.3">
      <c r="A60" s="78"/>
      <c r="B60" s="124" t="s">
        <v>7</v>
      </c>
      <c r="C60" s="124"/>
      <c r="D60" s="44" t="s">
        <v>47</v>
      </c>
      <c r="E60" s="45"/>
      <c r="F60" s="4">
        <f>SUM(F4:F59)</f>
        <v>0</v>
      </c>
      <c r="G60" s="66"/>
    </row>
    <row r="61" spans="1:7" ht="16.5" customHeight="1" thickBot="1" x14ac:dyDescent="0.3">
      <c r="A61" s="78"/>
      <c r="B61" s="125"/>
      <c r="C61" s="125"/>
      <c r="D61" s="32"/>
      <c r="E61" s="32"/>
      <c r="F61" s="32"/>
      <c r="G61" s="66"/>
    </row>
    <row r="62" spans="1:7" ht="39.6" customHeight="1" thickBot="1" x14ac:dyDescent="0.3">
      <c r="A62" s="54" t="s">
        <v>20</v>
      </c>
      <c r="B62" s="55"/>
      <c r="C62" s="126"/>
      <c r="D62" s="57" t="s">
        <v>101</v>
      </c>
      <c r="E62" s="57" t="s">
        <v>98</v>
      </c>
      <c r="F62" s="57" t="s">
        <v>1</v>
      </c>
    </row>
    <row r="63" spans="1:7" ht="14.25" thickBot="1" x14ac:dyDescent="0.3">
      <c r="A63" s="127"/>
      <c r="B63" s="60" t="s">
        <v>8</v>
      </c>
      <c r="C63" s="61"/>
      <c r="D63" s="61"/>
      <c r="E63" s="61"/>
      <c r="F63" s="61"/>
    </row>
    <row r="64" spans="1:7" ht="14.25" x14ac:dyDescent="0.25">
      <c r="A64" s="128" t="s">
        <v>146</v>
      </c>
      <c r="B64" s="99" t="s">
        <v>143</v>
      </c>
      <c r="C64" s="129"/>
      <c r="D64" s="30">
        <v>0</v>
      </c>
      <c r="E64" s="65">
        <f>E4+E5+E6+E7+E13+E14+E18+E19+E22+E23+E27+E28+E29+E30+E31</f>
        <v>704</v>
      </c>
      <c r="F64" s="31">
        <f>D64*E64</f>
        <v>0</v>
      </c>
    </row>
    <row r="65" spans="1:7" ht="26.45" customHeight="1" x14ac:dyDescent="0.25">
      <c r="A65" s="109" t="s">
        <v>147</v>
      </c>
      <c r="B65" s="103" t="s">
        <v>144</v>
      </c>
      <c r="C65" s="68"/>
      <c r="D65" s="30">
        <v>0</v>
      </c>
      <c r="E65" s="130">
        <f>E8+E9+E10+E11+E15+E16+E20+E21+E24+E25</f>
        <v>192</v>
      </c>
      <c r="F65" s="35">
        <f>D65*E65</f>
        <v>0</v>
      </c>
      <c r="G65" s="131"/>
    </row>
    <row r="66" spans="1:7" ht="26.45" customHeight="1" thickBot="1" x14ac:dyDescent="0.3">
      <c r="A66" s="132" t="s">
        <v>148</v>
      </c>
      <c r="B66" s="133" t="s">
        <v>145</v>
      </c>
      <c r="C66" s="134"/>
      <c r="D66" s="30">
        <v>0</v>
      </c>
      <c r="E66" s="130">
        <v>50</v>
      </c>
      <c r="F66" s="35">
        <f>D66*E66</f>
        <v>0</v>
      </c>
      <c r="G66" s="131"/>
    </row>
    <row r="67" spans="1:7" ht="15" thickBot="1" x14ac:dyDescent="0.35">
      <c r="A67" s="135"/>
      <c r="B67" s="135"/>
      <c r="C67" s="135"/>
      <c r="D67" s="44" t="s">
        <v>48</v>
      </c>
      <c r="E67" s="45"/>
      <c r="F67" s="4">
        <f>F65+F64+F66</f>
        <v>0</v>
      </c>
    </row>
    <row r="68" spans="1:7" ht="16.5" customHeight="1" x14ac:dyDescent="0.25">
      <c r="A68" s="78"/>
      <c r="B68" s="125"/>
      <c r="C68" s="125"/>
      <c r="D68" s="32"/>
      <c r="E68" s="32"/>
      <c r="F68" s="32"/>
    </row>
    <row r="69" spans="1:7" ht="16.5" customHeight="1" x14ac:dyDescent="0.25">
      <c r="A69" s="78"/>
      <c r="B69" s="136" t="s">
        <v>44</v>
      </c>
      <c r="C69" s="136"/>
      <c r="D69" s="32"/>
      <c r="E69" s="32"/>
      <c r="F69" s="32"/>
    </row>
    <row r="70" spans="1:7" ht="25.15" customHeight="1" x14ac:dyDescent="0.25">
      <c r="A70" s="78"/>
      <c r="B70" s="137" t="s">
        <v>11</v>
      </c>
      <c r="C70" s="138" t="s">
        <v>45</v>
      </c>
      <c r="D70" s="32"/>
      <c r="E70" s="32"/>
      <c r="F70" s="32"/>
    </row>
    <row r="71" spans="1:7" ht="25.15" customHeight="1" x14ac:dyDescent="0.25">
      <c r="A71" s="78"/>
      <c r="B71" s="139" t="s">
        <v>49</v>
      </c>
      <c r="C71" s="140">
        <f>F60</f>
        <v>0</v>
      </c>
      <c r="D71" s="32"/>
      <c r="E71" s="32"/>
      <c r="F71" s="32"/>
    </row>
    <row r="72" spans="1:7" ht="25.15" customHeight="1" x14ac:dyDescent="0.25">
      <c r="A72" s="78"/>
      <c r="B72" s="139" t="s">
        <v>50</v>
      </c>
      <c r="C72" s="140">
        <f>F67</f>
        <v>0</v>
      </c>
      <c r="D72" s="32"/>
      <c r="E72" s="32"/>
      <c r="F72" s="32"/>
    </row>
    <row r="73" spans="1:7" ht="25.15" customHeight="1" x14ac:dyDescent="0.25">
      <c r="A73" s="78"/>
      <c r="B73" s="141" t="s">
        <v>46</v>
      </c>
      <c r="C73" s="142">
        <f>SUM(C71:C72)</f>
        <v>0</v>
      </c>
      <c r="D73" s="32"/>
      <c r="E73" s="32"/>
      <c r="F73" s="32"/>
    </row>
    <row r="74" spans="1:7" ht="16.5" customHeight="1" x14ac:dyDescent="0.25">
      <c r="A74" s="78"/>
      <c r="B74" s="125"/>
      <c r="C74" s="125"/>
      <c r="D74" s="32"/>
      <c r="E74" s="32"/>
      <c r="F74" s="32"/>
    </row>
    <row r="75" spans="1:7" ht="14.25" x14ac:dyDescent="0.3">
      <c r="B75" s="90" t="s">
        <v>14</v>
      </c>
    </row>
    <row r="77" spans="1:7" ht="71.25" customHeight="1" x14ac:dyDescent="0.25">
      <c r="B77" s="91" t="s">
        <v>15</v>
      </c>
      <c r="C77" s="91"/>
      <c r="D77" s="91"/>
      <c r="E77" s="91"/>
      <c r="F77" s="91"/>
    </row>
    <row r="65539" spans="7:7" ht="14.25" x14ac:dyDescent="0.3">
      <c r="G65539" s="92"/>
    </row>
  </sheetData>
  <sheetProtection algorithmName="SHA-512" hashValue="Vf7l/JHyDK5cEbcxmYpTTQCNtFMyiV//TdCVAc5qwzfo4+zYenzH0uiilDw2Uh/v892ksIEBSKMyx8HP4wVtdA==" saltValue="7fkvRUdxRPNo6LPPZ4C8zg==" spinCount="100000" sheet="1" objects="1" scenarios="1"/>
  <mergeCells count="13">
    <mergeCell ref="B77:F77"/>
    <mergeCell ref="D60:E60"/>
    <mergeCell ref="A2:B2"/>
    <mergeCell ref="C1:F1"/>
    <mergeCell ref="A62:B62"/>
    <mergeCell ref="B63:F63"/>
    <mergeCell ref="D67:E67"/>
    <mergeCell ref="B69:C69"/>
    <mergeCell ref="A1:B1"/>
    <mergeCell ref="B22:C22"/>
    <mergeCell ref="B23:C23"/>
    <mergeCell ref="B24:C24"/>
    <mergeCell ref="B25:C25"/>
  </mergeCells>
  <phoneticPr fontId="35" type="noConversion"/>
  <pageMargins left="0.23622047244094491" right="0.23622047244094491" top="0.51181102362204722" bottom="0.35433070866141736" header="0.19685039370078741" footer="0.19685039370078741"/>
  <pageSetup paperSize="9" scale="68" orientation="landscape" r:id="rId1"/>
  <headerFooter>
    <oddHeader>&amp;L&amp;"Century Gothic,Vet"&amp;16&amp;F&amp;R&amp;"Century Gothic,Vet"&amp;A</oddHeader>
    <oddFooter>&amp;R&amp;8Afdrukdatum: &amp;D
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0377-71AC-4ED3-8A75-EE21FEAAD159}">
  <sheetPr>
    <tabColor rgb="FF0000FF"/>
  </sheetPr>
  <dimension ref="A1:G65506"/>
  <sheetViews>
    <sheetView showGridLines="0" zoomScaleNormal="100" workbookViewId="0">
      <selection activeCell="G13" sqref="G13"/>
    </sheetView>
  </sheetViews>
  <sheetFormatPr defaultColWidth="9.140625" defaultRowHeight="13.5" x14ac:dyDescent="0.25"/>
  <cols>
    <col min="1" max="1" width="3.7109375" style="53" customWidth="1"/>
    <col min="2" max="2" width="109.85546875" style="53" customWidth="1"/>
    <col min="3" max="3" width="23.28515625" style="53" customWidth="1"/>
    <col min="4" max="4" width="16.7109375" style="53" customWidth="1"/>
    <col min="5" max="5" width="12.5703125" style="53" customWidth="1"/>
    <col min="6" max="6" width="19.28515625" style="53" customWidth="1"/>
    <col min="7" max="7" width="22.5703125" style="53" bestFit="1" customWidth="1"/>
    <col min="8" max="8" width="9.42578125" style="53" bestFit="1" customWidth="1"/>
    <col min="9" max="16384" width="9.140625" style="53"/>
  </cols>
  <sheetData>
    <row r="1" spans="1:7" ht="28.9" customHeight="1" thickBot="1" x14ac:dyDescent="0.3">
      <c r="A1" s="52" t="s">
        <v>151</v>
      </c>
      <c r="B1" s="52"/>
      <c r="C1" s="93" t="s">
        <v>10</v>
      </c>
      <c r="D1" s="93"/>
      <c r="E1" s="93"/>
      <c r="F1" s="93"/>
    </row>
    <row r="2" spans="1:7" ht="35.450000000000003" customHeight="1" thickBot="1" x14ac:dyDescent="0.3">
      <c r="A2" s="54" t="s">
        <v>68</v>
      </c>
      <c r="B2" s="55"/>
      <c r="C2" s="56"/>
      <c r="D2" s="57" t="s">
        <v>99</v>
      </c>
      <c r="E2" s="56" t="s">
        <v>98</v>
      </c>
      <c r="F2" s="57" t="s">
        <v>1</v>
      </c>
      <c r="G2" s="58"/>
    </row>
    <row r="3" spans="1:7" ht="15" thickBot="1" x14ac:dyDescent="0.3">
      <c r="A3" s="59"/>
      <c r="B3" s="60" t="s">
        <v>69</v>
      </c>
      <c r="C3" s="61"/>
      <c r="D3" s="61"/>
      <c r="E3" s="61"/>
      <c r="F3" s="61"/>
    </row>
    <row r="4" spans="1:7" ht="14.25" x14ac:dyDescent="0.3">
      <c r="A4" s="62" t="s">
        <v>28</v>
      </c>
      <c r="B4" s="63" t="s">
        <v>114</v>
      </c>
      <c r="C4" s="64"/>
      <c r="D4" s="30">
        <v>0</v>
      </c>
      <c r="E4" s="65">
        <f>('Prijsinvulblad P1'!E4+'Prijsinvulblad P1'!E5+'Prijsinvulblad P1'!E8+'Prijsinvulblad P1'!E9+'Prijsinvulblad P1'!E13+'Prijsinvulblad P1'!E14+'Prijsinvulblad P1'!E15+'Prijsinvulblad P1'!E16+'Prijsinvulblad P1'!E18+'Prijsinvulblad P1'!E19+'Prijsinvulblad P1'!E20+'Prijsinvulblad P1'!E21) -18</f>
        <v>726</v>
      </c>
      <c r="F4" s="31">
        <f>D4*E4</f>
        <v>0</v>
      </c>
      <c r="G4" s="66"/>
    </row>
    <row r="5" spans="1:7" ht="14.25" x14ac:dyDescent="0.3">
      <c r="A5" s="59"/>
      <c r="B5" s="67"/>
      <c r="C5" s="68"/>
      <c r="D5" s="69"/>
      <c r="E5" s="70"/>
      <c r="F5" s="35"/>
    </row>
    <row r="6" spans="1:7" ht="14.25" x14ac:dyDescent="0.25">
      <c r="A6" s="59"/>
      <c r="B6" s="71" t="s">
        <v>103</v>
      </c>
      <c r="C6" s="68"/>
      <c r="D6" s="69"/>
      <c r="E6" s="70"/>
      <c r="F6" s="35"/>
    </row>
    <row r="7" spans="1:7" ht="14.25" x14ac:dyDescent="0.3">
      <c r="A7" s="59" t="s">
        <v>30</v>
      </c>
      <c r="B7" s="67" t="s">
        <v>32</v>
      </c>
      <c r="C7" s="72"/>
      <c r="D7" s="6">
        <v>0</v>
      </c>
      <c r="E7" s="70">
        <f>(E4/100)*5</f>
        <v>36.299999999999997</v>
      </c>
      <c r="F7" s="1">
        <f>D7*E7</f>
        <v>0</v>
      </c>
    </row>
    <row r="8" spans="1:7" ht="14.25" x14ac:dyDescent="0.3">
      <c r="A8" s="59" t="s">
        <v>31</v>
      </c>
      <c r="B8" s="73" t="s">
        <v>51</v>
      </c>
      <c r="C8" s="72"/>
      <c r="D8" s="6">
        <v>0</v>
      </c>
      <c r="E8" s="70">
        <f>(E4/100)*5</f>
        <v>36.299999999999997</v>
      </c>
      <c r="F8" s="1">
        <f>D8*E8</f>
        <v>0</v>
      </c>
    </row>
    <row r="9" spans="1:7" ht="14.25" x14ac:dyDescent="0.3">
      <c r="A9" s="59" t="s">
        <v>52</v>
      </c>
      <c r="B9" s="67" t="s">
        <v>33</v>
      </c>
      <c r="C9" s="72"/>
      <c r="D9" s="6">
        <v>0</v>
      </c>
      <c r="E9" s="70">
        <f>(E4/100)*5</f>
        <v>36.299999999999997</v>
      </c>
      <c r="F9" s="1">
        <f>D9*E9</f>
        <v>0</v>
      </c>
    </row>
    <row r="10" spans="1:7" ht="15" thickBot="1" x14ac:dyDescent="0.35">
      <c r="A10" s="74" t="s">
        <v>67</v>
      </c>
      <c r="B10" s="75" t="s">
        <v>34</v>
      </c>
      <c r="C10" s="76"/>
      <c r="D10" s="6">
        <v>0</v>
      </c>
      <c r="E10" s="70">
        <f>(E4/100)*5</f>
        <v>36.299999999999997</v>
      </c>
      <c r="F10" s="1">
        <f>D10*E10</f>
        <v>0</v>
      </c>
      <c r="G10" s="77"/>
    </row>
    <row r="11" spans="1:7" ht="15" thickBot="1" x14ac:dyDescent="0.3">
      <c r="A11" s="78"/>
      <c r="B11" s="79"/>
      <c r="C11" s="79"/>
      <c r="D11" s="44" t="s">
        <v>42</v>
      </c>
      <c r="E11" s="45"/>
      <c r="F11" s="4">
        <f>SUM(F4:F10)</f>
        <v>0</v>
      </c>
    </row>
    <row r="12" spans="1:7" ht="15" thickBot="1" x14ac:dyDescent="0.3">
      <c r="A12" s="78"/>
      <c r="B12" s="80"/>
      <c r="C12" s="80"/>
      <c r="D12" s="32"/>
      <c r="E12" s="32"/>
      <c r="F12" s="32"/>
    </row>
    <row r="13" spans="1:7" ht="50.45" customHeight="1" thickBot="1" x14ac:dyDescent="0.3">
      <c r="A13" s="81" t="s">
        <v>53</v>
      </c>
      <c r="B13" s="81"/>
      <c r="C13" s="81"/>
      <c r="D13" s="57" t="s">
        <v>100</v>
      </c>
      <c r="E13" s="57" t="s">
        <v>98</v>
      </c>
      <c r="F13" s="57" t="s">
        <v>1</v>
      </c>
    </row>
    <row r="14" spans="1:7" ht="15" thickBot="1" x14ac:dyDescent="0.3">
      <c r="A14" s="82" t="s">
        <v>115</v>
      </c>
      <c r="B14" s="82"/>
      <c r="C14" s="82"/>
      <c r="D14" s="36">
        <v>0</v>
      </c>
      <c r="E14" s="65">
        <f>'Prijsinvulblad P1'!E6+'Prijsinvulblad P1'!E7+'Prijsinvulblad P1'!E10+'Prijsinvulblad P1'!E11+'Prijsinvulblad P1'!E22+'Prijsinvulblad P1'!E23+'Prijsinvulblad P1'!E24+'Prijsinvulblad P1'!E25</f>
        <v>72</v>
      </c>
      <c r="F14" s="37">
        <f>D14*E14</f>
        <v>0</v>
      </c>
      <c r="G14" s="66"/>
    </row>
    <row r="15" spans="1:7" ht="15" thickBot="1" x14ac:dyDescent="0.3">
      <c r="A15" s="78"/>
      <c r="B15" s="80"/>
      <c r="C15" s="80"/>
      <c r="D15" s="44" t="s">
        <v>54</v>
      </c>
      <c r="E15" s="45"/>
      <c r="F15" s="4">
        <f>SUM(F14:F14)</f>
        <v>0</v>
      </c>
    </row>
    <row r="16" spans="1:7" ht="15" thickBot="1" x14ac:dyDescent="0.3">
      <c r="A16" s="78"/>
      <c r="B16" s="80"/>
      <c r="C16" s="80"/>
      <c r="D16" s="32"/>
      <c r="E16" s="32"/>
      <c r="F16" s="32"/>
    </row>
    <row r="17" spans="1:6" ht="21" thickBot="1" x14ac:dyDescent="0.3">
      <c r="A17" s="78"/>
      <c r="B17" s="54" t="s">
        <v>54</v>
      </c>
      <c r="C17" s="83"/>
      <c r="D17" s="32"/>
      <c r="E17" s="32"/>
      <c r="F17" s="32"/>
    </row>
    <row r="18" spans="1:6" ht="14.25" x14ac:dyDescent="0.3">
      <c r="A18" s="78"/>
      <c r="B18" s="84" t="s">
        <v>17</v>
      </c>
      <c r="C18" s="85">
        <f>F11</f>
        <v>0</v>
      </c>
      <c r="D18" s="32"/>
      <c r="E18" s="32"/>
      <c r="F18" s="32"/>
    </row>
    <row r="19" spans="1:6" ht="15" thickBot="1" x14ac:dyDescent="0.35">
      <c r="A19" s="78"/>
      <c r="B19" s="86" t="s">
        <v>53</v>
      </c>
      <c r="C19" s="87">
        <f>F15</f>
        <v>0</v>
      </c>
      <c r="D19" s="32"/>
      <c r="E19" s="32"/>
      <c r="F19" s="32"/>
    </row>
    <row r="20" spans="1:6" ht="18.75" thickBot="1" x14ac:dyDescent="0.3">
      <c r="A20" s="78"/>
      <c r="B20" s="88" t="s">
        <v>55</v>
      </c>
      <c r="C20" s="89">
        <f>SUM(C18:C19)</f>
        <v>0</v>
      </c>
      <c r="D20" s="32"/>
      <c r="E20" s="32"/>
      <c r="F20" s="32"/>
    </row>
    <row r="21" spans="1:6" ht="14.25" x14ac:dyDescent="0.25">
      <c r="A21" s="78"/>
      <c r="B21" s="80"/>
      <c r="C21" s="80"/>
      <c r="D21" s="32"/>
      <c r="E21" s="32"/>
      <c r="F21" s="32"/>
    </row>
    <row r="22" spans="1:6" ht="14.25" x14ac:dyDescent="0.25">
      <c r="A22" s="78"/>
      <c r="B22" s="80"/>
      <c r="C22" s="80"/>
      <c r="D22" s="32"/>
      <c r="E22" s="32"/>
      <c r="F22" s="32"/>
    </row>
    <row r="24" spans="1:6" ht="14.25" x14ac:dyDescent="0.3">
      <c r="B24" s="90" t="s">
        <v>14</v>
      </c>
    </row>
    <row r="26" spans="1:6" ht="71.25" customHeight="1" x14ac:dyDescent="0.25">
      <c r="B26" s="91" t="s">
        <v>15</v>
      </c>
      <c r="C26" s="91"/>
      <c r="D26" s="91"/>
      <c r="E26" s="91"/>
      <c r="F26" s="91"/>
    </row>
    <row r="65506" spans="7:7" ht="14.25" x14ac:dyDescent="0.3">
      <c r="G65506" s="92"/>
    </row>
  </sheetData>
  <sheetProtection algorithmName="SHA-512" hashValue="oyCJlHSN5YAOS0WVWgeJg85THQMiapLm5ZC9td3t+dhMsxV12r+VplhxrkTKyYcz+uBrXGl6bH+pwSqgJbWjnA==" saltValue="Aaqi9fudBJTgI5EmEEVyOQ==" spinCount="100000" sheet="1" objects="1" scenarios="1"/>
  <mergeCells count="11">
    <mergeCell ref="B26:F26"/>
    <mergeCell ref="C1:F1"/>
    <mergeCell ref="A2:B2"/>
    <mergeCell ref="B3:F3"/>
    <mergeCell ref="D11:E11"/>
    <mergeCell ref="A13:C13"/>
    <mergeCell ref="A14:C14"/>
    <mergeCell ref="D15:E15"/>
    <mergeCell ref="B17:C17"/>
    <mergeCell ref="B4:C4"/>
    <mergeCell ref="A1:B1"/>
  </mergeCells>
  <pageMargins left="0.23622047244094491" right="0.23622047244094491" top="0.51181102362204722" bottom="0.35433070866141736" header="0.19685039370078741" footer="0.19685039370078741"/>
  <pageSetup paperSize="9" scale="69" orientation="landscape" r:id="rId1"/>
  <headerFooter>
    <oddHeader>&amp;L&amp;"Century Gothic,Vet"&amp;16&amp;F&amp;R&amp;"Century Gothic,Vet"&amp;A</oddHeader>
    <oddFooter>&amp;R&amp;8Afdrukdatum: &amp;D
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SharedWithUsers xmlns="b77e2b43-37d4-4532-953b-53983e0992e2">
      <UserInfo>
        <DisplayName>Maurice Zandbelt</DisplayName>
        <AccountId>23</AccountId>
        <AccountType/>
      </UserInfo>
      <UserInfo>
        <DisplayName>Gerard de Boer</DisplayName>
        <AccountId>28</AccountId>
        <AccountType/>
      </UserInfo>
    </SharedWithUsers>
    <lcf76f155ced4ddcb4097134ff3c332f xmlns="962d65e8-ec2e-4f08-b510-02888a857b6e">
      <Terms xmlns="http://schemas.microsoft.com/office/infopath/2007/PartnerControls"/>
    </lcf76f155ced4ddcb4097134ff3c332f>
    <MediaLengthInSeconds xmlns="962d65e8-ec2e-4f08-b510-02888a857b6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B60E23-A3AC-445F-9CC7-F005F689583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61DED4C-A0B0-49AC-9908-A663B71AAF63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b77e2b43-37d4-4532-953b-53983e0992e2"/>
    <ds:schemaRef ds:uri="57fb7290-b59d-4e32-9476-5a47a4cb54bb"/>
  </ds:schemaRefs>
</ds:datastoreItem>
</file>

<file path=customXml/itemProps3.xml><?xml version="1.0" encoding="utf-8"?>
<ds:datastoreItem xmlns:ds="http://schemas.openxmlformats.org/officeDocument/2006/customXml" ds:itemID="{5C484C75-81F3-4987-98A8-371AD47566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6DD60CE-0819-4326-B031-14C8A91C40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Voorblad</vt:lpstr>
      <vt:lpstr>Prijsinvulblad P1</vt:lpstr>
      <vt:lpstr>Prijsinvulblad P2</vt:lpstr>
      <vt:lpstr>'Prijsinvulblad P1'!Afdrukbereik</vt:lpstr>
      <vt:lpstr>'Prijsinvulblad P2'!Afdrukbereik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2023-05-10T05:09:10Z</cp:lastPrinted>
  <dcterms:created xsi:type="dcterms:W3CDTF">2010-09-06T08:43:15Z</dcterms:created>
  <dcterms:modified xsi:type="dcterms:W3CDTF">2026-02-19T16:21:41Z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r8>20082200</vt:r8>
  </property>
  <property fmtid="{D5CDD505-2E9C-101B-9397-08002B2CF9AE}" pid="5" name="MediaServiceImageTags">
    <vt:lpwstr/>
  </property>
  <property fmtid="{D5CDD505-2E9C-101B-9397-08002B2CF9AE}" pid="6" name="ContentTypeId">
    <vt:lpwstr>0x0101008E517A8EC6B0334C881D0B8D01593304</vt:lpwstr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