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GDD/250171GDD Grootkeuken Dordthuis/02 Aanbestedingsstukken/Ter vrijgave/"/>
    </mc:Choice>
  </mc:AlternateContent>
  <xr:revisionPtr revIDLastSave="103" documentId="13_ncr:1_{D4421699-C956-F34B-A5DE-E0C5432F498F}" xr6:coauthVersionLast="47" xr6:coauthVersionMax="47" xr10:uidLastSave="{90BE4D69-2A7A-4175-9255-2187FC1C2487}"/>
  <bookViews>
    <workbookView xWindow="-108" yWindow="-108" windowWidth="23256" windowHeight="12456" xr2:uid="{00000000-000D-0000-FFFF-FFFF00000000}"/>
  </bookViews>
  <sheets>
    <sheet name="Keuken &amp; Bar 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4" i="4" l="1"/>
  <c r="F213" i="4"/>
  <c r="F202" i="4"/>
  <c r="F42" i="4"/>
  <c r="F206" i="4"/>
  <c r="F217" i="4"/>
  <c r="F224" i="4"/>
  <c r="F223" i="4"/>
  <c r="F227" i="4"/>
  <c r="F119" i="4"/>
  <c r="F118" i="4"/>
  <c r="F117" i="4"/>
  <c r="F120" i="4"/>
  <c r="F87" i="4"/>
  <c r="F88" i="4"/>
  <c r="F89" i="4"/>
  <c r="F90" i="4"/>
  <c r="F91" i="4"/>
  <c r="F92" i="4"/>
  <c r="F93" i="4"/>
  <c r="F94" i="4"/>
  <c r="F95" i="4"/>
  <c r="F97" i="4"/>
  <c r="F98" i="4"/>
  <c r="F99" i="4"/>
  <c r="F100" i="4"/>
  <c r="F101" i="4"/>
  <c r="F103" i="4"/>
  <c r="F104" i="4"/>
  <c r="F105" i="4"/>
  <c r="F109" i="4"/>
  <c r="F110" i="4"/>
  <c r="F111" i="4"/>
  <c r="F112" i="4"/>
  <c r="F113" i="4"/>
  <c r="F114" i="4"/>
  <c r="F115" i="4"/>
  <c r="F116" i="4"/>
  <c r="F125" i="4"/>
  <c r="F25" i="4"/>
  <c r="F26" i="4"/>
  <c r="F27" i="4"/>
  <c r="F28" i="4"/>
  <c r="F33" i="4"/>
  <c r="F34" i="4"/>
  <c r="F35" i="4"/>
  <c r="F36" i="4"/>
  <c r="F37" i="4"/>
  <c r="F38" i="4"/>
  <c r="F39" i="4"/>
  <c r="F41" i="4"/>
  <c r="F43" i="4"/>
  <c r="F44" i="4"/>
  <c r="F45" i="4"/>
  <c r="F46" i="4"/>
  <c r="F47" i="4"/>
  <c r="F48" i="4"/>
  <c r="F49" i="4"/>
  <c r="F50" i="4"/>
  <c r="F51" i="4"/>
  <c r="F53" i="4"/>
  <c r="F54" i="4"/>
  <c r="F55" i="4"/>
  <c r="F56" i="4"/>
  <c r="F57" i="4"/>
  <c r="F59" i="4"/>
  <c r="F60" i="4"/>
  <c r="F61" i="4"/>
  <c r="F66" i="4"/>
  <c r="F68" i="4"/>
  <c r="F69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128" i="4"/>
  <c r="F135" i="4"/>
  <c r="F136" i="4"/>
  <c r="F137" i="4"/>
  <c r="F139" i="4"/>
  <c r="F140" i="4"/>
  <c r="F143" i="4"/>
  <c r="F144" i="4"/>
  <c r="F145" i="4"/>
  <c r="F148" i="4"/>
  <c r="F151" i="4"/>
  <c r="F203" i="4"/>
  <c r="F177" i="4"/>
  <c r="F178" i="4"/>
  <c r="F182" i="4"/>
  <c r="F183" i="4"/>
  <c r="F184" i="4"/>
  <c r="F188" i="4"/>
  <c r="F189" i="4"/>
  <c r="F190" i="4"/>
  <c r="F191" i="4"/>
  <c r="F192" i="4"/>
  <c r="F193" i="4"/>
  <c r="F194" i="4"/>
  <c r="F195" i="4"/>
  <c r="F198" i="4"/>
  <c r="F212" i="4"/>
  <c r="F214" i="4"/>
  <c r="F215" i="4"/>
  <c r="F173" i="4"/>
  <c r="F168" i="4"/>
  <c r="F167" i="4"/>
  <c r="F166" i="4"/>
  <c r="F165" i="4"/>
  <c r="F161" i="4"/>
  <c r="F160" i="4"/>
  <c r="F159" i="4"/>
  <c r="F158" i="4"/>
  <c r="F172" i="4"/>
  <c r="B212" i="4"/>
  <c r="C212" i="4"/>
  <c r="B213" i="4"/>
  <c r="C213" i="4"/>
  <c r="B214" i="4"/>
  <c r="C214" i="4"/>
</calcChain>
</file>

<file path=xl/sharedStrings.xml><?xml version="1.0" encoding="utf-8"?>
<sst xmlns="http://schemas.openxmlformats.org/spreadsheetml/2006/main" count="192" uniqueCount="157">
  <si>
    <t>Omschrijving</t>
  </si>
  <si>
    <t>JA/NEE</t>
  </si>
  <si>
    <t>TOTAAL APPARATUUR</t>
  </si>
  <si>
    <t>PROJECTKORTING</t>
  </si>
  <si>
    <t>TOTAALBEDRAG EXCL. BTW</t>
  </si>
  <si>
    <t>TOTALE KOSTEN INSTALLATIE &amp; OVERIGE</t>
  </si>
  <si>
    <t>INVULLEN</t>
  </si>
  <si>
    <t xml:space="preserve">Betreft </t>
  </si>
  <si>
    <t xml:space="preserve">Positie </t>
  </si>
  <si>
    <t>Aantal</t>
  </si>
  <si>
    <t xml:space="preserve">Bedrag </t>
  </si>
  <si>
    <t>Totaalbedrag</t>
  </si>
  <si>
    <t>Fabricaat</t>
  </si>
  <si>
    <t>Afwijking van bestek</t>
  </si>
  <si>
    <t>Toelichting op deze afwijking ter motivatie invullen</t>
  </si>
  <si>
    <t xml:space="preserve"> </t>
  </si>
  <si>
    <t>Datum</t>
  </si>
  <si>
    <t xml:space="preserve">MONTAGE / INSTALLATIE / OVERIGE KOSTEN </t>
  </si>
  <si>
    <t>TOTAAL</t>
  </si>
  <si>
    <t>AANSLUITEN MEERPRIJS</t>
  </si>
  <si>
    <t xml:space="preserve">GRAND TOTAL EQUIPMENT </t>
  </si>
  <si>
    <t>afzuigkap met condensplaat</t>
  </si>
  <si>
    <t>vacumeermachine, seallengte=42cm</t>
  </si>
  <si>
    <t>Horeca keuken - werkbladhoogte is 925+vloer</t>
  </si>
  <si>
    <t xml:space="preserve">DORDTHUIS - DORDRECHT </t>
  </si>
  <si>
    <t>mengkraan in RVS</t>
  </si>
  <si>
    <t>2-deurs onderkast met middenschap</t>
  </si>
  <si>
    <t>koelwerkbank, 3-secties (1x 3-laden, 1x 2-laden, 1x deur)</t>
  </si>
  <si>
    <t xml:space="preserve">Horeca Werkcafe - presentatiebuffet en kooklijn </t>
  </si>
  <si>
    <t>achterwand:</t>
  </si>
  <si>
    <t>RVS werkblad met spoelbak 400x400x200mm, opstand aan wandzijden</t>
  </si>
  <si>
    <t>2201.1</t>
  </si>
  <si>
    <t>2201.2</t>
  </si>
  <si>
    <t>overstek werkblad aan achterzijde wegens opbouw aansluitpunten</t>
  </si>
  <si>
    <t>afval ladenkast met werpgat en bodemlade incl. vuilcontainer</t>
  </si>
  <si>
    <t>draaideurkast met middenschap</t>
  </si>
  <si>
    <t xml:space="preserve">open kast met 2x compartimenten met GN-geleiders (2x 2x 6 ); demontable achterwand </t>
  </si>
  <si>
    <t>open kast met middenschap</t>
  </si>
  <si>
    <t xml:space="preserve">inductieplaat, 2-zones, 700-lijn </t>
  </si>
  <si>
    <t>neutraal werkblad met frontlade, 700-lijn</t>
  </si>
  <si>
    <t>2207.1</t>
  </si>
  <si>
    <t>open onderkast onder inductie en neutraal werkblad, 700-lijn</t>
  </si>
  <si>
    <t>dubbele friteuse, 2x 15 liter op gesloten onderkast, incl. olie-opvangbakken</t>
  </si>
  <si>
    <t>neutraal werkblad, 700-lijn</t>
  </si>
  <si>
    <t>bakplaat, chrome coating, 700-lijn</t>
  </si>
  <si>
    <t>2210.1</t>
  </si>
  <si>
    <t>open onderkast neutraal werkblad en bakplaat, 700-lijn</t>
  </si>
  <si>
    <t>2212.1</t>
  </si>
  <si>
    <t>open onderkast onder neutraal werkblad en inductie, 700-lijn</t>
  </si>
  <si>
    <t>2212.2</t>
  </si>
  <si>
    <t>RVS U-profiel aan achterzijde kooklijn wegens opbouw aansluitpunten</t>
  </si>
  <si>
    <t>RVS werkblad met opstand achter</t>
  </si>
  <si>
    <t>2215.1</t>
  </si>
  <si>
    <t>draaideurkast, 2-deurs, met middenschap</t>
  </si>
  <si>
    <t>combisteamer, 6x 1/1GN, rechtsdraaiende deur</t>
  </si>
  <si>
    <t>combisteamer, 6x 1/1GN, linksdraaiende deur</t>
  </si>
  <si>
    <t>afzuigkap boven de kooklijn en combisteamers</t>
  </si>
  <si>
    <t>presentatiebuffet:</t>
  </si>
  <si>
    <t>Horeca Werkcafe - prep. keuken</t>
  </si>
  <si>
    <t>RVS werkblad in L-vorm en spoelbak 400x400x250mm</t>
  </si>
  <si>
    <t>2241.1</t>
  </si>
  <si>
    <t>RVS mengkraan</t>
  </si>
  <si>
    <t>staande koelkast met glasdeur ca. 600x700x2000mm</t>
  </si>
  <si>
    <t>open kast met 2 stuks middenschap</t>
  </si>
  <si>
    <t>koelwerkbank, 2-secties (1x 3-laden, 1x deur)</t>
  </si>
  <si>
    <t>2245.1</t>
  </si>
  <si>
    <t>RVS hoekstuk</t>
  </si>
  <si>
    <t>draaideurkast, 2-deurs onder spoelbak</t>
  </si>
  <si>
    <t>open kast met GN-geleiders (2x 6)</t>
  </si>
  <si>
    <t>draaideurkast, 2-deurs met middenschap</t>
  </si>
  <si>
    <t>2248.1</t>
  </si>
  <si>
    <t>étagiere op werkblad, 1-laags</t>
  </si>
  <si>
    <t>2249.1</t>
  </si>
  <si>
    <t>dubbele WCD's onder étagiere</t>
  </si>
  <si>
    <t>RVS werkblad in rechte vorm en spoelbak 400x400x250mm</t>
  </si>
  <si>
    <t>2251.1</t>
  </si>
  <si>
    <t>ladenkast met 3-laden</t>
  </si>
  <si>
    <t>2257.1</t>
  </si>
  <si>
    <t>koelkast 2/1GN, 1400ltrs, dubbeldeurs</t>
  </si>
  <si>
    <t>vrieskast 2/1GN, 1400ltrs, dubbeldeurs</t>
  </si>
  <si>
    <t>blastchiller, 6x 1/1GN</t>
  </si>
  <si>
    <t>2274.1</t>
  </si>
  <si>
    <t>verrijdbaar onderkast met 2-laden</t>
  </si>
  <si>
    <t>RVS werkblad</t>
  </si>
  <si>
    <t>draaideurkast, 2-deurs met legplank</t>
  </si>
  <si>
    <t>wandschap of wandkast met schuifdeuren</t>
  </si>
  <si>
    <t>Horeca Werkcafe - afwaskeuken</t>
  </si>
  <si>
    <t>aanvoertafel met open frame en bodemschap, nis voor afvalcontainers</t>
  </si>
  <si>
    <t>2301.1</t>
  </si>
  <si>
    <t>grote spoelbak met vuilzeef, special gemaakt</t>
  </si>
  <si>
    <t>2301.2</t>
  </si>
  <si>
    <t>RVS handknijpdouche en mengkraan, bladmodel</t>
  </si>
  <si>
    <t>afvalcontainers</t>
  </si>
  <si>
    <t>doorschuifmachine</t>
  </si>
  <si>
    <t>afvoertafel met open frame en bodemschap</t>
  </si>
  <si>
    <t>slanghaspel, spuitpistool, 20 meter</t>
  </si>
  <si>
    <t>2306.1</t>
  </si>
  <si>
    <t>mengkraan voor slanghaspel, 1/2"aansluiting, wandmodel</t>
  </si>
  <si>
    <t>handwas met kniebediening</t>
  </si>
  <si>
    <t>2308.1</t>
  </si>
  <si>
    <t>torkrolhouder en zeepcontainers</t>
  </si>
  <si>
    <t>vloergoot met maasroosters</t>
  </si>
  <si>
    <t>Horeca Werkcafe - magazijn - nader in te delen</t>
  </si>
  <si>
    <t>Werkcafe - verdieping 2</t>
  </si>
  <si>
    <t xml:space="preserve">Back of house - begane grond </t>
  </si>
  <si>
    <t xml:space="preserve">Totaal Werkcafe - verdieping 2 </t>
  </si>
  <si>
    <t>BG</t>
  </si>
  <si>
    <t>Begane grond - A-FFE-T-B-H-02.1 - Coffeebar (17 m2)</t>
  </si>
  <si>
    <t>Verdieping 1 - A-FFE-T-B-H-03 - Coffeebar (13m2)</t>
  </si>
  <si>
    <t xml:space="preserve">Verdieping 2 - A-FFE-T-B-H-07 - P1 Pantry Medewerkers (Plateau)  </t>
  </si>
  <si>
    <t xml:space="preserve">Verdieping 3 - A-FFE-T-B-H-10 - Pantry - diversen (Plateau)  </t>
  </si>
  <si>
    <t xml:space="preserve">Verdieping 5 - bk6_85_05_ABT_DRAFT - Pantry Burgemeester &amp; Wethouders </t>
  </si>
  <si>
    <t>Verdieping 6 - A-FFE-T-B-H-05  - Pegasoos Bar</t>
  </si>
  <si>
    <t xml:space="preserve">onderkast voor CO2 fles </t>
  </si>
  <si>
    <t xml:space="preserve">gekoelde vitrine foods items, opbouw </t>
  </si>
  <si>
    <t>Horeca Werkcafe - Espressobar</t>
  </si>
  <si>
    <t>Totaal Back of House</t>
  </si>
  <si>
    <t xml:space="preserve">drankenkoeling, 2-deurs, Gamko E3/22MU - antraciet - gesloten deuren </t>
  </si>
  <si>
    <t>drankenkoeling, 3-deurs, Gamko E3/222MU - antraciet - gesloten deuren - afsluitbaar</t>
  </si>
  <si>
    <t>fustenkoeler 6 x 20 ltr, Gamko FK2-25/6R</t>
  </si>
  <si>
    <t>tapblad met spoelbak en spoelkruisje, Franke Starline - ST-BB180-1</t>
  </si>
  <si>
    <t>koeling 3 secties, Gamko E3/222MU - antraciet - gesloten deuren - afsluitbaar</t>
  </si>
  <si>
    <t>Totaal Back of House begane grond</t>
  </si>
  <si>
    <t xml:space="preserve">Totaal Pantries </t>
  </si>
  <si>
    <t>serveerwagen, 3-bladen, zware uitvoering Hupfer</t>
  </si>
  <si>
    <t xml:space="preserve">glazenspoelmachine, Meiko (korfmaat 500 x 500 mm) </t>
  </si>
  <si>
    <t>osmose apparaat, Meiko</t>
  </si>
  <si>
    <t xml:space="preserve">gekoelde opzetvitrine voor food items, gehard glas, maatvoering 800 x 400 x 400 mm </t>
  </si>
  <si>
    <t>tapkraan met drie kranen, model afhankelijk van bierbrouwer</t>
  </si>
  <si>
    <t xml:space="preserve">Koelcel - begane grond </t>
  </si>
  <si>
    <t>koelcel FOOD (ontvangst) met vloer, deur=700mm, wanddikte=80mm</t>
  </si>
  <si>
    <t>koelinstallatie, verdamperblok, LED-verlichting, regelkastje, remote max. 15 meter</t>
  </si>
  <si>
    <t>hygienische stellingen in U-vorm</t>
  </si>
  <si>
    <t>Centraal koelsysteem</t>
  </si>
  <si>
    <t>koelinstallatie remote (verdamper, display, verlichting, leidingwerk)</t>
  </si>
  <si>
    <t>centrale koel-installatie, 3x koelcompressor, 1x frequentiegeregeld</t>
  </si>
  <si>
    <t>schakelkast</t>
  </si>
  <si>
    <t>Magazijn</t>
  </si>
  <si>
    <t>stellingen tbv opslag</t>
  </si>
  <si>
    <t xml:space="preserve">Pantries door het gehele gebouw </t>
  </si>
  <si>
    <t xml:space="preserve">Optie, vetvang afzuigkap boven kooklijn en combisteamers </t>
  </si>
  <si>
    <t>2222a</t>
  </si>
  <si>
    <t>2222b</t>
  </si>
  <si>
    <t xml:space="preserve">Optie, vraaggestuurd systeem </t>
  </si>
  <si>
    <t>waterontharder</t>
  </si>
  <si>
    <t xml:space="preserve">inductieplaat (stekkerklaar) </t>
  </si>
  <si>
    <t>warmhoudplaat met 2 stuks warmtelampen</t>
  </si>
  <si>
    <t>drankenkoeling, 2-deurs, Gamko</t>
  </si>
  <si>
    <t xml:space="preserve">Naam inschrijver </t>
  </si>
  <si>
    <t>SUBTOTAAL</t>
  </si>
  <si>
    <t xml:space="preserve">Kenmerk </t>
  </si>
  <si>
    <t xml:space="preserve">Invullen a.u.b.  </t>
  </si>
  <si>
    <t xml:space="preserve">Verdieping </t>
  </si>
  <si>
    <t>250171GDD - Dordthuis Grootkeuken</t>
  </si>
  <si>
    <t>BIJLAGE C4 - PRIJZENBLAD/ INVULLIJST KEUKEN- EN BAR APPARATUUR</t>
  </si>
  <si>
    <r>
      <t xml:space="preserve">open onderkast met middenschap (door interieurbouwer) </t>
    </r>
    <r>
      <rPr>
        <b/>
        <sz val="11"/>
        <rFont val="Calibri"/>
        <family val="2"/>
        <scheme val="minor"/>
      </rPr>
      <t>TER INFORMATIE - NIET BEPRIJZEN</t>
    </r>
  </si>
  <si>
    <r>
      <t xml:space="preserve">vloergoot met maasroosters (reeds geplaatst door aannemer) </t>
    </r>
    <r>
      <rPr>
        <b/>
        <sz val="11"/>
        <rFont val="Calibri"/>
        <family val="2"/>
        <scheme val="minor"/>
      </rPr>
      <t>TER INFORMATIE - NIET BEPRIJZEN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</si>
</sst>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&quot;€&quot;\ #,##0"/>
  </numFmts>
  <fonts count="6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1"/>
      <color rgb="FF0070C0"/>
      <name val="Arial"/>
      <family val="2"/>
    </font>
    <font>
      <b/>
      <sz val="20"/>
      <color theme="0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b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1"/>
      <color rgb="FF0070C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i/>
      <sz val="12"/>
      <color theme="1"/>
      <name val="Calibri"/>
      <family val="2"/>
      <scheme val="minor"/>
    </font>
    <font>
      <sz val="14"/>
      <name val="Arial"/>
      <family val="2"/>
    </font>
    <font>
      <i/>
      <sz val="12"/>
      <color rgb="FFFF0000"/>
      <name val="Arial"/>
      <family val="2"/>
    </font>
    <font>
      <sz val="11"/>
      <color rgb="FF0070C0"/>
      <name val="Calibri (Hoofdtekst)"/>
    </font>
    <font>
      <b/>
      <sz val="12"/>
      <color rgb="FF0070C0"/>
      <name val="Calibri (Hoofdtekst)"/>
    </font>
    <font>
      <sz val="12"/>
      <color rgb="FF0070C0"/>
      <name val="Calibri (Hoofdtekst)"/>
    </font>
    <font>
      <sz val="11"/>
      <name val="Calibri (Hoofdtekst)"/>
    </font>
    <font>
      <sz val="12"/>
      <name val="Calibri"/>
      <family val="2"/>
      <scheme val="minor"/>
    </font>
    <font>
      <b/>
      <sz val="12"/>
      <name val="Calibri (Hoofdtekst)"/>
    </font>
    <font>
      <sz val="11"/>
      <color rgb="FF00000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2"/>
      <name val="Aptos"/>
    </font>
    <font>
      <b/>
      <sz val="11"/>
      <color rgb="FF0070C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3AEB6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16" borderId="0" applyNumberFormat="0" applyBorder="0" applyAlignment="0" applyProtection="0"/>
    <xf numFmtId="44" fontId="4" fillId="0" borderId="0" applyFont="0" applyFill="0" applyBorder="0" applyAlignment="0" applyProtection="0"/>
  </cellStyleXfs>
  <cellXfs count="314">
    <xf numFmtId="0" fontId="0" fillId="0" borderId="0" xfId="0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49" fontId="22" fillId="0" borderId="0" xfId="0" applyNumberFormat="1" applyFont="1" applyAlignment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49" fontId="28" fillId="0" borderId="0" xfId="0" applyNumberFormat="1" applyFont="1" applyAlignment="1">
      <alignment horizontal="center"/>
    </xf>
    <xf numFmtId="0" fontId="0" fillId="0" borderId="15" xfId="0" applyBorder="1"/>
    <xf numFmtId="0" fontId="22" fillId="0" borderId="15" xfId="0" applyFont="1" applyBorder="1"/>
    <xf numFmtId="49" fontId="28" fillId="0" borderId="15" xfId="0" applyNumberFormat="1" applyFont="1" applyBorder="1" applyAlignment="1">
      <alignment horizontal="center"/>
    </xf>
    <xf numFmtId="164" fontId="22" fillId="0" borderId="0" xfId="0" applyNumberFormat="1" applyFont="1"/>
    <xf numFmtId="164" fontId="22" fillId="0" borderId="0" xfId="0" applyNumberFormat="1" applyFont="1" applyProtection="1">
      <protection locked="0"/>
    </xf>
    <xf numFmtId="0" fontId="27" fillId="0" borderId="0" xfId="0" applyFont="1" applyAlignment="1">
      <alignment horizontal="left"/>
    </xf>
    <xf numFmtId="0" fontId="22" fillId="0" borderId="15" xfId="0" applyFont="1" applyBorder="1" applyAlignment="1">
      <alignment horizontal="left"/>
    </xf>
    <xf numFmtId="164" fontId="25" fillId="0" borderId="0" xfId="0" applyNumberFormat="1" applyFont="1" applyProtection="1">
      <protection locked="0"/>
    </xf>
    <xf numFmtId="0" fontId="31" fillId="0" borderId="0" xfId="0" applyFont="1" applyProtection="1">
      <protection locked="0"/>
    </xf>
    <xf numFmtId="0" fontId="31" fillId="0" borderId="0" xfId="0" applyFont="1" applyAlignment="1" applyProtection="1">
      <alignment horizontal="center"/>
      <protection locked="0"/>
    </xf>
    <xf numFmtId="164" fontId="22" fillId="0" borderId="15" xfId="0" applyNumberFormat="1" applyFont="1" applyBorder="1" applyProtection="1">
      <protection locked="0"/>
    </xf>
    <xf numFmtId="0" fontId="22" fillId="0" borderId="15" xfId="0" applyFont="1" applyBorder="1" applyProtection="1">
      <protection locked="0"/>
    </xf>
    <xf numFmtId="0" fontId="22" fillId="0" borderId="15" xfId="0" applyFont="1" applyBorder="1" applyAlignment="1" applyProtection="1">
      <alignment horizontal="center"/>
      <protection locked="0"/>
    </xf>
    <xf numFmtId="0" fontId="31" fillId="0" borderId="15" xfId="0" applyFont="1" applyBorder="1"/>
    <xf numFmtId="44" fontId="31" fillId="0" borderId="15" xfId="43" applyFont="1" applyBorder="1" applyAlignment="1">
      <alignment horizontal="center"/>
    </xf>
    <xf numFmtId="0" fontId="22" fillId="35" borderId="0" xfId="0" applyFont="1" applyFill="1" applyAlignment="1">
      <alignment horizontal="center"/>
    </xf>
    <xf numFmtId="164" fontId="22" fillId="35" borderId="0" xfId="0" applyNumberFormat="1" applyFont="1" applyFill="1"/>
    <xf numFmtId="0" fontId="22" fillId="35" borderId="0" xfId="0" applyFont="1" applyFill="1"/>
    <xf numFmtId="0" fontId="22" fillId="35" borderId="18" xfId="0" applyFont="1" applyFill="1" applyBorder="1"/>
    <xf numFmtId="0" fontId="22" fillId="35" borderId="0" xfId="0" applyFont="1" applyFill="1" applyAlignment="1">
      <alignment horizontal="left"/>
    </xf>
    <xf numFmtId="49" fontId="25" fillId="35" borderId="18" xfId="0" applyNumberFormat="1" applyFont="1" applyFill="1" applyBorder="1"/>
    <xf numFmtId="14" fontId="22" fillId="35" borderId="0" xfId="0" applyNumberFormat="1" applyFont="1" applyFill="1" applyAlignment="1">
      <alignment horizontal="left"/>
    </xf>
    <xf numFmtId="0" fontId="22" fillId="35" borderId="14" xfId="0" applyFont="1" applyFill="1" applyBorder="1" applyAlignment="1">
      <alignment horizontal="center"/>
    </xf>
    <xf numFmtId="164" fontId="22" fillId="35" borderId="14" xfId="0" applyNumberFormat="1" applyFont="1" applyFill="1" applyBorder="1"/>
    <xf numFmtId="0" fontId="22" fillId="35" borderId="14" xfId="0" applyFont="1" applyFill="1" applyBorder="1"/>
    <xf numFmtId="0" fontId="22" fillId="35" borderId="19" xfId="0" applyFont="1" applyFill="1" applyBorder="1"/>
    <xf numFmtId="0" fontId="36" fillId="35" borderId="0" xfId="0" applyFont="1" applyFill="1" applyAlignment="1">
      <alignment horizontal="left"/>
    </xf>
    <xf numFmtId="0" fontId="37" fillId="35" borderId="0" xfId="0" applyFont="1" applyFill="1"/>
    <xf numFmtId="0" fontId="39" fillId="0" borderId="15" xfId="0" applyFont="1" applyBorder="1"/>
    <xf numFmtId="0" fontId="45" fillId="0" borderId="0" xfId="0" applyFont="1"/>
    <xf numFmtId="164" fontId="43" fillId="0" borderId="15" xfId="0" applyNumberFormat="1" applyFont="1" applyBorder="1" applyProtection="1">
      <protection locked="0"/>
    </xf>
    <xf numFmtId="0" fontId="24" fillId="0" borderId="15" xfId="0" applyFont="1" applyBorder="1" applyProtection="1">
      <protection locked="0"/>
    </xf>
    <xf numFmtId="0" fontId="24" fillId="0" borderId="15" xfId="0" applyFont="1" applyBorder="1" applyAlignment="1" applyProtection="1">
      <alignment horizontal="center"/>
      <protection locked="0"/>
    </xf>
    <xf numFmtId="164" fontId="24" fillId="0" borderId="15" xfId="0" applyNumberFormat="1" applyFont="1" applyBorder="1" applyProtection="1">
      <protection locked="0"/>
    </xf>
    <xf numFmtId="0" fontId="38" fillId="0" borderId="15" xfId="0" applyFont="1" applyBorder="1"/>
    <xf numFmtId="0" fontId="32" fillId="0" borderId="15" xfId="0" applyFont="1" applyBorder="1"/>
    <xf numFmtId="0" fontId="29" fillId="0" borderId="15" xfId="0" applyFont="1" applyBorder="1"/>
    <xf numFmtId="49" fontId="0" fillId="0" borderId="21" xfId="0" applyNumberForma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44" fillId="37" borderId="26" xfId="0" applyFont="1" applyFill="1" applyBorder="1" applyAlignment="1">
      <alignment horizontal="left" vertical="center"/>
    </xf>
    <xf numFmtId="0" fontId="47" fillId="37" borderId="27" xfId="0" applyFont="1" applyFill="1" applyBorder="1"/>
    <xf numFmtId="44" fontId="51" fillId="37" borderId="27" xfId="43" applyFont="1" applyFill="1" applyBorder="1" applyAlignment="1">
      <alignment horizontal="center"/>
    </xf>
    <xf numFmtId="0" fontId="36" fillId="37" borderId="27" xfId="0" applyFont="1" applyFill="1" applyBorder="1"/>
    <xf numFmtId="49" fontId="49" fillId="37" borderId="27" xfId="0" applyNumberFormat="1" applyFont="1" applyFill="1" applyBorder="1" applyAlignment="1">
      <alignment horizontal="center"/>
    </xf>
    <xf numFmtId="0" fontId="38" fillId="0" borderId="21" xfId="0" applyFont="1" applyBorder="1" applyAlignment="1">
      <alignment horizontal="left" vertical="center"/>
    </xf>
    <xf numFmtId="0" fontId="22" fillId="0" borderId="22" xfId="0" applyFont="1" applyBorder="1"/>
    <xf numFmtId="0" fontId="39" fillId="0" borderId="21" xfId="0" applyFont="1" applyBorder="1" applyAlignment="1">
      <alignment horizontal="left"/>
    </xf>
    <xf numFmtId="164" fontId="43" fillId="36" borderId="24" xfId="0" applyNumberFormat="1" applyFont="1" applyFill="1" applyBorder="1" applyProtection="1">
      <protection locked="0"/>
    </xf>
    <xf numFmtId="0" fontId="42" fillId="36" borderId="24" xfId="0" applyFont="1" applyFill="1" applyBorder="1" applyProtection="1">
      <protection locked="0"/>
    </xf>
    <xf numFmtId="0" fontId="42" fillId="36" borderId="24" xfId="0" applyFont="1" applyFill="1" applyBorder="1" applyAlignment="1" applyProtection="1">
      <alignment horizontal="center"/>
      <protection locked="0"/>
    </xf>
    <xf numFmtId="0" fontId="42" fillId="36" borderId="25" xfId="0" applyFont="1" applyFill="1" applyBorder="1" applyProtection="1">
      <protection locked="0"/>
    </xf>
    <xf numFmtId="0" fontId="0" fillId="37" borderId="28" xfId="0" applyFill="1" applyBorder="1"/>
    <xf numFmtId="0" fontId="36" fillId="0" borderId="15" xfId="0" applyFont="1" applyBorder="1"/>
    <xf numFmtId="49" fontId="39" fillId="0" borderId="21" xfId="0" applyNumberFormat="1" applyFont="1" applyBorder="1" applyAlignment="1">
      <alignment horizontal="left" vertical="center"/>
    </xf>
    <xf numFmtId="0" fontId="39" fillId="0" borderId="21" xfId="0" applyFont="1" applyBorder="1" applyAlignment="1">
      <alignment horizontal="left" vertical="center"/>
    </xf>
    <xf numFmtId="164" fontId="48" fillId="34" borderId="15" xfId="0" applyNumberFormat="1" applyFont="1" applyFill="1" applyBorder="1" applyProtection="1">
      <protection locked="0"/>
    </xf>
    <xf numFmtId="0" fontId="39" fillId="38" borderId="15" xfId="0" applyFont="1" applyFill="1" applyBorder="1"/>
    <xf numFmtId="0" fontId="41" fillId="0" borderId="21" xfId="0" applyFont="1" applyBorder="1" applyAlignment="1">
      <alignment horizontal="left" vertical="center"/>
    </xf>
    <xf numFmtId="0" fontId="60" fillId="0" borderId="15" xfId="0" applyFont="1" applyBorder="1"/>
    <xf numFmtId="0" fontId="61" fillId="35" borderId="0" xfId="0" applyFont="1" applyFill="1"/>
    <xf numFmtId="0" fontId="0" fillId="0" borderId="0" xfId="0" applyAlignment="1">
      <alignment horizontal="left"/>
    </xf>
    <xf numFmtId="0" fontId="34" fillId="35" borderId="12" xfId="0" applyFont="1" applyFill="1" applyBorder="1" applyAlignment="1">
      <alignment horizontal="left"/>
    </xf>
    <xf numFmtId="0" fontId="23" fillId="35" borderId="12" xfId="0" applyFont="1" applyFill="1" applyBorder="1" applyAlignment="1">
      <alignment horizontal="left"/>
    </xf>
    <xf numFmtId="0" fontId="43" fillId="35" borderId="12" xfId="0" applyFont="1" applyFill="1" applyBorder="1" applyAlignment="1">
      <alignment horizontal="left"/>
    </xf>
    <xf numFmtId="0" fontId="43" fillId="35" borderId="13" xfId="0" applyFont="1" applyFill="1" applyBorder="1" applyAlignment="1">
      <alignment horizontal="left" wrapText="1"/>
    </xf>
    <xf numFmtId="0" fontId="24" fillId="0" borderId="0" xfId="0" applyFont="1" applyAlignment="1">
      <alignment horizontal="left"/>
    </xf>
    <xf numFmtId="0" fontId="22" fillId="0" borderId="21" xfId="0" applyFont="1" applyBorder="1" applyAlignment="1">
      <alignment horizontal="left"/>
    </xf>
    <xf numFmtId="0" fontId="56" fillId="0" borderId="21" xfId="0" applyFont="1" applyBorder="1" applyAlignment="1">
      <alignment horizontal="left"/>
    </xf>
    <xf numFmtId="164" fontId="25" fillId="33" borderId="24" xfId="0" applyNumberFormat="1" applyFont="1" applyFill="1" applyBorder="1" applyProtection="1">
      <protection locked="0"/>
    </xf>
    <xf numFmtId="0" fontId="31" fillId="33" borderId="24" xfId="0" applyFont="1" applyFill="1" applyBorder="1" applyProtection="1">
      <protection locked="0"/>
    </xf>
    <xf numFmtId="0" fontId="31" fillId="33" borderId="24" xfId="0" applyFont="1" applyFill="1" applyBorder="1" applyAlignment="1" applyProtection="1">
      <alignment horizontal="center"/>
      <protection locked="0"/>
    </xf>
    <xf numFmtId="0" fontId="31" fillId="33" borderId="25" xfId="0" applyFont="1" applyFill="1" applyBorder="1" applyProtection="1">
      <protection locked="0"/>
    </xf>
    <xf numFmtId="1" fontId="0" fillId="0" borderId="21" xfId="0" applyNumberFormat="1" applyBorder="1" applyAlignment="1">
      <alignment horizontal="left" vertical="center"/>
    </xf>
    <xf numFmtId="1" fontId="59" fillId="0" borderId="21" xfId="0" applyNumberFormat="1" applyFont="1" applyBorder="1" applyAlignment="1">
      <alignment horizontal="left"/>
    </xf>
    <xf numFmtId="1" fontId="59" fillId="0" borderId="21" xfId="0" applyNumberFormat="1" applyFont="1" applyBorder="1" applyAlignment="1">
      <alignment horizontal="left" vertical="center"/>
    </xf>
    <xf numFmtId="1" fontId="0" fillId="0" borderId="21" xfId="0" applyNumberFormat="1" applyBorder="1" applyAlignment="1">
      <alignment horizontal="left"/>
    </xf>
    <xf numFmtId="164" fontId="43" fillId="0" borderId="27" xfId="0" applyNumberFormat="1" applyFont="1" applyBorder="1" applyProtection="1">
      <protection locked="0"/>
    </xf>
    <xf numFmtId="0" fontId="24" fillId="0" borderId="22" xfId="0" applyFont="1" applyBorder="1" applyProtection="1">
      <protection locked="0"/>
    </xf>
    <xf numFmtId="164" fontId="43" fillId="33" borderId="24" xfId="0" applyNumberFormat="1" applyFont="1" applyFill="1" applyBorder="1" applyProtection="1">
      <protection locked="0"/>
    </xf>
    <xf numFmtId="0" fontId="43" fillId="33" borderId="24" xfId="0" applyFont="1" applyFill="1" applyBorder="1" applyProtection="1">
      <protection locked="0"/>
    </xf>
    <xf numFmtId="0" fontId="43" fillId="33" borderId="24" xfId="0" applyFont="1" applyFill="1" applyBorder="1" applyAlignment="1" applyProtection="1">
      <alignment horizontal="center"/>
      <protection locked="0"/>
    </xf>
    <xf numFmtId="0" fontId="43" fillId="33" borderId="25" xfId="0" applyFont="1" applyFill="1" applyBorder="1" applyProtection="1">
      <protection locked="0"/>
    </xf>
    <xf numFmtId="164" fontId="22" fillId="34" borderId="27" xfId="0" applyNumberFormat="1" applyFont="1" applyFill="1" applyBorder="1" applyProtection="1">
      <protection locked="0"/>
    </xf>
    <xf numFmtId="0" fontId="22" fillId="34" borderId="27" xfId="0" applyFont="1" applyFill="1" applyBorder="1" applyProtection="1">
      <protection locked="0"/>
    </xf>
    <xf numFmtId="0" fontId="22" fillId="34" borderId="27" xfId="0" applyFont="1" applyFill="1" applyBorder="1" applyAlignment="1" applyProtection="1">
      <alignment horizontal="center"/>
      <protection locked="0"/>
    </xf>
    <xf numFmtId="0" fontId="22" fillId="34" borderId="28" xfId="0" applyFont="1" applyFill="1" applyBorder="1" applyProtection="1">
      <protection locked="0"/>
    </xf>
    <xf numFmtId="0" fontId="22" fillId="0" borderId="22" xfId="0" applyFont="1" applyBorder="1" applyProtection="1">
      <protection locked="0"/>
    </xf>
    <xf numFmtId="44" fontId="31" fillId="39" borderId="15" xfId="43" applyFont="1" applyFill="1" applyBorder="1" applyAlignment="1">
      <alignment horizontal="center"/>
    </xf>
    <xf numFmtId="164" fontId="31" fillId="39" borderId="20" xfId="0" applyNumberFormat="1" applyFont="1" applyFill="1" applyBorder="1"/>
    <xf numFmtId="164" fontId="31" fillId="39" borderId="15" xfId="0" applyNumberFormat="1" applyFont="1" applyFill="1" applyBorder="1"/>
    <xf numFmtId="164" fontId="22" fillId="39" borderId="15" xfId="0" applyNumberFormat="1" applyFont="1" applyFill="1" applyBorder="1" applyProtection="1">
      <protection locked="0"/>
    </xf>
    <xf numFmtId="0" fontId="22" fillId="39" borderId="15" xfId="0" applyFont="1" applyFill="1" applyBorder="1"/>
    <xf numFmtId="49" fontId="28" fillId="39" borderId="15" xfId="0" applyNumberFormat="1" applyFont="1" applyFill="1" applyBorder="1" applyAlignment="1">
      <alignment horizontal="center"/>
    </xf>
    <xf numFmtId="0" fontId="22" fillId="39" borderId="22" xfId="0" applyFont="1" applyFill="1" applyBorder="1"/>
    <xf numFmtId="0" fontId="32" fillId="39" borderId="15" xfId="0" applyFont="1" applyFill="1" applyBorder="1"/>
    <xf numFmtId="49" fontId="49" fillId="39" borderId="15" xfId="0" applyNumberFormat="1" applyFont="1" applyFill="1" applyBorder="1" applyAlignment="1">
      <alignment horizontal="center"/>
    </xf>
    <xf numFmtId="0" fontId="32" fillId="39" borderId="22" xfId="0" applyFont="1" applyFill="1" applyBorder="1"/>
    <xf numFmtId="0" fontId="36" fillId="39" borderId="15" xfId="0" applyFont="1" applyFill="1" applyBorder="1"/>
    <xf numFmtId="0" fontId="31" fillId="39" borderId="15" xfId="0" applyFont="1" applyFill="1" applyBorder="1"/>
    <xf numFmtId="0" fontId="22" fillId="39" borderId="15" xfId="0" applyFont="1" applyFill="1" applyBorder="1" applyProtection="1">
      <protection locked="0"/>
    </xf>
    <xf numFmtId="0" fontId="22" fillId="39" borderId="15" xfId="0" applyFont="1" applyFill="1" applyBorder="1" applyAlignment="1" applyProtection="1">
      <alignment horizontal="center"/>
      <protection locked="0"/>
    </xf>
    <xf numFmtId="0" fontId="22" fillId="39" borderId="22" xfId="0" applyFont="1" applyFill="1" applyBorder="1" applyProtection="1">
      <protection locked="0"/>
    </xf>
    <xf numFmtId="0" fontId="24" fillId="39" borderId="14" xfId="0" applyFont="1" applyFill="1" applyBorder="1" applyAlignment="1">
      <alignment horizontal="left"/>
    </xf>
    <xf numFmtId="0" fontId="62" fillId="0" borderId="14" xfId="0" applyFont="1" applyBorder="1" applyAlignment="1" applyProtection="1">
      <alignment horizontal="center"/>
      <protection locked="0"/>
    </xf>
    <xf numFmtId="0" fontId="62" fillId="0" borderId="19" xfId="0" applyFont="1" applyBorder="1" applyProtection="1">
      <protection locked="0"/>
    </xf>
    <xf numFmtId="0" fontId="0" fillId="0" borderId="0" xfId="0" applyProtection="1">
      <protection locked="0"/>
    </xf>
    <xf numFmtId="0" fontId="34" fillId="35" borderId="10" xfId="0" applyFont="1" applyFill="1" applyBorder="1" applyAlignment="1">
      <alignment horizontal="left"/>
    </xf>
    <xf numFmtId="0" fontId="35" fillId="35" borderId="11" xfId="0" applyFont="1" applyFill="1" applyBorder="1" applyAlignment="1">
      <alignment horizontal="left"/>
    </xf>
    <xf numFmtId="0" fontId="22" fillId="35" borderId="11" xfId="0" applyFont="1" applyFill="1" applyBorder="1" applyAlignment="1">
      <alignment horizontal="center"/>
    </xf>
    <xf numFmtId="164" fontId="22" fillId="35" borderId="11" xfId="0" applyNumberFormat="1" applyFont="1" applyFill="1" applyBorder="1"/>
    <xf numFmtId="0" fontId="22" fillId="35" borderId="11" xfId="0" applyFont="1" applyFill="1" applyBorder="1"/>
    <xf numFmtId="0" fontId="22" fillId="35" borderId="17" xfId="0" applyFont="1" applyFill="1" applyBorder="1"/>
    <xf numFmtId="0" fontId="27" fillId="0" borderId="10" xfId="0" applyFont="1" applyBorder="1" applyAlignment="1" applyProtection="1">
      <alignment horizontal="left"/>
      <protection locked="0"/>
    </xf>
    <xf numFmtId="0" fontId="27" fillId="0" borderId="11" xfId="0" applyFont="1" applyBorder="1" applyAlignment="1" applyProtection="1">
      <alignment horizontal="left"/>
      <protection locked="0"/>
    </xf>
    <xf numFmtId="0" fontId="25" fillId="0" borderId="11" xfId="0" applyFont="1" applyBorder="1" applyAlignment="1" applyProtection="1">
      <alignment horizontal="center"/>
      <protection locked="0"/>
    </xf>
    <xf numFmtId="164" fontId="25" fillId="0" borderId="11" xfId="0" applyNumberFormat="1" applyFont="1" applyBorder="1" applyAlignment="1" applyProtection="1">
      <alignment horizontal="center"/>
      <protection locked="0"/>
    </xf>
    <xf numFmtId="0" fontId="31" fillId="0" borderId="11" xfId="0" applyFont="1" applyBorder="1" applyProtection="1">
      <protection locked="0"/>
    </xf>
    <xf numFmtId="49" fontId="25" fillId="0" borderId="11" xfId="0" applyNumberFormat="1" applyFont="1" applyBorder="1" applyAlignment="1" applyProtection="1">
      <alignment horizontal="center"/>
      <protection locked="0"/>
    </xf>
    <xf numFmtId="0" fontId="25" fillId="0" borderId="17" xfId="0" applyFont="1" applyBorder="1" applyProtection="1">
      <protection locked="0"/>
    </xf>
    <xf numFmtId="0" fontId="22" fillId="0" borderId="12" xfId="0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49" fontId="28" fillId="0" borderId="0" xfId="0" applyNumberFormat="1" applyFont="1" applyAlignment="1" applyProtection="1">
      <alignment horizontal="center"/>
      <protection locked="0"/>
    </xf>
    <xf numFmtId="0" fontId="22" fillId="0" borderId="18" xfId="0" applyFont="1" applyBorder="1" applyProtection="1">
      <protection locked="0"/>
    </xf>
    <xf numFmtId="0" fontId="33" fillId="0" borderId="0" xfId="0" applyFont="1" applyAlignment="1" applyProtection="1">
      <alignment horizontal="center"/>
      <protection locked="0"/>
    </xf>
    <xf numFmtId="0" fontId="22" fillId="0" borderId="13" xfId="0" applyFont="1" applyBorder="1" applyAlignment="1" applyProtection="1">
      <alignment horizontal="left"/>
      <protection locked="0"/>
    </xf>
    <xf numFmtId="0" fontId="22" fillId="0" borderId="14" xfId="0" applyFont="1" applyBorder="1" applyAlignment="1" applyProtection="1">
      <alignment horizontal="left"/>
      <protection locked="0"/>
    </xf>
    <xf numFmtId="0" fontId="33" fillId="0" borderId="14" xfId="0" applyFont="1" applyBorder="1" applyProtection="1">
      <protection locked="0"/>
    </xf>
    <xf numFmtId="0" fontId="21" fillId="0" borderId="21" xfId="0" applyFont="1" applyBorder="1" applyAlignment="1" applyProtection="1">
      <alignment horizontal="left"/>
      <protection locked="0"/>
    </xf>
    <xf numFmtId="0" fontId="21" fillId="0" borderId="15" xfId="0" applyFont="1" applyBorder="1" applyProtection="1">
      <protection locked="0"/>
    </xf>
    <xf numFmtId="44" fontId="31" fillId="0" borderId="15" xfId="43" applyFont="1" applyBorder="1" applyAlignment="1" applyProtection="1">
      <alignment horizontal="center"/>
      <protection locked="0"/>
    </xf>
    <xf numFmtId="164" fontId="31" fillId="0" borderId="15" xfId="0" applyNumberFormat="1" applyFont="1" applyBorder="1" applyProtection="1">
      <protection locked="0"/>
    </xf>
    <xf numFmtId="0" fontId="29" fillId="0" borderId="15" xfId="0" applyFont="1" applyBorder="1" applyProtection="1">
      <protection locked="0"/>
    </xf>
    <xf numFmtId="49" fontId="28" fillId="0" borderId="15" xfId="0" applyNumberFormat="1" applyFont="1" applyBorder="1" applyAlignment="1" applyProtection="1">
      <alignment horizontal="center"/>
      <protection locked="0"/>
    </xf>
    <xf numFmtId="49" fontId="1" fillId="34" borderId="21" xfId="0" applyNumberFormat="1" applyFont="1" applyFill="1" applyBorder="1" applyAlignment="1" applyProtection="1">
      <alignment horizontal="left" vertical="center"/>
      <protection locked="0"/>
    </xf>
    <xf numFmtId="0" fontId="38" fillId="34" borderId="15" xfId="0" applyFont="1" applyFill="1" applyBorder="1" applyProtection="1">
      <protection locked="0"/>
    </xf>
    <xf numFmtId="44" fontId="31" fillId="34" borderId="15" xfId="43" applyFont="1" applyFill="1" applyBorder="1" applyAlignment="1" applyProtection="1">
      <alignment horizontal="center"/>
      <protection locked="0"/>
    </xf>
    <xf numFmtId="164" fontId="31" fillId="34" borderId="15" xfId="0" applyNumberFormat="1" applyFont="1" applyFill="1" applyBorder="1" applyProtection="1">
      <protection locked="0"/>
    </xf>
    <xf numFmtId="0" fontId="29" fillId="34" borderId="15" xfId="0" applyFont="1" applyFill="1" applyBorder="1" applyProtection="1">
      <protection locked="0"/>
    </xf>
    <xf numFmtId="0" fontId="22" fillId="34" borderId="15" xfId="0" applyFont="1" applyFill="1" applyBorder="1" applyProtection="1">
      <protection locked="0"/>
    </xf>
    <xf numFmtId="49" fontId="28" fillId="34" borderId="15" xfId="0" applyNumberFormat="1" applyFont="1" applyFill="1" applyBorder="1" applyAlignment="1" applyProtection="1">
      <alignment horizontal="center"/>
      <protection locked="0"/>
    </xf>
    <xf numFmtId="0" fontId="22" fillId="34" borderId="22" xfId="0" applyFont="1" applyFill="1" applyBorder="1" applyProtection="1">
      <protection locked="0"/>
    </xf>
    <xf numFmtId="49" fontId="0" fillId="0" borderId="21" xfId="0" applyNumberFormat="1" applyBorder="1" applyAlignment="1" applyProtection="1">
      <alignment horizontal="left" vertical="center"/>
      <protection locked="0"/>
    </xf>
    <xf numFmtId="0" fontId="0" fillId="0" borderId="15" xfId="0" applyBorder="1" applyProtection="1"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39" fillId="0" borderId="15" xfId="0" applyFont="1" applyBorder="1" applyProtection="1">
      <protection locked="0"/>
    </xf>
    <xf numFmtId="0" fontId="0" fillId="0" borderId="22" xfId="0" applyBorder="1" applyProtection="1">
      <protection locked="0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0" fontId="50" fillId="0" borderId="15" xfId="0" applyFont="1" applyBorder="1" applyProtection="1">
      <protection locked="0"/>
    </xf>
    <xf numFmtId="49" fontId="39" fillId="0" borderId="21" xfId="0" applyNumberFormat="1" applyFont="1" applyBorder="1" applyAlignment="1" applyProtection="1">
      <alignment horizontal="left" vertical="center"/>
      <protection locked="0"/>
    </xf>
    <xf numFmtId="0" fontId="39" fillId="0" borderId="21" xfId="0" applyFont="1" applyBorder="1" applyAlignment="1" applyProtection="1">
      <alignment horizontal="left"/>
      <protection locked="0"/>
    </xf>
    <xf numFmtId="44" fontId="31" fillId="34" borderId="16" xfId="0" applyNumberFormat="1" applyFont="1" applyFill="1" applyBorder="1" applyAlignment="1" applyProtection="1">
      <alignment horizontal="center"/>
      <protection locked="0"/>
    </xf>
    <xf numFmtId="0" fontId="52" fillId="0" borderId="0" xfId="0" applyFont="1" applyAlignment="1" applyProtection="1">
      <alignment horizontal="right"/>
      <protection locked="0"/>
    </xf>
    <xf numFmtId="0" fontId="31" fillId="34" borderId="15" xfId="0" applyFont="1" applyFill="1" applyBorder="1" applyProtection="1">
      <protection locked="0"/>
    </xf>
    <xf numFmtId="49" fontId="25" fillId="34" borderId="15" xfId="0" applyNumberFormat="1" applyFont="1" applyFill="1" applyBorder="1" applyAlignment="1" applyProtection="1">
      <alignment horizontal="center"/>
      <protection locked="0"/>
    </xf>
    <xf numFmtId="0" fontId="31" fillId="34" borderId="22" xfId="0" applyFont="1" applyFill="1" applyBorder="1" applyProtection="1">
      <protection locked="0"/>
    </xf>
    <xf numFmtId="0" fontId="0" fillId="40" borderId="21" xfId="0" applyFill="1" applyBorder="1" applyAlignment="1" applyProtection="1">
      <alignment horizontal="left" vertical="center"/>
      <protection locked="0"/>
    </xf>
    <xf numFmtId="0" fontId="39" fillId="40" borderId="15" xfId="0" applyFont="1" applyFill="1" applyBorder="1" applyAlignment="1" applyProtection="1">
      <alignment wrapText="1"/>
      <protection locked="0"/>
    </xf>
    <xf numFmtId="44" fontId="31" fillId="40" borderId="15" xfId="43" applyFont="1" applyFill="1" applyBorder="1" applyAlignment="1" applyProtection="1">
      <alignment horizontal="center"/>
      <protection locked="0"/>
    </xf>
    <xf numFmtId="0" fontId="22" fillId="40" borderId="15" xfId="0" applyFont="1" applyFill="1" applyBorder="1" applyProtection="1">
      <protection locked="0"/>
    </xf>
    <xf numFmtId="49" fontId="28" fillId="40" borderId="15" xfId="0" applyNumberFormat="1" applyFont="1" applyFill="1" applyBorder="1" applyAlignment="1" applyProtection="1">
      <alignment horizontal="center"/>
      <protection locked="0"/>
    </xf>
    <xf numFmtId="0" fontId="22" fillId="40" borderId="22" xfId="0" applyFont="1" applyFill="1" applyBorder="1" applyProtection="1">
      <protection locked="0"/>
    </xf>
    <xf numFmtId="0" fontId="22" fillId="0" borderId="21" xfId="0" applyFont="1" applyBorder="1" applyAlignment="1" applyProtection="1">
      <alignment horizontal="left"/>
      <protection locked="0"/>
    </xf>
    <xf numFmtId="0" fontId="22" fillId="0" borderId="15" xfId="0" applyFont="1" applyBorder="1" applyAlignment="1" applyProtection="1">
      <alignment horizontal="left"/>
      <protection locked="0"/>
    </xf>
    <xf numFmtId="0" fontId="42" fillId="36" borderId="23" xfId="0" applyFont="1" applyFill="1" applyBorder="1" applyAlignment="1" applyProtection="1">
      <alignment horizontal="left"/>
      <protection locked="0"/>
    </xf>
    <xf numFmtId="0" fontId="43" fillId="36" borderId="24" xfId="0" applyFont="1" applyFill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39" fillId="0" borderId="0" xfId="0" applyFont="1" applyAlignment="1" applyProtection="1">
      <alignment horizontal="left"/>
      <protection locked="0"/>
    </xf>
    <xf numFmtId="164" fontId="31" fillId="0" borderId="0" xfId="0" applyNumberFormat="1" applyFont="1" applyProtection="1">
      <protection locked="0"/>
    </xf>
    <xf numFmtId="0" fontId="39" fillId="0" borderId="15" xfId="0" applyFont="1" applyBorder="1" applyAlignment="1">
      <alignment horizontal="center"/>
    </xf>
    <xf numFmtId="44" fontId="31" fillId="0" borderId="15" xfId="43" applyFont="1" applyBorder="1" applyAlignment="1" applyProtection="1">
      <alignment horizontal="center"/>
    </xf>
    <xf numFmtId="164" fontId="22" fillId="0" borderId="15" xfId="0" applyNumberFormat="1" applyFont="1" applyBorder="1"/>
    <xf numFmtId="0" fontId="47" fillId="34" borderId="26" xfId="0" applyFont="1" applyFill="1" applyBorder="1" applyAlignment="1" applyProtection="1">
      <alignment horizontal="left"/>
      <protection locked="0"/>
    </xf>
    <xf numFmtId="0" fontId="47" fillId="34" borderId="27" xfId="0" applyFont="1" applyFill="1" applyBorder="1" applyAlignment="1" applyProtection="1">
      <alignment horizontal="left"/>
      <protection locked="0"/>
    </xf>
    <xf numFmtId="164" fontId="48" fillId="34" borderId="27" xfId="0" applyNumberFormat="1" applyFont="1" applyFill="1" applyBorder="1" applyProtection="1">
      <protection locked="0"/>
    </xf>
    <xf numFmtId="0" fontId="32" fillId="34" borderId="27" xfId="0" applyFont="1" applyFill="1" applyBorder="1" applyProtection="1">
      <protection locked="0"/>
    </xf>
    <xf numFmtId="49" fontId="49" fillId="34" borderId="27" xfId="0" applyNumberFormat="1" applyFont="1" applyFill="1" applyBorder="1" applyAlignment="1" applyProtection="1">
      <alignment horizontal="center"/>
      <protection locked="0"/>
    </xf>
    <xf numFmtId="0" fontId="32" fillId="34" borderId="28" xfId="0" applyFont="1" applyFill="1" applyBorder="1" applyProtection="1">
      <protection locked="0"/>
    </xf>
    <xf numFmtId="0" fontId="45" fillId="0" borderId="0" xfId="0" applyFont="1" applyProtection="1">
      <protection locked="0"/>
    </xf>
    <xf numFmtId="0" fontId="47" fillId="0" borderId="21" xfId="0" applyFont="1" applyBorder="1" applyAlignment="1" applyProtection="1">
      <alignment horizontal="left"/>
      <protection locked="0"/>
    </xf>
    <xf numFmtId="0" fontId="47" fillId="0" borderId="15" xfId="0" applyFont="1" applyBorder="1" applyAlignment="1" applyProtection="1">
      <alignment horizontal="left"/>
      <protection locked="0"/>
    </xf>
    <xf numFmtId="164" fontId="48" fillId="0" borderId="15" xfId="0" applyNumberFormat="1" applyFont="1" applyBorder="1" applyProtection="1">
      <protection locked="0"/>
    </xf>
    <xf numFmtId="0" fontId="32" fillId="0" borderId="15" xfId="0" applyFont="1" applyBorder="1" applyProtection="1">
      <protection locked="0"/>
    </xf>
    <xf numFmtId="49" fontId="49" fillId="0" borderId="15" xfId="0" applyNumberFormat="1" applyFont="1" applyBorder="1" applyAlignment="1" applyProtection="1">
      <alignment horizontal="center"/>
      <protection locked="0"/>
    </xf>
    <xf numFmtId="0" fontId="32" fillId="0" borderId="22" xfId="0" applyFont="1" applyBorder="1" applyProtection="1">
      <protection locked="0"/>
    </xf>
    <xf numFmtId="0" fontId="54" fillId="34" borderId="21" xfId="0" applyFont="1" applyFill="1" applyBorder="1" applyAlignment="1" applyProtection="1">
      <alignment horizontal="left" vertical="center"/>
      <protection locked="0"/>
    </xf>
    <xf numFmtId="0" fontId="47" fillId="34" borderId="15" xfId="0" applyFont="1" applyFill="1" applyBorder="1" applyProtection="1">
      <protection locked="0"/>
    </xf>
    <xf numFmtId="0" fontId="32" fillId="34" borderId="15" xfId="0" applyFont="1" applyFill="1" applyBorder="1" applyProtection="1">
      <protection locked="0"/>
    </xf>
    <xf numFmtId="49" fontId="49" fillId="34" borderId="15" xfId="0" applyNumberFormat="1" applyFont="1" applyFill="1" applyBorder="1" applyAlignment="1" applyProtection="1">
      <alignment horizontal="center"/>
      <protection locked="0"/>
    </xf>
    <xf numFmtId="0" fontId="32" fillId="34" borderId="22" xfId="0" applyFont="1" applyFill="1" applyBorder="1" applyProtection="1">
      <protection locked="0"/>
    </xf>
    <xf numFmtId="0" fontId="56" fillId="0" borderId="21" xfId="0" applyFont="1" applyBorder="1" applyAlignment="1" applyProtection="1">
      <alignment horizontal="left"/>
      <protection locked="0"/>
    </xf>
    <xf numFmtId="0" fontId="53" fillId="0" borderId="15" xfId="0" applyFont="1" applyBorder="1" applyAlignment="1" applyProtection="1">
      <alignment horizontal="center"/>
      <protection locked="0"/>
    </xf>
    <xf numFmtId="164" fontId="31" fillId="0" borderId="20" xfId="0" applyNumberFormat="1" applyFont="1" applyBorder="1" applyProtection="1">
      <protection locked="0"/>
    </xf>
    <xf numFmtId="0" fontId="36" fillId="0" borderId="15" xfId="0" applyFont="1" applyBorder="1" applyProtection="1">
      <protection locked="0"/>
    </xf>
    <xf numFmtId="0" fontId="53" fillId="0" borderId="15" xfId="0" applyFont="1" applyBorder="1" applyProtection="1">
      <protection locked="0"/>
    </xf>
    <xf numFmtId="0" fontId="47" fillId="34" borderId="21" xfId="0" applyFont="1" applyFill="1" applyBorder="1" applyAlignment="1" applyProtection="1">
      <alignment horizontal="left"/>
      <protection locked="0"/>
    </xf>
    <xf numFmtId="0" fontId="46" fillId="34" borderId="15" xfId="0" applyFont="1" applyFill="1" applyBorder="1" applyAlignment="1" applyProtection="1">
      <alignment horizontal="left"/>
      <protection locked="0"/>
    </xf>
    <xf numFmtId="0" fontId="36" fillId="34" borderId="15" xfId="0" applyFont="1" applyFill="1" applyBorder="1" applyProtection="1">
      <protection locked="0"/>
    </xf>
    <xf numFmtId="0" fontId="58" fillId="34" borderId="21" xfId="0" applyFont="1" applyFill="1" applyBorder="1" applyAlignment="1" applyProtection="1">
      <alignment horizontal="left" vertical="center"/>
      <protection locked="0"/>
    </xf>
    <xf numFmtId="0" fontId="46" fillId="34" borderId="15" xfId="0" applyFont="1" applyFill="1" applyBorder="1" applyProtection="1">
      <protection locked="0"/>
    </xf>
    <xf numFmtId="165" fontId="53" fillId="34" borderId="15" xfId="0" applyNumberFormat="1" applyFont="1" applyFill="1" applyBorder="1" applyAlignment="1" applyProtection="1">
      <alignment horizontal="center"/>
      <protection locked="0"/>
    </xf>
    <xf numFmtId="0" fontId="31" fillId="33" borderId="23" xfId="0" applyFont="1" applyFill="1" applyBorder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49" fontId="49" fillId="0" borderId="0" xfId="0" applyNumberFormat="1" applyFont="1" applyAlignment="1" applyProtection="1">
      <alignment horizontal="center"/>
      <protection locked="0"/>
    </xf>
    <xf numFmtId="0" fontId="32" fillId="0" borderId="0" xfId="0" applyFont="1" applyProtection="1">
      <protection locked="0"/>
    </xf>
    <xf numFmtId="49" fontId="38" fillId="34" borderId="21" xfId="0" applyNumberFormat="1" applyFont="1" applyFill="1" applyBorder="1" applyAlignment="1" applyProtection="1">
      <alignment horizontal="left" vertical="center"/>
      <protection locked="0"/>
    </xf>
    <xf numFmtId="0" fontId="38" fillId="34" borderId="15" xfId="0" applyFont="1" applyFill="1" applyBorder="1" applyAlignment="1" applyProtection="1">
      <alignment horizontal="center"/>
      <protection locked="0"/>
    </xf>
    <xf numFmtId="1" fontId="39" fillId="0" borderId="21" xfId="0" applyNumberFormat="1" applyFont="1" applyBorder="1" applyAlignment="1" applyProtection="1">
      <alignment horizontal="left"/>
      <protection locked="0"/>
    </xf>
    <xf numFmtId="0" fontId="38" fillId="34" borderId="21" xfId="0" applyFont="1" applyFill="1" applyBorder="1" applyAlignment="1" applyProtection="1">
      <alignment horizontal="left" vertical="center"/>
      <protection locked="0"/>
    </xf>
    <xf numFmtId="0" fontId="39" fillId="0" borderId="15" xfId="0" applyFont="1" applyBorder="1" applyAlignment="1" applyProtection="1">
      <alignment horizontal="left"/>
      <protection locked="0"/>
    </xf>
    <xf numFmtId="0" fontId="39" fillId="0" borderId="15" xfId="0" applyFont="1" applyBorder="1" applyAlignment="1" applyProtection="1">
      <alignment horizontal="center" wrapText="1"/>
      <protection locked="0"/>
    </xf>
    <xf numFmtId="0" fontId="41" fillId="0" borderId="15" xfId="0" applyFont="1" applyBorder="1" applyAlignment="1" applyProtection="1">
      <alignment horizontal="left"/>
      <protection locked="0"/>
    </xf>
    <xf numFmtId="0" fontId="31" fillId="0" borderId="21" xfId="0" applyFont="1" applyBorder="1" applyAlignment="1" applyProtection="1">
      <alignment horizontal="left"/>
      <protection locked="0"/>
    </xf>
    <xf numFmtId="0" fontId="31" fillId="0" borderId="15" xfId="0" applyFont="1" applyBorder="1" applyAlignment="1" applyProtection="1">
      <alignment horizontal="left"/>
      <protection locked="0"/>
    </xf>
    <xf numFmtId="0" fontId="24" fillId="0" borderId="21" xfId="0" applyFont="1" applyBorder="1" applyAlignment="1" applyProtection="1">
      <alignment horizontal="left"/>
      <protection locked="0"/>
    </xf>
    <xf numFmtId="0" fontId="26" fillId="0" borderId="15" xfId="0" applyFont="1" applyBorder="1" applyAlignment="1" applyProtection="1">
      <alignment horizontal="left"/>
      <protection locked="0"/>
    </xf>
    <xf numFmtId="0" fontId="43" fillId="0" borderId="0" xfId="0" applyFont="1" applyProtection="1">
      <protection locked="0"/>
    </xf>
    <xf numFmtId="0" fontId="43" fillId="33" borderId="23" xfId="0" applyFont="1" applyFill="1" applyBorder="1" applyAlignment="1" applyProtection="1">
      <alignment horizontal="left"/>
      <protection locked="0"/>
    </xf>
    <xf numFmtId="0" fontId="43" fillId="33" borderId="24" xfId="0" applyFont="1" applyFill="1" applyBorder="1" applyAlignment="1" applyProtection="1">
      <alignment horizontal="left"/>
      <protection locked="0"/>
    </xf>
    <xf numFmtId="0" fontId="46" fillId="0" borderId="0" xfId="0" applyFont="1" applyProtection="1">
      <protection locked="0"/>
    </xf>
    <xf numFmtId="0" fontId="46" fillId="0" borderId="15" xfId="0" applyFont="1" applyBorder="1" applyProtection="1">
      <protection locked="0"/>
    </xf>
    <xf numFmtId="0" fontId="29" fillId="0" borderId="0" xfId="0" applyFont="1" applyAlignment="1" applyProtection="1">
      <alignment horizontal="left"/>
      <protection locked="0"/>
    </xf>
    <xf numFmtId="0" fontId="22" fillId="34" borderId="26" xfId="0" applyFont="1" applyFill="1" applyBorder="1" applyAlignment="1" applyProtection="1">
      <alignment horizontal="left"/>
      <protection locked="0"/>
    </xf>
    <xf numFmtId="0" fontId="32" fillId="34" borderId="27" xfId="0" applyFont="1" applyFill="1" applyBorder="1" applyAlignment="1" applyProtection="1">
      <alignment horizontal="left"/>
      <protection locked="0"/>
    </xf>
    <xf numFmtId="0" fontId="27" fillId="0" borderId="21" xfId="0" applyFont="1" applyBorder="1" applyAlignment="1" applyProtection="1">
      <alignment horizontal="left"/>
      <protection locked="0"/>
    </xf>
    <xf numFmtId="0" fontId="27" fillId="0" borderId="22" xfId="0" applyFont="1" applyBorder="1" applyProtection="1">
      <protection locked="0"/>
    </xf>
    <xf numFmtId="0" fontId="31" fillId="0" borderId="0" xfId="0" applyFont="1" applyAlignment="1" applyProtection="1">
      <alignment horizontal="left"/>
      <protection locked="0"/>
    </xf>
    <xf numFmtId="0" fontId="25" fillId="0" borderId="0" xfId="0" applyFont="1" applyAlignment="1" applyProtection="1">
      <alignment horizontal="left"/>
      <protection locked="0"/>
    </xf>
    <xf numFmtId="164" fontId="25" fillId="0" borderId="11" xfId="0" applyNumberFormat="1" applyFont="1" applyBorder="1" applyAlignment="1">
      <alignment horizontal="center"/>
    </xf>
    <xf numFmtId="164" fontId="33" fillId="0" borderId="14" xfId="0" applyNumberFormat="1" applyFont="1" applyBorder="1"/>
    <xf numFmtId="164" fontId="36" fillId="37" borderId="27" xfId="0" applyNumberFormat="1" applyFont="1" applyFill="1" applyBorder="1"/>
    <xf numFmtId="164" fontId="31" fillId="0" borderId="15" xfId="0" applyNumberFormat="1" applyFont="1" applyBorder="1"/>
    <xf numFmtId="164" fontId="31" fillId="34" borderId="15" xfId="0" applyNumberFormat="1" applyFont="1" applyFill="1" applyBorder="1"/>
    <xf numFmtId="164" fontId="22" fillId="34" borderId="15" xfId="0" applyNumberFormat="1" applyFont="1" applyFill="1" applyBorder="1"/>
    <xf numFmtId="164" fontId="22" fillId="40" borderId="15" xfId="0" applyNumberFormat="1" applyFont="1" applyFill="1" applyBorder="1"/>
    <xf numFmtId="164" fontId="40" fillId="0" borderId="16" xfId="0" applyNumberFormat="1" applyFont="1" applyBorder="1"/>
    <xf numFmtId="164" fontId="43" fillId="36" borderId="24" xfId="0" applyNumberFormat="1" applyFont="1" applyFill="1" applyBorder="1"/>
    <xf numFmtId="164" fontId="40" fillId="0" borderId="0" xfId="0" applyNumberFormat="1" applyFont="1"/>
    <xf numFmtId="164" fontId="31" fillId="0" borderId="0" xfId="0" applyNumberFormat="1" applyFont="1"/>
    <xf numFmtId="164" fontId="48" fillId="34" borderId="27" xfId="0" applyNumberFormat="1" applyFont="1" applyFill="1" applyBorder="1"/>
    <xf numFmtId="164" fontId="48" fillId="0" borderId="15" xfId="0" applyNumberFormat="1" applyFont="1" applyBorder="1"/>
    <xf numFmtId="164" fontId="48" fillId="34" borderId="15" xfId="0" applyNumberFormat="1" applyFont="1" applyFill="1" applyBorder="1"/>
    <xf numFmtId="164" fontId="22" fillId="0" borderId="20" xfId="0" applyNumberFormat="1" applyFont="1" applyBorder="1"/>
    <xf numFmtId="0" fontId="53" fillId="0" borderId="15" xfId="0" applyFont="1" applyBorder="1" applyAlignment="1">
      <alignment horizontal="center"/>
    </xf>
    <xf numFmtId="165" fontId="55" fillId="34" borderId="15" xfId="0" applyNumberFormat="1" applyFont="1" applyFill="1" applyBorder="1" applyAlignment="1">
      <alignment horizontal="center"/>
    </xf>
    <xf numFmtId="164" fontId="25" fillId="33" borderId="24" xfId="0" applyNumberFormat="1" applyFont="1" applyFill="1" applyBorder="1"/>
    <xf numFmtId="164" fontId="22" fillId="34" borderId="20" xfId="0" applyNumberFormat="1" applyFont="1" applyFill="1" applyBorder="1"/>
    <xf numFmtId="164" fontId="31" fillId="0" borderId="20" xfId="0" applyNumberFormat="1" applyFont="1" applyBorder="1"/>
    <xf numFmtId="164" fontId="31" fillId="0" borderId="16" xfId="0" applyNumberFormat="1" applyFont="1" applyBorder="1"/>
    <xf numFmtId="164" fontId="22" fillId="34" borderId="27" xfId="0" applyNumberFormat="1" applyFont="1" applyFill="1" applyBorder="1"/>
    <xf numFmtId="164" fontId="25" fillId="0" borderId="0" xfId="0" applyNumberFormat="1" applyFont="1"/>
    <xf numFmtId="0" fontId="25" fillId="0" borderId="11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45" fillId="37" borderId="27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8" fillId="34" borderId="15" xfId="0" applyFont="1" applyFill="1" applyBorder="1"/>
    <xf numFmtId="0" fontId="0" fillId="0" borderId="15" xfId="0" applyBorder="1" applyAlignment="1">
      <alignment horizontal="center"/>
    </xf>
    <xf numFmtId="0" fontId="39" fillId="40" borderId="15" xfId="0" applyFont="1" applyFill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43" fillId="36" borderId="24" xfId="0" applyFont="1" applyFill="1" applyBorder="1" applyAlignment="1">
      <alignment horizontal="center"/>
    </xf>
    <xf numFmtId="0" fontId="39" fillId="0" borderId="0" xfId="0" applyFont="1" applyAlignment="1">
      <alignment horizontal="center"/>
    </xf>
    <xf numFmtId="0" fontId="47" fillId="34" borderId="27" xfId="0" applyFont="1" applyFill="1" applyBorder="1" applyAlignment="1">
      <alignment horizontal="center"/>
    </xf>
    <xf numFmtId="0" fontId="47" fillId="0" borderId="15" xfId="0" applyFont="1" applyBorder="1" applyAlignment="1">
      <alignment horizontal="center"/>
    </xf>
    <xf numFmtId="0" fontId="55" fillId="34" borderId="15" xfId="0" applyFont="1" applyFill="1" applyBorder="1" applyAlignment="1">
      <alignment horizontal="center"/>
    </xf>
    <xf numFmtId="0" fontId="56" fillId="0" borderId="15" xfId="0" applyFont="1" applyBorder="1" applyAlignment="1">
      <alignment horizontal="center"/>
    </xf>
    <xf numFmtId="0" fontId="47" fillId="34" borderId="15" xfId="0" applyFont="1" applyFill="1" applyBorder="1" applyAlignment="1">
      <alignment horizontal="center"/>
    </xf>
    <xf numFmtId="0" fontId="57" fillId="0" borderId="15" xfId="0" applyFont="1" applyBorder="1" applyAlignment="1">
      <alignment horizontal="center"/>
    </xf>
    <xf numFmtId="0" fontId="57" fillId="38" borderId="15" xfId="0" applyFont="1" applyFill="1" applyBorder="1" applyAlignment="1">
      <alignment horizontal="center"/>
    </xf>
    <xf numFmtId="0" fontId="25" fillId="33" borderId="24" xfId="0" applyFont="1" applyFill="1" applyBorder="1" applyAlignment="1">
      <alignment horizontal="center"/>
    </xf>
    <xf numFmtId="0" fontId="39" fillId="34" borderId="15" xfId="0" applyFont="1" applyFill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22" fillId="34" borderId="27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43" fillId="0" borderId="26" xfId="0" applyFont="1" applyBorder="1" applyAlignment="1" applyProtection="1">
      <alignment horizontal="left"/>
      <protection locked="0"/>
    </xf>
    <xf numFmtId="0" fontId="43" fillId="0" borderId="27" xfId="0" applyFont="1" applyBorder="1" applyAlignment="1" applyProtection="1">
      <alignment horizontal="left"/>
      <protection locked="0"/>
    </xf>
    <xf numFmtId="0" fontId="43" fillId="0" borderId="27" xfId="0" applyFont="1" applyBorder="1" applyAlignment="1" applyProtection="1">
      <alignment horizontal="center"/>
      <protection locked="0"/>
    </xf>
    <xf numFmtId="0" fontId="24" fillId="0" borderId="27" xfId="0" applyFont="1" applyBorder="1" applyProtection="1">
      <protection locked="0"/>
    </xf>
    <xf numFmtId="0" fontId="24" fillId="0" borderId="27" xfId="0" applyFont="1" applyBorder="1" applyAlignment="1" applyProtection="1">
      <alignment horizontal="center"/>
      <protection locked="0"/>
    </xf>
    <xf numFmtId="0" fontId="24" fillId="0" borderId="28" xfId="0" applyFont="1" applyBorder="1" applyProtection="1">
      <protection locked="0"/>
    </xf>
    <xf numFmtId="0" fontId="43" fillId="0" borderId="21" xfId="0" applyFont="1" applyBorder="1" applyAlignment="1" applyProtection="1">
      <alignment horizontal="left"/>
      <protection locked="0"/>
    </xf>
    <xf numFmtId="0" fontId="43" fillId="0" borderId="15" xfId="0" applyFont="1" applyBorder="1" applyAlignment="1" applyProtection="1">
      <alignment horizontal="left"/>
      <protection locked="0"/>
    </xf>
    <xf numFmtId="0" fontId="43" fillId="0" borderId="15" xfId="0" applyFont="1" applyBorder="1" applyAlignment="1" applyProtection="1">
      <alignment horizontal="center"/>
      <protection locked="0"/>
    </xf>
    <xf numFmtId="0" fontId="22" fillId="0" borderId="0" xfId="0" applyFont="1" applyProtection="1"/>
    <xf numFmtId="0" fontId="22" fillId="34" borderId="26" xfId="0" applyFont="1" applyFill="1" applyBorder="1" applyAlignment="1" applyProtection="1">
      <alignment horizontal="left"/>
    </xf>
    <xf numFmtId="0" fontId="32" fillId="34" borderId="27" xfId="0" applyFont="1" applyFill="1" applyBorder="1" applyAlignment="1" applyProtection="1">
      <alignment horizontal="left"/>
    </xf>
    <xf numFmtId="0" fontId="22" fillId="34" borderId="27" xfId="0" applyFont="1" applyFill="1" applyBorder="1" applyAlignment="1" applyProtection="1">
      <alignment horizontal="center"/>
    </xf>
    <xf numFmtId="164" fontId="22" fillId="34" borderId="27" xfId="0" applyNumberFormat="1" applyFont="1" applyFill="1" applyBorder="1" applyProtection="1"/>
    <xf numFmtId="0" fontId="22" fillId="34" borderId="27" xfId="0" applyFont="1" applyFill="1" applyBorder="1" applyProtection="1"/>
    <xf numFmtId="0" fontId="22" fillId="34" borderId="28" xfId="0" applyFont="1" applyFill="1" applyBorder="1" applyProtection="1"/>
    <xf numFmtId="0" fontId="0" fillId="0" borderId="0" xfId="0" applyProtection="1"/>
    <xf numFmtId="0" fontId="27" fillId="0" borderId="21" xfId="0" applyFont="1" applyBorder="1" applyAlignment="1" applyProtection="1">
      <alignment horizontal="left"/>
    </xf>
    <xf numFmtId="0" fontId="22" fillId="0" borderId="15" xfId="0" applyFont="1" applyBorder="1" applyProtection="1"/>
    <xf numFmtId="0" fontId="22" fillId="0" borderId="15" xfId="0" applyFont="1" applyBorder="1" applyAlignment="1" applyProtection="1">
      <alignment horizontal="center"/>
    </xf>
    <xf numFmtId="164" fontId="22" fillId="0" borderId="15" xfId="0" applyNumberFormat="1" applyFont="1" applyBorder="1" applyProtection="1"/>
    <xf numFmtId="0" fontId="22" fillId="0" borderId="22" xfId="0" applyFont="1" applyBorder="1" applyProtection="1"/>
    <xf numFmtId="0" fontId="22" fillId="0" borderId="21" xfId="0" applyFont="1" applyBorder="1" applyAlignment="1" applyProtection="1">
      <alignment horizontal="left"/>
    </xf>
    <xf numFmtId="0" fontId="27" fillId="0" borderId="15" xfId="0" applyFont="1" applyBorder="1" applyAlignment="1" applyProtection="1">
      <alignment horizontal="left"/>
    </xf>
    <xf numFmtId="164" fontId="27" fillId="0" borderId="15" xfId="0" applyNumberFormat="1" applyFont="1" applyBorder="1" applyProtection="1"/>
    <xf numFmtId="164" fontId="25" fillId="0" borderId="15" xfId="0" applyNumberFormat="1" applyFont="1" applyBorder="1" applyProtection="1"/>
    <xf numFmtId="0" fontId="22" fillId="33" borderId="23" xfId="0" applyFont="1" applyFill="1" applyBorder="1" applyAlignment="1" applyProtection="1">
      <alignment horizontal="left"/>
    </xf>
    <xf numFmtId="0" fontId="24" fillId="33" borderId="24" xfId="0" applyFont="1" applyFill="1" applyBorder="1" applyAlignment="1" applyProtection="1">
      <alignment horizontal="left"/>
    </xf>
    <xf numFmtId="0" fontId="30" fillId="33" borderId="24" xfId="0" applyFont="1" applyFill="1" applyBorder="1" applyAlignment="1" applyProtection="1">
      <alignment horizontal="center"/>
    </xf>
    <xf numFmtId="164" fontId="30" fillId="33" borderId="24" xfId="0" applyNumberFormat="1" applyFont="1" applyFill="1" applyBorder="1" applyProtection="1"/>
    <xf numFmtId="164" fontId="24" fillId="33" borderId="24" xfId="0" applyNumberFormat="1" applyFont="1" applyFill="1" applyBorder="1" applyProtection="1"/>
    <xf numFmtId="0" fontId="22" fillId="33" borderId="24" xfId="0" applyFont="1" applyFill="1" applyBorder="1" applyProtection="1"/>
    <xf numFmtId="0" fontId="22" fillId="33" borderId="24" xfId="0" applyFont="1" applyFill="1" applyBorder="1" applyAlignment="1" applyProtection="1">
      <alignment horizontal="center"/>
    </xf>
    <xf numFmtId="0" fontId="22" fillId="33" borderId="25" xfId="0" applyFont="1" applyFill="1" applyBorder="1" applyProtection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2 2" xfId="42" xr:uid="{00000000-0005-0000-0000-00000E000000}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aluta" xfId="43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83AE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2222500</xdr:colOff>
      <xdr:row>3</xdr:row>
      <xdr:rowOff>165099</xdr:rowOff>
    </xdr:from>
    <xdr:to>
      <xdr:col>9</xdr:col>
      <xdr:colOff>3411784</xdr:colOff>
      <xdr:row>9</xdr:row>
      <xdr:rowOff>31520</xdr:rowOff>
    </xdr:to>
    <xdr:pic>
      <xdr:nvPicPr>
        <xdr:cNvPr id="2" name="Picture 3" descr="A close up of a logo&#10;&#10;Description automatically generated">
          <a:extLst>
            <a:ext uri="{FF2B5EF4-FFF2-40B4-BE49-F238E27FC236}">
              <a16:creationId xmlns:a16="http://schemas.microsoft.com/office/drawing/2014/main" id="{44D1492B-7EBB-7348-BCB7-6235D41AE6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30"/>
        <a:stretch/>
      </xdr:blipFill>
      <xdr:spPr>
        <a:xfrm>
          <a:off x="16802100" y="749299"/>
          <a:ext cx="1326444" cy="145392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5696F-BCB1-044B-8787-1F80BE0216BF}">
  <dimension ref="A3:CH228"/>
  <sheetViews>
    <sheetView tabSelected="1" topLeftCell="A14" zoomScale="80" zoomScaleNormal="80" workbookViewId="0">
      <pane ySplit="1" topLeftCell="A202" activePane="bottomLeft" state="frozen"/>
      <selection activeCell="A14" sqref="A14"/>
      <selection pane="bottomLeft" activeCell="C231" sqref="C231"/>
    </sheetView>
  </sheetViews>
  <sheetFormatPr defaultColWidth="11.5546875" defaultRowHeight="14.4"/>
  <cols>
    <col min="1" max="1" width="8.109375" customWidth="1"/>
    <col min="2" max="2" width="13.109375" style="68" customWidth="1"/>
    <col min="3" max="3" width="66.44140625" customWidth="1"/>
    <col min="5" max="5" width="15.109375" bestFit="1" customWidth="1"/>
    <col min="6" max="6" width="15.77734375" customWidth="1"/>
    <col min="7" max="7" width="3.44140625" customWidth="1"/>
    <col min="8" max="8" width="19.77734375" customWidth="1"/>
    <col min="9" max="9" width="25.44140625" customWidth="1"/>
    <col min="10" max="10" width="53.77734375" customWidth="1"/>
  </cols>
  <sheetData>
    <row r="3" spans="2:10" ht="15" thickBot="1"/>
    <row r="4" spans="2:10" ht="24.6">
      <c r="B4" s="114"/>
      <c r="C4" s="115"/>
      <c r="D4" s="116"/>
      <c r="E4" s="117"/>
      <c r="F4" s="118"/>
      <c r="G4" s="118"/>
      <c r="H4" s="118"/>
      <c r="I4" s="116"/>
      <c r="J4" s="119"/>
    </row>
    <row r="5" spans="2:10" ht="24.6">
      <c r="B5" s="69"/>
      <c r="C5" s="35" t="s">
        <v>154</v>
      </c>
      <c r="D5" s="23"/>
      <c r="E5" s="24"/>
      <c r="F5" s="25"/>
      <c r="G5" s="25"/>
      <c r="H5" s="25"/>
      <c r="I5" s="23"/>
      <c r="J5" s="26"/>
    </row>
    <row r="6" spans="2:10" ht="24.6">
      <c r="B6" s="70" t="s">
        <v>15</v>
      </c>
      <c r="C6" s="27"/>
      <c r="D6" s="23"/>
      <c r="E6" s="24"/>
      <c r="F6" s="25"/>
      <c r="G6" s="25"/>
      <c r="H6" s="25"/>
      <c r="I6" s="23"/>
      <c r="J6" s="26"/>
    </row>
    <row r="7" spans="2:10" ht="17.399999999999999">
      <c r="B7" s="71" t="s">
        <v>7</v>
      </c>
      <c r="C7" s="34" t="s">
        <v>24</v>
      </c>
      <c r="D7" s="23"/>
      <c r="E7" s="24"/>
      <c r="F7" s="25"/>
      <c r="G7" s="25"/>
      <c r="H7" s="25"/>
      <c r="I7" s="23"/>
      <c r="J7" s="28"/>
    </row>
    <row r="8" spans="2:10" ht="15.6">
      <c r="B8" s="71" t="s">
        <v>150</v>
      </c>
      <c r="C8" s="67" t="s">
        <v>153</v>
      </c>
      <c r="D8" s="23"/>
      <c r="E8" s="24"/>
      <c r="F8" s="25"/>
      <c r="G8" s="25"/>
      <c r="H8" s="25"/>
      <c r="I8" s="23"/>
      <c r="J8" s="28"/>
    </row>
    <row r="9" spans="2:10" ht="15.6">
      <c r="B9" s="71" t="s">
        <v>16</v>
      </c>
      <c r="C9" s="29">
        <v>46006</v>
      </c>
      <c r="D9" s="23"/>
      <c r="E9" s="24"/>
      <c r="F9" s="25"/>
      <c r="G9" s="25"/>
      <c r="H9" s="25"/>
      <c r="I9" s="23"/>
      <c r="J9" s="28"/>
    </row>
    <row r="10" spans="2:10" ht="31.8" thickBot="1">
      <c r="B10" s="72" t="s">
        <v>148</v>
      </c>
      <c r="C10" s="110" t="s">
        <v>151</v>
      </c>
      <c r="D10" s="30"/>
      <c r="E10" s="31"/>
      <c r="F10" s="32"/>
      <c r="G10" s="32"/>
      <c r="H10" s="32"/>
      <c r="I10" s="30"/>
      <c r="J10" s="33"/>
    </row>
    <row r="11" spans="2:10" ht="15.6">
      <c r="B11" s="73"/>
      <c r="C11" s="3"/>
      <c r="D11" s="2"/>
      <c r="E11" s="11"/>
      <c r="F11" s="1"/>
      <c r="G11" s="1"/>
      <c r="H11" s="1"/>
      <c r="I11" s="2"/>
      <c r="J11" s="1"/>
    </row>
    <row r="12" spans="2:10">
      <c r="B12" s="3"/>
      <c r="C12" s="3"/>
      <c r="D12" s="2"/>
      <c r="E12" s="11"/>
      <c r="F12" s="1"/>
      <c r="G12" s="1"/>
      <c r="H12" s="1"/>
      <c r="I12" s="2"/>
      <c r="J12" s="1"/>
    </row>
    <row r="13" spans="2:10" ht="15" thickBot="1">
      <c r="B13" s="3"/>
      <c r="C13" s="3"/>
      <c r="D13" s="2"/>
      <c r="E13" s="11"/>
      <c r="F13" s="11"/>
      <c r="G13" s="1"/>
      <c r="H13" s="1"/>
      <c r="I13" s="4"/>
      <c r="J13" s="1"/>
    </row>
    <row r="14" spans="2:10" s="113" customFormat="1" ht="18.600000000000001" customHeight="1">
      <c r="B14" s="120" t="s">
        <v>8</v>
      </c>
      <c r="C14" s="121" t="s">
        <v>0</v>
      </c>
      <c r="D14" s="258" t="s">
        <v>9</v>
      </c>
      <c r="E14" s="123" t="s">
        <v>10</v>
      </c>
      <c r="F14" s="235" t="s">
        <v>11</v>
      </c>
      <c r="G14" s="124"/>
      <c r="H14" s="122" t="s">
        <v>12</v>
      </c>
      <c r="I14" s="125" t="s">
        <v>13</v>
      </c>
      <c r="J14" s="126" t="s">
        <v>14</v>
      </c>
    </row>
    <row r="15" spans="2:10" s="113" customFormat="1">
      <c r="B15" s="127"/>
      <c r="C15" s="128"/>
      <c r="D15" s="2"/>
      <c r="E15" s="12"/>
      <c r="F15" s="11"/>
      <c r="G15" s="6"/>
      <c r="H15" s="5"/>
      <c r="I15" s="129"/>
      <c r="J15" s="130"/>
    </row>
    <row r="16" spans="2:10" s="113" customFormat="1">
      <c r="B16" s="127"/>
      <c r="C16" s="128"/>
      <c r="D16" s="2"/>
      <c r="E16" s="12"/>
      <c r="F16" s="11"/>
      <c r="G16" s="6"/>
      <c r="H16" s="131"/>
      <c r="I16" s="129"/>
      <c r="J16" s="130"/>
    </row>
    <row r="17" spans="2:10" s="113" customFormat="1" ht="15" thickBot="1">
      <c r="B17" s="132"/>
      <c r="C17" s="133"/>
      <c r="D17" s="259"/>
      <c r="E17" s="111" t="s">
        <v>6</v>
      </c>
      <c r="F17" s="236"/>
      <c r="G17" s="134"/>
      <c r="H17" s="111" t="s">
        <v>6</v>
      </c>
      <c r="I17" s="111" t="s">
        <v>1</v>
      </c>
      <c r="J17" s="112" t="s">
        <v>6</v>
      </c>
    </row>
    <row r="18" spans="2:10">
      <c r="B18" s="3"/>
      <c r="C18" s="3"/>
      <c r="D18" s="2"/>
      <c r="E18" s="11"/>
      <c r="F18" s="11"/>
      <c r="G18" s="1"/>
      <c r="H18" s="1"/>
      <c r="I18" s="7"/>
      <c r="J18" s="1"/>
    </row>
    <row r="19" spans="2:10" ht="15" thickBot="1">
      <c r="B19" s="3"/>
      <c r="C19" s="3"/>
      <c r="D19" s="2"/>
      <c r="E19" s="11"/>
      <c r="F19" s="11"/>
      <c r="G19" s="1"/>
      <c r="H19" s="1"/>
      <c r="I19" s="7"/>
      <c r="J19" s="1"/>
    </row>
    <row r="20" spans="2:10" s="37" customFormat="1" ht="18">
      <c r="B20" s="47"/>
      <c r="C20" s="48" t="s">
        <v>103</v>
      </c>
      <c r="D20" s="260"/>
      <c r="E20" s="49"/>
      <c r="F20" s="237"/>
      <c r="G20" s="50"/>
      <c r="H20" s="50"/>
      <c r="I20" s="51"/>
      <c r="J20" s="59" t="s">
        <v>23</v>
      </c>
    </row>
    <row r="21" spans="2:10" ht="15.6">
      <c r="B21" s="52"/>
      <c r="C21" s="42" t="s">
        <v>15</v>
      </c>
      <c r="D21" s="261"/>
      <c r="E21" s="22"/>
      <c r="F21" s="178"/>
      <c r="G21" s="9"/>
      <c r="H21" s="9"/>
      <c r="I21" s="10"/>
      <c r="J21" s="53"/>
    </row>
    <row r="22" spans="2:10" s="113" customFormat="1">
      <c r="B22" s="135"/>
      <c r="C22" s="136"/>
      <c r="D22" s="176"/>
      <c r="E22" s="137"/>
      <c r="F22" s="238"/>
      <c r="G22" s="139"/>
      <c r="H22" s="19"/>
      <c r="I22" s="140"/>
      <c r="J22" s="94"/>
    </row>
    <row r="23" spans="2:10" s="113" customFormat="1" ht="15.6">
      <c r="B23" s="141"/>
      <c r="C23" s="142" t="s">
        <v>115</v>
      </c>
      <c r="D23" s="262"/>
      <c r="E23" s="143"/>
      <c r="F23" s="239"/>
      <c r="G23" s="145"/>
      <c r="H23" s="146"/>
      <c r="I23" s="147"/>
      <c r="J23" s="148"/>
    </row>
    <row r="24" spans="2:10" s="113" customFormat="1">
      <c r="B24" s="149"/>
      <c r="C24" s="150"/>
      <c r="D24" s="263"/>
      <c r="E24" s="137"/>
      <c r="F24" s="238"/>
      <c r="G24" s="139"/>
      <c r="H24" s="19"/>
      <c r="I24" s="140"/>
      <c r="J24" s="94"/>
    </row>
    <row r="25" spans="2:10">
      <c r="B25" s="46">
        <v>2102</v>
      </c>
      <c r="C25" s="8" t="s">
        <v>147</v>
      </c>
      <c r="D25" s="263">
        <v>1</v>
      </c>
      <c r="E25" s="95">
        <v>0</v>
      </c>
      <c r="F25" s="238">
        <f t="shared" ref="F25:F26" si="0">D25*E25</f>
        <v>0</v>
      </c>
      <c r="G25" s="44"/>
      <c r="H25" s="99"/>
      <c r="I25" s="100"/>
      <c r="J25" s="101"/>
    </row>
    <row r="26" spans="2:10">
      <c r="B26" s="46">
        <v>2108</v>
      </c>
      <c r="C26" s="36" t="s">
        <v>27</v>
      </c>
      <c r="D26" s="176">
        <v>1</v>
      </c>
      <c r="E26" s="95">
        <v>0</v>
      </c>
      <c r="F26" s="238">
        <f t="shared" si="0"/>
        <v>0</v>
      </c>
      <c r="G26" s="44"/>
      <c r="H26" s="99"/>
      <c r="I26" s="100"/>
      <c r="J26" s="101"/>
    </row>
    <row r="27" spans="2:10">
      <c r="B27" s="46">
        <v>2109</v>
      </c>
      <c r="C27" s="36" t="s">
        <v>26</v>
      </c>
      <c r="D27" s="176">
        <v>1</v>
      </c>
      <c r="E27" s="95">
        <v>0</v>
      </c>
      <c r="F27" s="238">
        <f t="shared" ref="F27:F28" si="1">D27*E27</f>
        <v>0</v>
      </c>
      <c r="G27" s="44"/>
      <c r="H27" s="99"/>
      <c r="I27" s="100"/>
      <c r="J27" s="101"/>
    </row>
    <row r="28" spans="2:10">
      <c r="B28" s="46">
        <v>2113</v>
      </c>
      <c r="C28" s="36" t="s">
        <v>114</v>
      </c>
      <c r="D28" s="176">
        <v>1</v>
      </c>
      <c r="E28" s="95">
        <v>0</v>
      </c>
      <c r="F28" s="238">
        <f t="shared" si="1"/>
        <v>0</v>
      </c>
      <c r="G28" s="44"/>
      <c r="H28" s="99"/>
      <c r="I28" s="100"/>
      <c r="J28" s="101"/>
    </row>
    <row r="29" spans="2:10" s="113" customFormat="1">
      <c r="B29" s="149"/>
      <c r="C29" s="150"/>
      <c r="D29" s="263"/>
      <c r="E29" s="137"/>
      <c r="F29" s="238"/>
      <c r="G29" s="139"/>
      <c r="H29" s="19"/>
      <c r="I29" s="140"/>
      <c r="J29" s="94"/>
    </row>
    <row r="30" spans="2:10" s="113" customFormat="1">
      <c r="B30" s="151"/>
      <c r="C30" s="152"/>
      <c r="D30" s="176"/>
      <c r="E30" s="137"/>
      <c r="F30" s="178"/>
      <c r="G30" s="150"/>
      <c r="H30" s="150"/>
      <c r="I30" s="150"/>
      <c r="J30" s="153"/>
    </row>
    <row r="31" spans="2:10" s="113" customFormat="1" ht="15.6">
      <c r="B31" s="141"/>
      <c r="C31" s="142" t="s">
        <v>28</v>
      </c>
      <c r="D31" s="262"/>
      <c r="E31" s="143"/>
      <c r="F31" s="240"/>
      <c r="G31" s="146"/>
      <c r="H31" s="146"/>
      <c r="I31" s="147"/>
      <c r="J31" s="148"/>
    </row>
    <row r="32" spans="2:10" s="113" customFormat="1" ht="15.6">
      <c r="B32" s="154"/>
      <c r="C32" s="155" t="s">
        <v>29</v>
      </c>
      <c r="D32" s="42"/>
      <c r="E32" s="137"/>
      <c r="F32" s="178"/>
      <c r="G32" s="19"/>
      <c r="H32" s="19"/>
      <c r="I32" s="140"/>
      <c r="J32" s="94"/>
    </row>
    <row r="33" spans="2:10">
      <c r="B33" s="46">
        <v>2201</v>
      </c>
      <c r="C33" s="36" t="s">
        <v>30</v>
      </c>
      <c r="D33" s="176">
        <v>1</v>
      </c>
      <c r="E33" s="95">
        <v>0</v>
      </c>
      <c r="F33" s="178">
        <f t="shared" ref="F33:F39" si="2">D33*E33</f>
        <v>0</v>
      </c>
      <c r="G33" s="9"/>
      <c r="H33" s="99"/>
      <c r="I33" s="100"/>
      <c r="J33" s="101"/>
    </row>
    <row r="34" spans="2:10">
      <c r="B34" s="45" t="s">
        <v>31</v>
      </c>
      <c r="C34" s="8" t="s">
        <v>25</v>
      </c>
      <c r="D34" s="176">
        <v>1</v>
      </c>
      <c r="E34" s="95">
        <v>0</v>
      </c>
      <c r="F34" s="178">
        <f t="shared" si="2"/>
        <v>0</v>
      </c>
      <c r="G34" s="9"/>
      <c r="H34" s="99"/>
      <c r="I34" s="100"/>
      <c r="J34" s="101"/>
    </row>
    <row r="35" spans="2:10">
      <c r="B35" s="61" t="s">
        <v>32</v>
      </c>
      <c r="C35" s="36" t="s">
        <v>33</v>
      </c>
      <c r="D35" s="176">
        <v>1</v>
      </c>
      <c r="E35" s="95">
        <v>0</v>
      </c>
      <c r="F35" s="178">
        <f t="shared" si="2"/>
        <v>0</v>
      </c>
      <c r="G35" s="9"/>
      <c r="H35" s="99"/>
      <c r="I35" s="100"/>
      <c r="J35" s="101"/>
    </row>
    <row r="36" spans="2:10">
      <c r="B36" s="62">
        <v>2202</v>
      </c>
      <c r="C36" s="36" t="s">
        <v>34</v>
      </c>
      <c r="D36" s="176">
        <v>1</v>
      </c>
      <c r="E36" s="95">
        <v>0</v>
      </c>
      <c r="F36" s="178">
        <f t="shared" si="2"/>
        <v>0</v>
      </c>
      <c r="G36" s="9"/>
      <c r="H36" s="99"/>
      <c r="I36" s="100"/>
      <c r="J36" s="101"/>
    </row>
    <row r="37" spans="2:10">
      <c r="B37" s="62">
        <v>2203</v>
      </c>
      <c r="C37" s="36" t="s">
        <v>35</v>
      </c>
      <c r="D37" s="176">
        <v>1</v>
      </c>
      <c r="E37" s="95">
        <v>0</v>
      </c>
      <c r="F37" s="178">
        <f t="shared" si="2"/>
        <v>0</v>
      </c>
      <c r="G37" s="9"/>
      <c r="H37" s="99"/>
      <c r="I37" s="100"/>
      <c r="J37" s="101"/>
    </row>
    <row r="38" spans="2:10">
      <c r="B38" s="62">
        <v>2204</v>
      </c>
      <c r="C38" s="36" t="s">
        <v>36</v>
      </c>
      <c r="D38" s="176">
        <v>1</v>
      </c>
      <c r="E38" s="95">
        <v>0</v>
      </c>
      <c r="F38" s="178">
        <f t="shared" si="2"/>
        <v>0</v>
      </c>
      <c r="G38" s="9"/>
      <c r="H38" s="99"/>
      <c r="I38" s="100"/>
      <c r="J38" s="101"/>
    </row>
    <row r="39" spans="2:10">
      <c r="B39" s="62">
        <v>2205</v>
      </c>
      <c r="C39" s="36" t="s">
        <v>37</v>
      </c>
      <c r="D39" s="176">
        <v>1</v>
      </c>
      <c r="E39" s="95">
        <v>0</v>
      </c>
      <c r="F39" s="178">
        <f t="shared" si="2"/>
        <v>0</v>
      </c>
      <c r="G39" s="9"/>
      <c r="H39" s="99"/>
      <c r="I39" s="100"/>
      <c r="J39" s="101"/>
    </row>
    <row r="40" spans="2:10" s="113" customFormat="1">
      <c r="B40" s="156"/>
      <c r="C40" s="152"/>
      <c r="D40" s="176"/>
      <c r="E40" s="137"/>
      <c r="F40" s="178"/>
      <c r="G40" s="19"/>
      <c r="H40" s="19"/>
      <c r="I40" s="140"/>
      <c r="J40" s="94"/>
    </row>
    <row r="41" spans="2:10">
      <c r="B41" s="62">
        <v>2206</v>
      </c>
      <c r="C41" s="36" t="s">
        <v>38</v>
      </c>
      <c r="D41" s="176">
        <v>1</v>
      </c>
      <c r="E41" s="95">
        <v>0</v>
      </c>
      <c r="F41" s="178">
        <f t="shared" ref="F41:F43" si="3">D41*E41</f>
        <v>0</v>
      </c>
      <c r="G41" s="9"/>
      <c r="H41" s="99"/>
      <c r="I41" s="100"/>
      <c r="J41" s="101"/>
    </row>
    <row r="42" spans="2:10">
      <c r="B42" s="62">
        <v>2207</v>
      </c>
      <c r="C42" s="36" t="s">
        <v>39</v>
      </c>
      <c r="D42" s="176">
        <v>1</v>
      </c>
      <c r="E42" s="95">
        <v>0</v>
      </c>
      <c r="F42" s="178">
        <f>D42*E42</f>
        <v>0</v>
      </c>
      <c r="G42" s="9"/>
      <c r="H42" s="99"/>
      <c r="I42" s="100"/>
      <c r="J42" s="101"/>
    </row>
    <row r="43" spans="2:10">
      <c r="B43" s="61" t="s">
        <v>40</v>
      </c>
      <c r="C43" s="36" t="s">
        <v>41</v>
      </c>
      <c r="D43" s="176">
        <v>1</v>
      </c>
      <c r="E43" s="95">
        <v>0</v>
      </c>
      <c r="F43" s="178">
        <f t="shared" si="3"/>
        <v>0</v>
      </c>
      <c r="G43" s="9"/>
      <c r="H43" s="99"/>
      <c r="I43" s="100"/>
      <c r="J43" s="101"/>
    </row>
    <row r="44" spans="2:10">
      <c r="B44" s="62">
        <v>2208</v>
      </c>
      <c r="C44" s="36" t="s">
        <v>42</v>
      </c>
      <c r="D44" s="176">
        <v>1</v>
      </c>
      <c r="E44" s="95">
        <v>0</v>
      </c>
      <c r="F44" s="178">
        <f t="shared" ref="F44:F51" si="4">D44*E44</f>
        <v>0</v>
      </c>
      <c r="G44" s="9"/>
      <c r="H44" s="99"/>
      <c r="I44" s="100"/>
      <c r="J44" s="101"/>
    </row>
    <row r="45" spans="2:10">
      <c r="B45" s="62">
        <v>2209</v>
      </c>
      <c r="C45" s="36" t="s">
        <v>43</v>
      </c>
      <c r="D45" s="176">
        <v>1</v>
      </c>
      <c r="E45" s="95">
        <v>0</v>
      </c>
      <c r="F45" s="178">
        <f t="shared" si="4"/>
        <v>0</v>
      </c>
      <c r="G45" s="9"/>
      <c r="H45" s="99"/>
      <c r="I45" s="100"/>
      <c r="J45" s="101"/>
    </row>
    <row r="46" spans="2:10">
      <c r="B46" s="62">
        <v>2210</v>
      </c>
      <c r="C46" s="36" t="s">
        <v>44</v>
      </c>
      <c r="D46" s="176">
        <v>1</v>
      </c>
      <c r="E46" s="95">
        <v>0</v>
      </c>
      <c r="F46" s="178">
        <f t="shared" si="4"/>
        <v>0</v>
      </c>
      <c r="G46" s="9"/>
      <c r="H46" s="99"/>
      <c r="I46" s="100"/>
      <c r="J46" s="101"/>
    </row>
    <row r="47" spans="2:10">
      <c r="B47" s="61" t="s">
        <v>45</v>
      </c>
      <c r="C47" s="36" t="s">
        <v>46</v>
      </c>
      <c r="D47" s="176">
        <v>1</v>
      </c>
      <c r="E47" s="95">
        <v>0</v>
      </c>
      <c r="F47" s="178">
        <f t="shared" si="4"/>
        <v>0</v>
      </c>
      <c r="G47" s="9"/>
      <c r="H47" s="99"/>
      <c r="I47" s="100"/>
      <c r="J47" s="101"/>
    </row>
    <row r="48" spans="2:10">
      <c r="B48" s="62">
        <v>2211</v>
      </c>
      <c r="C48" s="36" t="s">
        <v>39</v>
      </c>
      <c r="D48" s="176">
        <v>1</v>
      </c>
      <c r="E48" s="95">
        <v>0</v>
      </c>
      <c r="F48" s="178">
        <f t="shared" si="4"/>
        <v>0</v>
      </c>
      <c r="G48" s="9"/>
      <c r="H48" s="99"/>
      <c r="I48" s="100"/>
      <c r="J48" s="101"/>
    </row>
    <row r="49" spans="1:10">
      <c r="B49" s="62">
        <v>2212</v>
      </c>
      <c r="C49" s="36" t="s">
        <v>38</v>
      </c>
      <c r="D49" s="176">
        <v>1</v>
      </c>
      <c r="E49" s="95">
        <v>0</v>
      </c>
      <c r="F49" s="178">
        <f t="shared" si="4"/>
        <v>0</v>
      </c>
      <c r="G49" s="9"/>
      <c r="H49" s="99"/>
      <c r="I49" s="100"/>
      <c r="J49" s="101"/>
    </row>
    <row r="50" spans="1:10">
      <c r="B50" s="61" t="s">
        <v>47</v>
      </c>
      <c r="C50" s="36" t="s">
        <v>48</v>
      </c>
      <c r="D50" s="176">
        <v>1</v>
      </c>
      <c r="E50" s="95">
        <v>0</v>
      </c>
      <c r="F50" s="178">
        <f t="shared" si="4"/>
        <v>0</v>
      </c>
      <c r="G50" s="9"/>
      <c r="H50" s="99"/>
      <c r="I50" s="100"/>
      <c r="J50" s="101"/>
    </row>
    <row r="51" spans="1:10">
      <c r="B51" s="61" t="s">
        <v>49</v>
      </c>
      <c r="C51" s="36" t="s">
        <v>50</v>
      </c>
      <c r="D51" s="176">
        <v>1</v>
      </c>
      <c r="E51" s="95">
        <v>0</v>
      </c>
      <c r="F51" s="178">
        <f t="shared" si="4"/>
        <v>0</v>
      </c>
      <c r="G51" s="9"/>
      <c r="H51" s="99"/>
      <c r="I51" s="100"/>
      <c r="J51" s="101"/>
    </row>
    <row r="52" spans="1:10" s="113" customFormat="1">
      <c r="B52" s="157"/>
      <c r="C52" s="152"/>
      <c r="D52" s="176"/>
      <c r="E52" s="137"/>
      <c r="F52" s="178"/>
      <c r="G52" s="19"/>
      <c r="H52" s="19"/>
      <c r="I52" s="140"/>
      <c r="J52" s="94"/>
    </row>
    <row r="53" spans="1:10">
      <c r="B53" s="62">
        <v>2215</v>
      </c>
      <c r="C53" s="36" t="s">
        <v>51</v>
      </c>
      <c r="D53" s="176">
        <v>1</v>
      </c>
      <c r="E53" s="95">
        <v>0</v>
      </c>
      <c r="F53" s="178">
        <f t="shared" ref="F53" si="5">D53*E53</f>
        <v>0</v>
      </c>
      <c r="G53" s="9"/>
      <c r="H53" s="99"/>
      <c r="I53" s="100"/>
      <c r="J53" s="101"/>
    </row>
    <row r="54" spans="1:10">
      <c r="B54" s="61" t="s">
        <v>52</v>
      </c>
      <c r="C54" s="36" t="s">
        <v>33</v>
      </c>
      <c r="D54" s="176">
        <v>1</v>
      </c>
      <c r="E54" s="95">
        <v>0</v>
      </c>
      <c r="F54" s="178">
        <f t="shared" ref="F54:F61" si="6">D54*E54</f>
        <v>0</v>
      </c>
      <c r="G54" s="9"/>
      <c r="H54" s="99"/>
      <c r="I54" s="100"/>
      <c r="J54" s="101"/>
    </row>
    <row r="55" spans="1:10">
      <c r="B55" s="62">
        <v>2216</v>
      </c>
      <c r="C55" s="36" t="s">
        <v>37</v>
      </c>
      <c r="D55" s="176">
        <v>1</v>
      </c>
      <c r="E55" s="95">
        <v>0</v>
      </c>
      <c r="F55" s="178">
        <f t="shared" si="6"/>
        <v>0</v>
      </c>
      <c r="G55" s="9"/>
      <c r="H55" s="99"/>
      <c r="I55" s="100"/>
      <c r="J55" s="101"/>
    </row>
    <row r="56" spans="1:10">
      <c r="B56" s="62">
        <v>2217</v>
      </c>
      <c r="C56" s="36" t="s">
        <v>36</v>
      </c>
      <c r="D56" s="176">
        <v>1</v>
      </c>
      <c r="E56" s="95">
        <v>0</v>
      </c>
      <c r="F56" s="178">
        <f t="shared" si="6"/>
        <v>0</v>
      </c>
      <c r="G56" s="9"/>
      <c r="H56" s="99"/>
      <c r="I56" s="100"/>
      <c r="J56" s="101"/>
    </row>
    <row r="57" spans="1:10">
      <c r="B57" s="62">
        <v>2218</v>
      </c>
      <c r="C57" s="36" t="s">
        <v>53</v>
      </c>
      <c r="D57" s="176">
        <v>1</v>
      </c>
      <c r="E57" s="95">
        <v>0</v>
      </c>
      <c r="F57" s="178">
        <f t="shared" si="6"/>
        <v>0</v>
      </c>
      <c r="G57" s="9"/>
      <c r="H57" s="99"/>
      <c r="I57" s="100"/>
      <c r="J57" s="101"/>
    </row>
    <row r="58" spans="1:10" s="113" customFormat="1">
      <c r="B58" s="149"/>
      <c r="C58" s="152"/>
      <c r="D58" s="176"/>
      <c r="E58" s="137"/>
      <c r="F58" s="178"/>
      <c r="G58" s="19"/>
      <c r="H58" s="19"/>
      <c r="I58" s="140"/>
      <c r="J58" s="94"/>
    </row>
    <row r="59" spans="1:10">
      <c r="B59" s="46">
        <v>2220</v>
      </c>
      <c r="C59" s="36" t="s">
        <v>54</v>
      </c>
      <c r="D59" s="176">
        <v>1</v>
      </c>
      <c r="E59" s="95">
        <v>0</v>
      </c>
      <c r="F59" s="178">
        <f t="shared" si="6"/>
        <v>0</v>
      </c>
      <c r="G59" s="9"/>
      <c r="H59" s="99"/>
      <c r="I59" s="100"/>
      <c r="J59" s="101"/>
    </row>
    <row r="60" spans="1:10">
      <c r="B60" s="46">
        <v>2221</v>
      </c>
      <c r="C60" s="36" t="s">
        <v>55</v>
      </c>
      <c r="D60" s="176">
        <v>1</v>
      </c>
      <c r="E60" s="95">
        <v>0</v>
      </c>
      <c r="F60" s="178">
        <f t="shared" si="6"/>
        <v>0</v>
      </c>
      <c r="G60" s="9"/>
      <c r="H60" s="99"/>
      <c r="I60" s="100"/>
      <c r="J60" s="101"/>
    </row>
    <row r="61" spans="1:10">
      <c r="B61" s="46">
        <v>2222</v>
      </c>
      <c r="C61" s="36" t="s">
        <v>56</v>
      </c>
      <c r="D61" s="176">
        <v>1</v>
      </c>
      <c r="E61" s="95">
        <v>0</v>
      </c>
      <c r="F61" s="178">
        <f t="shared" si="6"/>
        <v>0</v>
      </c>
      <c r="G61" s="9"/>
      <c r="H61" s="99"/>
      <c r="I61" s="100"/>
      <c r="J61" s="101"/>
    </row>
    <row r="62" spans="1:10">
      <c r="A62" t="s">
        <v>15</v>
      </c>
      <c r="B62" s="65" t="s">
        <v>141</v>
      </c>
      <c r="C62" s="66" t="s">
        <v>140</v>
      </c>
      <c r="D62" s="176">
        <v>1</v>
      </c>
      <c r="E62" s="95">
        <v>0</v>
      </c>
      <c r="F62" s="178"/>
      <c r="G62" s="9"/>
      <c r="H62" s="99"/>
      <c r="I62" s="100"/>
      <c r="J62" s="101"/>
    </row>
    <row r="63" spans="1:10">
      <c r="B63" s="65" t="s">
        <v>142</v>
      </c>
      <c r="C63" s="66" t="s">
        <v>143</v>
      </c>
      <c r="D63" s="176">
        <v>1</v>
      </c>
      <c r="E63" s="95">
        <v>0</v>
      </c>
      <c r="F63" s="178"/>
      <c r="G63" s="9"/>
      <c r="H63" s="99"/>
      <c r="I63" s="100"/>
      <c r="J63" s="101"/>
    </row>
    <row r="64" spans="1:10" s="113" customFormat="1">
      <c r="B64" s="149"/>
      <c r="C64" s="152"/>
      <c r="D64" s="176"/>
      <c r="E64" s="138"/>
      <c r="F64" s="178"/>
      <c r="G64" s="19"/>
      <c r="H64" s="19"/>
      <c r="I64" s="140"/>
      <c r="J64" s="94"/>
    </row>
    <row r="65" spans="2:10" s="113" customFormat="1" ht="15.6">
      <c r="B65" s="149"/>
      <c r="C65" s="155" t="s">
        <v>57</v>
      </c>
      <c r="D65" s="176"/>
      <c r="E65" s="138"/>
      <c r="F65" s="178"/>
      <c r="G65" s="19"/>
      <c r="H65" s="19"/>
      <c r="I65" s="140"/>
      <c r="J65" s="94"/>
    </row>
    <row r="66" spans="2:10">
      <c r="B66" s="46">
        <v>2232</v>
      </c>
      <c r="C66" s="36" t="s">
        <v>27</v>
      </c>
      <c r="D66" s="176">
        <v>1</v>
      </c>
      <c r="E66" s="95">
        <v>0</v>
      </c>
      <c r="F66" s="238">
        <f t="shared" ref="F66:F69" si="7">D66*E66</f>
        <v>0</v>
      </c>
      <c r="G66" s="9"/>
      <c r="H66" s="99"/>
      <c r="I66" s="100"/>
      <c r="J66" s="101"/>
    </row>
    <row r="67" spans="2:10" s="113" customFormat="1" ht="28.8">
      <c r="B67" s="163">
        <v>2233</v>
      </c>
      <c r="C67" s="164" t="s">
        <v>155</v>
      </c>
      <c r="D67" s="264"/>
      <c r="E67" s="165"/>
      <c r="F67" s="241"/>
      <c r="G67" s="166"/>
      <c r="H67" s="166"/>
      <c r="I67" s="167"/>
      <c r="J67" s="168"/>
    </row>
    <row r="68" spans="2:10">
      <c r="B68" s="46">
        <v>2235</v>
      </c>
      <c r="C68" s="36" t="s">
        <v>145</v>
      </c>
      <c r="D68" s="176">
        <v>2</v>
      </c>
      <c r="E68" s="95">
        <v>0</v>
      </c>
      <c r="F68" s="178">
        <f t="shared" si="7"/>
        <v>0</v>
      </c>
      <c r="G68" s="9"/>
      <c r="H68" s="99"/>
      <c r="I68" s="100"/>
      <c r="J68" s="101"/>
    </row>
    <row r="69" spans="2:10">
      <c r="B69" s="46">
        <v>2236</v>
      </c>
      <c r="C69" s="36" t="s">
        <v>146</v>
      </c>
      <c r="D69" s="176">
        <v>1</v>
      </c>
      <c r="E69" s="95">
        <v>0</v>
      </c>
      <c r="F69" s="178">
        <f t="shared" si="7"/>
        <v>0</v>
      </c>
      <c r="G69" s="9"/>
      <c r="H69" s="99"/>
      <c r="I69" s="100"/>
      <c r="J69" s="101"/>
    </row>
    <row r="70" spans="2:10" s="113" customFormat="1">
      <c r="B70" s="151"/>
      <c r="C70" s="152"/>
      <c r="D70" s="176"/>
      <c r="E70" s="137"/>
      <c r="F70" s="178"/>
      <c r="G70" s="19"/>
      <c r="H70" s="19"/>
      <c r="I70" s="140"/>
      <c r="J70" s="94"/>
    </row>
    <row r="71" spans="2:10">
      <c r="B71" s="46"/>
      <c r="C71" s="36"/>
      <c r="D71" s="176"/>
      <c r="E71" s="177"/>
      <c r="F71" s="178"/>
      <c r="G71" s="9"/>
      <c r="H71" s="9"/>
      <c r="I71" s="10"/>
      <c r="J71" s="53"/>
    </row>
    <row r="72" spans="2:10" s="113" customFormat="1" ht="15.6">
      <c r="B72" s="141"/>
      <c r="C72" s="142" t="s">
        <v>58</v>
      </c>
      <c r="D72" s="262"/>
      <c r="E72" s="158"/>
      <c r="F72" s="240"/>
      <c r="G72" s="146"/>
      <c r="H72" s="146"/>
      <c r="I72" s="147"/>
      <c r="J72" s="148"/>
    </row>
    <row r="73" spans="2:10">
      <c r="B73" s="46">
        <v>2241</v>
      </c>
      <c r="C73" s="36" t="s">
        <v>59</v>
      </c>
      <c r="D73" s="176">
        <v>1</v>
      </c>
      <c r="E73" s="95">
        <v>0</v>
      </c>
      <c r="F73" s="238">
        <f t="shared" ref="F73:F85" si="8">D73*E73</f>
        <v>0</v>
      </c>
      <c r="G73" s="9"/>
      <c r="H73" s="99"/>
      <c r="I73" s="100"/>
      <c r="J73" s="101"/>
    </row>
    <row r="74" spans="2:10">
      <c r="B74" s="45" t="s">
        <v>60</v>
      </c>
      <c r="C74" s="36" t="s">
        <v>61</v>
      </c>
      <c r="D74" s="176">
        <v>1</v>
      </c>
      <c r="E74" s="95">
        <v>0</v>
      </c>
      <c r="F74" s="238">
        <f t="shared" si="8"/>
        <v>0</v>
      </c>
      <c r="G74" s="9"/>
      <c r="H74" s="99"/>
      <c r="I74" s="100"/>
      <c r="J74" s="101"/>
    </row>
    <row r="75" spans="2:10">
      <c r="B75" s="46">
        <v>2242</v>
      </c>
      <c r="C75" s="36" t="s">
        <v>62</v>
      </c>
      <c r="D75" s="176">
        <v>1</v>
      </c>
      <c r="E75" s="95">
        <v>0</v>
      </c>
      <c r="F75" s="178">
        <f t="shared" si="8"/>
        <v>0</v>
      </c>
      <c r="G75" s="9"/>
      <c r="H75" s="99"/>
      <c r="I75" s="100"/>
      <c r="J75" s="101"/>
    </row>
    <row r="76" spans="2:10">
      <c r="B76" s="46">
        <v>2243</v>
      </c>
      <c r="C76" s="36" t="s">
        <v>63</v>
      </c>
      <c r="D76" s="176">
        <v>1</v>
      </c>
      <c r="E76" s="95">
        <v>0</v>
      </c>
      <c r="F76" s="178">
        <f t="shared" si="8"/>
        <v>0</v>
      </c>
      <c r="G76" s="9"/>
      <c r="H76" s="99"/>
      <c r="I76" s="100"/>
      <c r="J76" s="101"/>
    </row>
    <row r="77" spans="2:10">
      <c r="B77" s="46">
        <v>2244</v>
      </c>
      <c r="C77" s="36" t="s">
        <v>64</v>
      </c>
      <c r="D77" s="176">
        <v>1</v>
      </c>
      <c r="E77" s="95">
        <v>0</v>
      </c>
      <c r="F77" s="178">
        <f t="shared" si="8"/>
        <v>0</v>
      </c>
      <c r="G77" s="9"/>
      <c r="H77" s="99"/>
      <c r="I77" s="100"/>
      <c r="J77" s="101"/>
    </row>
    <row r="78" spans="2:10">
      <c r="B78" s="46">
        <v>2245</v>
      </c>
      <c r="C78" s="36" t="s">
        <v>37</v>
      </c>
      <c r="D78" s="176">
        <v>1</v>
      </c>
      <c r="E78" s="95">
        <v>0</v>
      </c>
      <c r="F78" s="178">
        <f t="shared" si="8"/>
        <v>0</v>
      </c>
      <c r="G78" s="9"/>
      <c r="H78" s="99"/>
      <c r="I78" s="100"/>
      <c r="J78" s="101"/>
    </row>
    <row r="79" spans="2:10">
      <c r="B79" s="45" t="s">
        <v>65</v>
      </c>
      <c r="C79" s="36" t="s">
        <v>66</v>
      </c>
      <c r="D79" s="176">
        <v>1</v>
      </c>
      <c r="E79" s="95">
        <v>0</v>
      </c>
      <c r="F79" s="178">
        <f t="shared" si="8"/>
        <v>0</v>
      </c>
      <c r="G79" s="9"/>
      <c r="H79" s="99"/>
      <c r="I79" s="100"/>
      <c r="J79" s="101"/>
    </row>
    <row r="80" spans="2:10">
      <c r="B80" s="46">
        <v>2246</v>
      </c>
      <c r="C80" s="36" t="s">
        <v>67</v>
      </c>
      <c r="D80" s="176">
        <v>1</v>
      </c>
      <c r="E80" s="95">
        <v>0</v>
      </c>
      <c r="F80" s="178">
        <f t="shared" si="8"/>
        <v>0</v>
      </c>
      <c r="G80" s="9"/>
      <c r="H80" s="99"/>
      <c r="I80" s="100"/>
      <c r="J80" s="101"/>
    </row>
    <row r="81" spans="2:10">
      <c r="B81" s="46">
        <v>2247</v>
      </c>
      <c r="C81" s="36" t="s">
        <v>68</v>
      </c>
      <c r="D81" s="176">
        <v>1</v>
      </c>
      <c r="E81" s="95">
        <v>0</v>
      </c>
      <c r="F81" s="178">
        <f t="shared" si="8"/>
        <v>0</v>
      </c>
      <c r="G81" s="9"/>
      <c r="H81" s="99"/>
      <c r="I81" s="100"/>
      <c r="J81" s="101"/>
    </row>
    <row r="82" spans="2:10">
      <c r="B82" s="46">
        <v>2248</v>
      </c>
      <c r="C82" s="36" t="s">
        <v>69</v>
      </c>
      <c r="D82" s="176">
        <v>1</v>
      </c>
      <c r="E82" s="95">
        <v>0</v>
      </c>
      <c r="F82" s="178">
        <f t="shared" si="8"/>
        <v>0</v>
      </c>
      <c r="G82" s="9"/>
      <c r="H82" s="99"/>
      <c r="I82" s="100"/>
      <c r="J82" s="101"/>
    </row>
    <row r="83" spans="2:10">
      <c r="B83" s="45" t="s">
        <v>70</v>
      </c>
      <c r="C83" s="36" t="s">
        <v>66</v>
      </c>
      <c r="D83" s="176">
        <v>1</v>
      </c>
      <c r="E83" s="95">
        <v>0</v>
      </c>
      <c r="F83" s="178">
        <f t="shared" si="8"/>
        <v>0</v>
      </c>
      <c r="G83" s="9"/>
      <c r="H83" s="99"/>
      <c r="I83" s="100"/>
      <c r="J83" s="101"/>
    </row>
    <row r="84" spans="2:10">
      <c r="B84" s="46">
        <v>2249</v>
      </c>
      <c r="C84" s="36" t="s">
        <v>71</v>
      </c>
      <c r="D84" s="176">
        <v>1</v>
      </c>
      <c r="E84" s="95">
        <v>0</v>
      </c>
      <c r="F84" s="178">
        <f t="shared" si="8"/>
        <v>0</v>
      </c>
      <c r="G84" s="9"/>
      <c r="H84" s="99"/>
      <c r="I84" s="100"/>
      <c r="J84" s="101"/>
    </row>
    <row r="85" spans="2:10">
      <c r="B85" s="45" t="s">
        <v>72</v>
      </c>
      <c r="C85" s="36" t="s">
        <v>73</v>
      </c>
      <c r="D85" s="176">
        <v>2</v>
      </c>
      <c r="E85" s="95">
        <v>0</v>
      </c>
      <c r="F85" s="178">
        <f t="shared" si="8"/>
        <v>0</v>
      </c>
      <c r="G85" s="9"/>
      <c r="H85" s="99"/>
      <c r="I85" s="100"/>
      <c r="J85" s="101"/>
    </row>
    <row r="86" spans="2:10" s="113" customFormat="1" ht="15.6">
      <c r="B86" s="149"/>
      <c r="C86" s="159"/>
      <c r="D86" s="176"/>
      <c r="E86" s="137"/>
      <c r="F86" s="178"/>
      <c r="G86" s="19"/>
      <c r="H86" s="19"/>
      <c r="I86" s="140"/>
      <c r="J86" s="94"/>
    </row>
    <row r="87" spans="2:10">
      <c r="B87" s="46">
        <v>2251</v>
      </c>
      <c r="C87" s="36" t="s">
        <v>74</v>
      </c>
      <c r="D87" s="176">
        <v>1</v>
      </c>
      <c r="E87" s="95">
        <v>0</v>
      </c>
      <c r="F87" s="238">
        <f t="shared" ref="F87:F125" si="9">D87*E87</f>
        <v>0</v>
      </c>
      <c r="G87" s="9"/>
      <c r="H87" s="99"/>
      <c r="I87" s="100"/>
      <c r="J87" s="101"/>
    </row>
    <row r="88" spans="2:10">
      <c r="B88" s="45" t="s">
        <v>75</v>
      </c>
      <c r="C88" s="36" t="s">
        <v>61</v>
      </c>
      <c r="D88" s="176">
        <v>1</v>
      </c>
      <c r="E88" s="95">
        <v>0</v>
      </c>
      <c r="F88" s="238">
        <f t="shared" si="9"/>
        <v>0</v>
      </c>
      <c r="G88" s="9"/>
      <c r="H88" s="99"/>
      <c r="I88" s="100"/>
      <c r="J88" s="101"/>
    </row>
    <row r="89" spans="2:10">
      <c r="B89" s="46">
        <v>2252</v>
      </c>
      <c r="C89" s="36" t="s">
        <v>27</v>
      </c>
      <c r="D89" s="176">
        <v>1</v>
      </c>
      <c r="E89" s="95">
        <v>0</v>
      </c>
      <c r="F89" s="178">
        <f t="shared" si="9"/>
        <v>0</v>
      </c>
      <c r="G89" s="9"/>
      <c r="H89" s="99"/>
      <c r="I89" s="100"/>
      <c r="J89" s="101"/>
    </row>
    <row r="90" spans="2:10">
      <c r="B90" s="46">
        <v>2253</v>
      </c>
      <c r="C90" s="36" t="s">
        <v>34</v>
      </c>
      <c r="D90" s="176">
        <v>1</v>
      </c>
      <c r="E90" s="95">
        <v>0</v>
      </c>
      <c r="F90" s="178">
        <f t="shared" si="9"/>
        <v>0</v>
      </c>
      <c r="G90" s="9"/>
      <c r="H90" s="99"/>
      <c r="I90" s="100"/>
      <c r="J90" s="101"/>
    </row>
    <row r="91" spans="2:10">
      <c r="B91" s="46">
        <v>2254</v>
      </c>
      <c r="C91" s="36" t="s">
        <v>76</v>
      </c>
      <c r="D91" s="176">
        <v>1</v>
      </c>
      <c r="E91" s="95">
        <v>0</v>
      </c>
      <c r="F91" s="178">
        <f t="shared" si="9"/>
        <v>0</v>
      </c>
      <c r="G91" s="9"/>
      <c r="H91" s="99"/>
      <c r="I91" s="100"/>
      <c r="J91" s="101"/>
    </row>
    <row r="92" spans="2:10">
      <c r="B92" s="46">
        <v>2255</v>
      </c>
      <c r="C92" s="36" t="s">
        <v>27</v>
      </c>
      <c r="D92" s="176">
        <v>1</v>
      </c>
      <c r="E92" s="95">
        <v>0</v>
      </c>
      <c r="F92" s="178">
        <f t="shared" si="9"/>
        <v>0</v>
      </c>
      <c r="G92" s="9"/>
      <c r="H92" s="99"/>
      <c r="I92" s="100"/>
      <c r="J92" s="101"/>
    </row>
    <row r="93" spans="2:10">
      <c r="B93" s="46">
        <v>2256</v>
      </c>
      <c r="C93" s="36" t="s">
        <v>34</v>
      </c>
      <c r="D93" s="176">
        <v>1</v>
      </c>
      <c r="E93" s="95">
        <v>0</v>
      </c>
      <c r="F93" s="178">
        <f t="shared" si="9"/>
        <v>0</v>
      </c>
      <c r="G93" s="9"/>
      <c r="H93" s="99"/>
      <c r="I93" s="100"/>
      <c r="J93" s="101"/>
    </row>
    <row r="94" spans="2:10">
      <c r="B94" s="46">
        <v>2257</v>
      </c>
      <c r="C94" s="36" t="s">
        <v>71</v>
      </c>
      <c r="D94" s="176">
        <v>1</v>
      </c>
      <c r="E94" s="95">
        <v>0</v>
      </c>
      <c r="F94" s="178">
        <f t="shared" si="9"/>
        <v>0</v>
      </c>
      <c r="G94" s="9"/>
      <c r="H94" s="99"/>
      <c r="I94" s="100"/>
      <c r="J94" s="101"/>
    </row>
    <row r="95" spans="2:10">
      <c r="B95" s="45" t="s">
        <v>77</v>
      </c>
      <c r="C95" s="36" t="s">
        <v>73</v>
      </c>
      <c r="D95" s="176">
        <v>2</v>
      </c>
      <c r="E95" s="95">
        <v>0</v>
      </c>
      <c r="F95" s="178">
        <f t="shared" si="9"/>
        <v>0</v>
      </c>
      <c r="G95" s="9"/>
      <c r="H95" s="99"/>
      <c r="I95" s="100"/>
      <c r="J95" s="101"/>
    </row>
    <row r="96" spans="2:10" s="113" customFormat="1">
      <c r="B96" s="149"/>
      <c r="C96" s="152"/>
      <c r="D96" s="176"/>
      <c r="E96" s="137"/>
      <c r="F96" s="178"/>
      <c r="G96" s="19"/>
      <c r="H96" s="19"/>
      <c r="I96" s="140"/>
      <c r="J96" s="94"/>
    </row>
    <row r="97" spans="2:10">
      <c r="B97" s="46">
        <v>2271</v>
      </c>
      <c r="C97" s="36" t="s">
        <v>78</v>
      </c>
      <c r="D97" s="176">
        <v>1</v>
      </c>
      <c r="E97" s="95">
        <v>0</v>
      </c>
      <c r="F97" s="178">
        <f t="shared" si="9"/>
        <v>0</v>
      </c>
      <c r="G97" s="9"/>
      <c r="H97" s="99"/>
      <c r="I97" s="100"/>
      <c r="J97" s="101"/>
    </row>
    <row r="98" spans="2:10">
      <c r="B98" s="46">
        <v>2272</v>
      </c>
      <c r="C98" s="36" t="s">
        <v>79</v>
      </c>
      <c r="D98" s="176">
        <v>1</v>
      </c>
      <c r="E98" s="95">
        <v>0</v>
      </c>
      <c r="F98" s="178">
        <f t="shared" si="9"/>
        <v>0</v>
      </c>
      <c r="G98" s="9"/>
      <c r="H98" s="99"/>
      <c r="I98" s="100"/>
      <c r="J98" s="101"/>
    </row>
    <row r="99" spans="2:10">
      <c r="B99" s="46">
        <v>2273</v>
      </c>
      <c r="C99" s="36" t="s">
        <v>80</v>
      </c>
      <c r="D99" s="176">
        <v>1</v>
      </c>
      <c r="E99" s="95">
        <v>0</v>
      </c>
      <c r="F99" s="178">
        <f t="shared" si="9"/>
        <v>0</v>
      </c>
      <c r="G99" s="9"/>
      <c r="H99" s="99"/>
      <c r="I99" s="100"/>
      <c r="J99" s="101"/>
    </row>
    <row r="100" spans="2:10">
      <c r="B100" s="46">
        <v>2274</v>
      </c>
      <c r="C100" s="36" t="s">
        <v>22</v>
      </c>
      <c r="D100" s="176">
        <v>1</v>
      </c>
      <c r="E100" s="95">
        <v>0</v>
      </c>
      <c r="F100" s="238">
        <f t="shared" si="9"/>
        <v>0</v>
      </c>
      <c r="G100" s="9"/>
      <c r="H100" s="99"/>
      <c r="I100" s="100"/>
      <c r="J100" s="101"/>
    </row>
    <row r="101" spans="2:10">
      <c r="B101" s="45" t="s">
        <v>81</v>
      </c>
      <c r="C101" s="36" t="s">
        <v>82</v>
      </c>
      <c r="D101" s="176">
        <v>1</v>
      </c>
      <c r="E101" s="95">
        <v>0</v>
      </c>
      <c r="F101" s="238">
        <f t="shared" si="9"/>
        <v>0</v>
      </c>
      <c r="G101" s="9"/>
      <c r="H101" s="99"/>
      <c r="I101" s="100"/>
      <c r="J101" s="101"/>
    </row>
    <row r="102" spans="2:10" s="113" customFormat="1">
      <c r="B102" s="151"/>
      <c r="C102" s="152"/>
      <c r="D102" s="176"/>
      <c r="E102" s="137"/>
      <c r="F102" s="178"/>
      <c r="G102" s="19"/>
      <c r="H102" s="19"/>
      <c r="I102" s="140"/>
      <c r="J102" s="94"/>
    </row>
    <row r="103" spans="2:10">
      <c r="B103" s="46">
        <v>2281</v>
      </c>
      <c r="C103" s="36" t="s">
        <v>83</v>
      </c>
      <c r="D103" s="176">
        <v>1</v>
      </c>
      <c r="E103" s="95">
        <v>0</v>
      </c>
      <c r="F103" s="178">
        <f t="shared" si="9"/>
        <v>0</v>
      </c>
      <c r="G103" s="9"/>
      <c r="H103" s="99"/>
      <c r="I103" s="100"/>
      <c r="J103" s="101"/>
    </row>
    <row r="104" spans="2:10">
      <c r="B104" s="46">
        <v>2282</v>
      </c>
      <c r="C104" s="36" t="s">
        <v>84</v>
      </c>
      <c r="D104" s="176">
        <v>1</v>
      </c>
      <c r="E104" s="95">
        <v>0</v>
      </c>
      <c r="F104" s="178">
        <f t="shared" si="9"/>
        <v>0</v>
      </c>
      <c r="G104" s="9"/>
      <c r="H104" s="99"/>
      <c r="I104" s="100"/>
      <c r="J104" s="101"/>
    </row>
    <row r="105" spans="2:10">
      <c r="B105" s="46">
        <v>2283</v>
      </c>
      <c r="C105" s="36" t="s">
        <v>85</v>
      </c>
      <c r="D105" s="176">
        <v>1</v>
      </c>
      <c r="E105" s="95">
        <v>0</v>
      </c>
      <c r="F105" s="178">
        <f t="shared" si="9"/>
        <v>0</v>
      </c>
      <c r="G105" s="9"/>
      <c r="H105" s="99"/>
      <c r="I105" s="100"/>
      <c r="J105" s="101"/>
    </row>
    <row r="106" spans="2:10" s="113" customFormat="1">
      <c r="B106" s="157"/>
      <c r="C106" s="152"/>
      <c r="D106" s="176"/>
      <c r="E106" s="137"/>
      <c r="F106" s="178"/>
      <c r="G106" s="19"/>
      <c r="H106" s="19"/>
      <c r="I106" s="140"/>
      <c r="J106" s="94"/>
    </row>
    <row r="107" spans="2:10" s="113" customFormat="1">
      <c r="B107" s="157"/>
      <c r="C107" s="152"/>
      <c r="D107" s="176"/>
      <c r="E107" s="137"/>
      <c r="F107" s="178"/>
      <c r="G107" s="19"/>
      <c r="H107" s="19"/>
      <c r="I107" s="140"/>
      <c r="J107" s="94"/>
    </row>
    <row r="108" spans="2:10" s="113" customFormat="1" ht="15.6">
      <c r="B108" s="141"/>
      <c r="C108" s="142" t="s">
        <v>86</v>
      </c>
      <c r="D108" s="262"/>
      <c r="E108" s="143"/>
      <c r="F108" s="239"/>
      <c r="G108" s="160"/>
      <c r="H108" s="160"/>
      <c r="I108" s="161"/>
      <c r="J108" s="162"/>
    </row>
    <row r="109" spans="2:10">
      <c r="B109" s="46">
        <v>2301</v>
      </c>
      <c r="C109" s="36" t="s">
        <v>87</v>
      </c>
      <c r="D109" s="176">
        <v>1</v>
      </c>
      <c r="E109" s="95">
        <v>0</v>
      </c>
      <c r="F109" s="178">
        <f t="shared" si="9"/>
        <v>0</v>
      </c>
      <c r="G109" s="9"/>
      <c r="H109" s="99"/>
      <c r="I109" s="100"/>
      <c r="J109" s="101"/>
    </row>
    <row r="110" spans="2:10">
      <c r="B110" s="45" t="s">
        <v>88</v>
      </c>
      <c r="C110" s="36" t="s">
        <v>89</v>
      </c>
      <c r="D110" s="176">
        <v>1</v>
      </c>
      <c r="E110" s="95">
        <v>0</v>
      </c>
      <c r="F110" s="178">
        <f t="shared" si="9"/>
        <v>0</v>
      </c>
      <c r="G110" s="9"/>
      <c r="H110" s="99"/>
      <c r="I110" s="100"/>
      <c r="J110" s="101"/>
    </row>
    <row r="111" spans="2:10">
      <c r="B111" s="45" t="s">
        <v>90</v>
      </c>
      <c r="C111" s="36" t="s">
        <v>91</v>
      </c>
      <c r="D111" s="176">
        <v>1</v>
      </c>
      <c r="E111" s="95">
        <v>0</v>
      </c>
      <c r="F111" s="178">
        <f t="shared" si="9"/>
        <v>0</v>
      </c>
      <c r="G111" s="9"/>
      <c r="H111" s="99"/>
      <c r="I111" s="100"/>
      <c r="J111" s="101"/>
    </row>
    <row r="112" spans="2:10">
      <c r="B112" s="46">
        <v>2302</v>
      </c>
      <c r="C112" s="36" t="s">
        <v>92</v>
      </c>
      <c r="D112" s="176">
        <v>2</v>
      </c>
      <c r="E112" s="95">
        <v>0</v>
      </c>
      <c r="F112" s="238">
        <f t="shared" si="9"/>
        <v>0</v>
      </c>
      <c r="G112" s="9"/>
      <c r="H112" s="99"/>
      <c r="I112" s="100"/>
      <c r="J112" s="101"/>
    </row>
    <row r="113" spans="2:10">
      <c r="B113" s="46">
        <v>2303</v>
      </c>
      <c r="C113" s="36" t="s">
        <v>93</v>
      </c>
      <c r="D113" s="176">
        <v>1</v>
      </c>
      <c r="E113" s="95">
        <v>0</v>
      </c>
      <c r="F113" s="238">
        <f t="shared" si="9"/>
        <v>0</v>
      </c>
      <c r="G113" s="9"/>
      <c r="H113" s="99"/>
      <c r="I113" s="100"/>
      <c r="J113" s="101"/>
    </row>
    <row r="114" spans="2:10">
      <c r="B114" s="46">
        <v>2304</v>
      </c>
      <c r="C114" s="36" t="s">
        <v>94</v>
      </c>
      <c r="D114" s="176">
        <v>1</v>
      </c>
      <c r="E114" s="95">
        <v>0</v>
      </c>
      <c r="F114" s="178">
        <f t="shared" si="9"/>
        <v>0</v>
      </c>
      <c r="G114" s="9"/>
      <c r="H114" s="99"/>
      <c r="I114" s="100"/>
      <c r="J114" s="101"/>
    </row>
    <row r="115" spans="2:10">
      <c r="B115" s="46">
        <v>2306</v>
      </c>
      <c r="C115" s="36" t="s">
        <v>95</v>
      </c>
      <c r="D115" s="176">
        <v>1</v>
      </c>
      <c r="E115" s="95">
        <v>0</v>
      </c>
      <c r="F115" s="178">
        <f t="shared" si="9"/>
        <v>0</v>
      </c>
      <c r="G115" s="9"/>
      <c r="H115" s="99"/>
      <c r="I115" s="100"/>
      <c r="J115" s="101"/>
    </row>
    <row r="116" spans="2:10">
      <c r="B116" s="45" t="s">
        <v>96</v>
      </c>
      <c r="C116" s="36" t="s">
        <v>97</v>
      </c>
      <c r="D116" s="176">
        <v>1</v>
      </c>
      <c r="E116" s="95">
        <v>0</v>
      </c>
      <c r="F116" s="178">
        <f t="shared" si="9"/>
        <v>0</v>
      </c>
      <c r="G116" s="9"/>
      <c r="H116" s="99"/>
      <c r="I116" s="100"/>
      <c r="J116" s="101"/>
    </row>
    <row r="117" spans="2:10">
      <c r="B117" s="46">
        <v>2307</v>
      </c>
      <c r="C117" s="36" t="s">
        <v>124</v>
      </c>
      <c r="D117" s="176">
        <v>1</v>
      </c>
      <c r="E117" s="95">
        <v>0</v>
      </c>
      <c r="F117" s="178">
        <f t="shared" si="9"/>
        <v>0</v>
      </c>
      <c r="G117" s="9"/>
      <c r="H117" s="99"/>
      <c r="I117" s="100"/>
      <c r="J117" s="101"/>
    </row>
    <row r="118" spans="2:10">
      <c r="B118" s="46">
        <v>2308</v>
      </c>
      <c r="C118" s="36" t="s">
        <v>98</v>
      </c>
      <c r="D118" s="176">
        <v>1</v>
      </c>
      <c r="E118" s="95">
        <v>0</v>
      </c>
      <c r="F118" s="178">
        <f t="shared" si="9"/>
        <v>0</v>
      </c>
      <c r="G118" s="9"/>
      <c r="H118" s="99"/>
      <c r="I118" s="100"/>
      <c r="J118" s="101"/>
    </row>
    <row r="119" spans="2:10">
      <c r="B119" s="45" t="s">
        <v>99</v>
      </c>
      <c r="C119" s="36" t="s">
        <v>100</v>
      </c>
      <c r="D119" s="176">
        <v>1</v>
      </c>
      <c r="E119" s="95">
        <v>0</v>
      </c>
      <c r="F119" s="178">
        <f t="shared" si="9"/>
        <v>0</v>
      </c>
      <c r="G119" s="9"/>
      <c r="H119" s="99"/>
      <c r="I119" s="100"/>
      <c r="J119" s="101"/>
    </row>
    <row r="120" spans="2:10">
      <c r="B120" s="46">
        <v>2310</v>
      </c>
      <c r="C120" s="36" t="s">
        <v>21</v>
      </c>
      <c r="D120" s="176">
        <v>1</v>
      </c>
      <c r="E120" s="95">
        <v>0</v>
      </c>
      <c r="F120" s="178">
        <f t="shared" si="9"/>
        <v>0</v>
      </c>
      <c r="G120" s="9"/>
      <c r="H120" s="99"/>
      <c r="I120" s="100"/>
      <c r="J120" s="101"/>
    </row>
    <row r="121" spans="2:10" s="113" customFormat="1" ht="28.8">
      <c r="B121" s="163">
        <v>2311</v>
      </c>
      <c r="C121" s="164" t="s">
        <v>156</v>
      </c>
      <c r="D121" s="264"/>
      <c r="E121" s="165"/>
      <c r="F121" s="241"/>
      <c r="G121" s="166"/>
      <c r="H121" s="166"/>
      <c r="I121" s="167"/>
      <c r="J121" s="168"/>
    </row>
    <row r="122" spans="2:10" s="113" customFormat="1">
      <c r="B122" s="149"/>
      <c r="C122" s="152"/>
      <c r="D122" s="176"/>
      <c r="E122" s="137"/>
      <c r="F122" s="178"/>
      <c r="G122" s="19"/>
      <c r="H122" s="19"/>
      <c r="I122" s="140"/>
      <c r="J122" s="94"/>
    </row>
    <row r="123" spans="2:10" s="113" customFormat="1">
      <c r="B123" s="149"/>
      <c r="C123" s="152"/>
      <c r="D123" s="176"/>
      <c r="E123" s="137"/>
      <c r="F123" s="178"/>
      <c r="G123" s="19"/>
      <c r="H123" s="19"/>
      <c r="I123" s="140"/>
      <c r="J123" s="94"/>
    </row>
    <row r="124" spans="2:10" s="113" customFormat="1" ht="15.6">
      <c r="B124" s="141"/>
      <c r="C124" s="142" t="s">
        <v>102</v>
      </c>
      <c r="D124" s="262"/>
      <c r="E124" s="143"/>
      <c r="F124" s="240"/>
      <c r="G124" s="146"/>
      <c r="H124" s="146"/>
      <c r="I124" s="147"/>
      <c r="J124" s="148"/>
    </row>
    <row r="125" spans="2:10">
      <c r="B125" s="46">
        <v>2305</v>
      </c>
      <c r="C125" s="36" t="s">
        <v>144</v>
      </c>
      <c r="D125" s="176">
        <v>1</v>
      </c>
      <c r="E125" s="95">
        <v>0</v>
      </c>
      <c r="F125" s="178">
        <f t="shared" si="9"/>
        <v>0</v>
      </c>
      <c r="G125" s="9"/>
      <c r="H125" s="99"/>
      <c r="I125" s="100"/>
      <c r="J125" s="101"/>
    </row>
    <row r="126" spans="2:10" s="113" customFormat="1">
      <c r="B126" s="157"/>
      <c r="C126" s="152"/>
      <c r="D126" s="176"/>
      <c r="E126" s="18"/>
      <c r="F126" s="178"/>
      <c r="G126" s="19"/>
      <c r="H126" s="19"/>
      <c r="I126" s="140"/>
      <c r="J126" s="94"/>
    </row>
    <row r="127" spans="2:10" s="113" customFormat="1">
      <c r="B127" s="169"/>
      <c r="C127" s="170"/>
      <c r="D127" s="265"/>
      <c r="E127" s="18"/>
      <c r="F127" s="242"/>
      <c r="G127" s="19"/>
      <c r="H127" s="19"/>
      <c r="I127" s="140"/>
      <c r="J127" s="94"/>
    </row>
    <row r="128" spans="2:10" s="173" customFormat="1" ht="16.2" thickBot="1">
      <c r="B128" s="171"/>
      <c r="C128" s="172" t="s">
        <v>105</v>
      </c>
      <c r="D128" s="266"/>
      <c r="E128" s="55"/>
      <c r="F128" s="243">
        <f>SUM(F20:F127)</f>
        <v>0</v>
      </c>
      <c r="G128" s="56"/>
      <c r="H128" s="56"/>
      <c r="I128" s="57"/>
      <c r="J128" s="58"/>
    </row>
    <row r="129" spans="2:10" s="113" customFormat="1">
      <c r="B129" s="128"/>
      <c r="C129" s="128"/>
      <c r="D129" s="2"/>
      <c r="E129" s="12"/>
      <c r="F129" s="244"/>
      <c r="G129" s="6"/>
      <c r="H129" s="6"/>
      <c r="I129" s="129"/>
      <c r="J129" s="6"/>
    </row>
    <row r="130" spans="2:10" s="113" customFormat="1">
      <c r="B130" s="174"/>
      <c r="C130" s="174"/>
      <c r="D130" s="267"/>
      <c r="E130" s="175"/>
      <c r="F130" s="245"/>
      <c r="G130" s="6"/>
      <c r="H130" s="6"/>
      <c r="I130" s="129"/>
      <c r="J130" s="6"/>
    </row>
    <row r="131" spans="2:10" s="113" customFormat="1" ht="15" thickBot="1">
      <c r="B131" s="174"/>
      <c r="C131" s="174"/>
      <c r="D131" s="267"/>
      <c r="E131" s="175"/>
      <c r="F131" s="245"/>
      <c r="G131" s="6"/>
      <c r="H131" s="6"/>
      <c r="I131" s="129"/>
      <c r="J131" s="6"/>
    </row>
    <row r="132" spans="2:10" s="185" customFormat="1" ht="18">
      <c r="B132" s="179"/>
      <c r="C132" s="180" t="s">
        <v>104</v>
      </c>
      <c r="D132" s="268"/>
      <c r="E132" s="181"/>
      <c r="F132" s="246"/>
      <c r="G132" s="182"/>
      <c r="H132" s="182"/>
      <c r="I132" s="183"/>
      <c r="J132" s="184"/>
    </row>
    <row r="133" spans="2:10" s="185" customFormat="1" ht="13.95" customHeight="1">
      <c r="B133" s="186"/>
      <c r="C133" s="187"/>
      <c r="D133" s="269"/>
      <c r="E133" s="188"/>
      <c r="F133" s="247"/>
      <c r="G133" s="189"/>
      <c r="H133" s="189"/>
      <c r="I133" s="190"/>
      <c r="J133" s="191"/>
    </row>
    <row r="134" spans="2:10" s="185" customFormat="1" ht="18" customHeight="1">
      <c r="B134" s="192"/>
      <c r="C134" s="193" t="s">
        <v>129</v>
      </c>
      <c r="D134" s="270"/>
      <c r="E134" s="63"/>
      <c r="F134" s="248"/>
      <c r="G134" s="194"/>
      <c r="H134" s="194"/>
      <c r="I134" s="195"/>
      <c r="J134" s="196"/>
    </row>
    <row r="135" spans="2:10" s="37" customFormat="1" ht="15" customHeight="1">
      <c r="B135" s="75">
        <v>2400</v>
      </c>
      <c r="C135" s="36" t="s">
        <v>130</v>
      </c>
      <c r="D135" s="271">
        <v>1</v>
      </c>
      <c r="E135" s="96">
        <v>0</v>
      </c>
      <c r="F135" s="249">
        <f t="shared" ref="F135:F137" si="10">D135*E135</f>
        <v>0</v>
      </c>
      <c r="G135" s="43"/>
      <c r="H135" s="102"/>
      <c r="I135" s="103"/>
      <c r="J135" s="104"/>
    </row>
    <row r="136" spans="2:10" s="37" customFormat="1" ht="15" customHeight="1">
      <c r="B136" s="75">
        <v>2401</v>
      </c>
      <c r="C136" s="36" t="s">
        <v>131</v>
      </c>
      <c r="D136" s="271">
        <v>1</v>
      </c>
      <c r="E136" s="97">
        <v>0</v>
      </c>
      <c r="F136" s="178">
        <f t="shared" si="10"/>
        <v>0</v>
      </c>
      <c r="G136" s="60"/>
      <c r="H136" s="105"/>
      <c r="I136" s="103"/>
      <c r="J136" s="104"/>
    </row>
    <row r="137" spans="2:10" s="37" customFormat="1" ht="15" customHeight="1">
      <c r="B137" s="75">
        <v>2402</v>
      </c>
      <c r="C137" s="36" t="s">
        <v>132</v>
      </c>
      <c r="D137" s="271">
        <v>1</v>
      </c>
      <c r="E137" s="97">
        <v>0</v>
      </c>
      <c r="F137" s="178">
        <f t="shared" si="10"/>
        <v>0</v>
      </c>
      <c r="G137" s="9"/>
      <c r="H137" s="105"/>
      <c r="I137" s="103"/>
      <c r="J137" s="104"/>
    </row>
    <row r="138" spans="2:10" s="185" customFormat="1" ht="15" customHeight="1">
      <c r="B138" s="197"/>
      <c r="C138" s="152"/>
      <c r="D138" s="250"/>
      <c r="E138" s="199"/>
      <c r="F138" s="249"/>
      <c r="G138" s="200"/>
      <c r="H138" s="200"/>
      <c r="I138" s="190"/>
      <c r="J138" s="191"/>
    </row>
    <row r="139" spans="2:10" s="37" customFormat="1" ht="15" customHeight="1">
      <c r="B139" s="75">
        <v>2403</v>
      </c>
      <c r="C139" s="36" t="s">
        <v>79</v>
      </c>
      <c r="D139" s="176">
        <v>1</v>
      </c>
      <c r="E139" s="97">
        <v>0</v>
      </c>
      <c r="F139" s="178">
        <f t="shared" ref="F139:F140" si="11">D139*E139</f>
        <v>0</v>
      </c>
      <c r="G139" s="60"/>
      <c r="H139" s="105"/>
      <c r="I139" s="103"/>
      <c r="J139" s="104"/>
    </row>
    <row r="140" spans="2:10" s="37" customFormat="1" ht="15" customHeight="1">
      <c r="B140" s="75">
        <v>2404</v>
      </c>
      <c r="C140" s="36" t="s">
        <v>101</v>
      </c>
      <c r="D140" s="176">
        <v>2</v>
      </c>
      <c r="E140" s="97">
        <v>0</v>
      </c>
      <c r="F140" s="178">
        <f t="shared" si="11"/>
        <v>0</v>
      </c>
      <c r="G140" s="60"/>
      <c r="H140" s="105"/>
      <c r="I140" s="103"/>
      <c r="J140" s="104"/>
    </row>
    <row r="141" spans="2:10" s="185" customFormat="1" ht="15" customHeight="1">
      <c r="B141" s="197"/>
      <c r="C141" s="201"/>
      <c r="D141" s="250"/>
      <c r="E141" s="198"/>
      <c r="F141" s="250"/>
      <c r="G141" s="200"/>
      <c r="H141" s="200"/>
      <c r="I141" s="190"/>
      <c r="J141" s="191"/>
    </row>
    <row r="142" spans="2:10" s="185" customFormat="1" ht="15" customHeight="1">
      <c r="B142" s="202"/>
      <c r="C142" s="203" t="s">
        <v>133</v>
      </c>
      <c r="D142" s="272"/>
      <c r="E142" s="63"/>
      <c r="F142" s="248"/>
      <c r="G142" s="204"/>
      <c r="H142" s="204"/>
      <c r="I142" s="195"/>
      <c r="J142" s="196"/>
    </row>
    <row r="143" spans="2:10" s="37" customFormat="1" ht="15" customHeight="1">
      <c r="B143" s="54">
        <v>2405</v>
      </c>
      <c r="C143" s="36" t="s">
        <v>134</v>
      </c>
      <c r="D143" s="273">
        <v>1</v>
      </c>
      <c r="E143" s="96">
        <v>0</v>
      </c>
      <c r="F143" s="249">
        <f t="shared" ref="F143:F145" si="12">D143*E143</f>
        <v>0</v>
      </c>
      <c r="G143" s="60"/>
      <c r="H143" s="105"/>
      <c r="I143" s="103"/>
      <c r="J143" s="104"/>
    </row>
    <row r="144" spans="2:10" s="37" customFormat="1" ht="15" customHeight="1">
      <c r="B144" s="54">
        <v>2406</v>
      </c>
      <c r="C144" s="36" t="s">
        <v>135</v>
      </c>
      <c r="D144" s="273">
        <v>1</v>
      </c>
      <c r="E144" s="97">
        <v>0</v>
      </c>
      <c r="F144" s="178">
        <f t="shared" si="12"/>
        <v>0</v>
      </c>
      <c r="G144" s="60"/>
      <c r="H144" s="105"/>
      <c r="I144" s="103"/>
      <c r="J144" s="104"/>
    </row>
    <row r="145" spans="2:10" s="37" customFormat="1" ht="15" customHeight="1">
      <c r="B145" s="54">
        <v>2407</v>
      </c>
      <c r="C145" s="64" t="s">
        <v>136</v>
      </c>
      <c r="D145" s="274">
        <v>1</v>
      </c>
      <c r="E145" s="97">
        <v>0</v>
      </c>
      <c r="F145" s="178">
        <f t="shared" si="12"/>
        <v>0</v>
      </c>
      <c r="G145" s="60"/>
      <c r="H145" s="105"/>
      <c r="I145" s="103"/>
      <c r="J145" s="104"/>
    </row>
    <row r="146" spans="2:10" s="185" customFormat="1" ht="15" customHeight="1">
      <c r="B146" s="197"/>
      <c r="C146" s="201"/>
      <c r="D146" s="250"/>
      <c r="E146" s="198"/>
      <c r="F146" s="250"/>
      <c r="G146" s="200"/>
      <c r="H146" s="200"/>
      <c r="I146" s="190"/>
      <c r="J146" s="191"/>
    </row>
    <row r="147" spans="2:10" s="185" customFormat="1" ht="15" customHeight="1">
      <c r="B147" s="205"/>
      <c r="C147" s="206" t="s">
        <v>137</v>
      </c>
      <c r="D147" s="270"/>
      <c r="E147" s="207"/>
      <c r="F147" s="251"/>
      <c r="G147" s="146"/>
      <c r="H147" s="146"/>
      <c r="I147" s="195"/>
      <c r="J147" s="196"/>
    </row>
    <row r="148" spans="2:10" s="37" customFormat="1" ht="15" customHeight="1">
      <c r="B148" s="75">
        <v>2500</v>
      </c>
      <c r="C148" s="36" t="s">
        <v>138</v>
      </c>
      <c r="D148" s="176">
        <v>2</v>
      </c>
      <c r="E148" s="97">
        <v>0</v>
      </c>
      <c r="F148" s="178">
        <f t="shared" ref="F148" si="13">D148*E148</f>
        <v>0</v>
      </c>
      <c r="G148" s="9"/>
      <c r="H148" s="99"/>
      <c r="I148" s="103"/>
      <c r="J148" s="104"/>
    </row>
    <row r="149" spans="2:10" s="185" customFormat="1" ht="15" customHeight="1">
      <c r="B149" s="197"/>
      <c r="C149" s="152"/>
      <c r="D149" s="176"/>
      <c r="E149" s="199"/>
      <c r="F149" s="249"/>
      <c r="G149" s="19"/>
      <c r="H149" s="19"/>
      <c r="I149" s="190"/>
      <c r="J149" s="191"/>
    </row>
    <row r="150" spans="2:10" s="185" customFormat="1" ht="15" customHeight="1">
      <c r="B150" s="135"/>
      <c r="C150" s="150"/>
      <c r="D150" s="176"/>
      <c r="E150" s="199"/>
      <c r="F150" s="249"/>
      <c r="G150" s="19"/>
      <c r="H150" s="19"/>
      <c r="I150" s="190"/>
      <c r="J150" s="191"/>
    </row>
    <row r="151" spans="2:10" s="113" customFormat="1" ht="16.2" thickBot="1">
      <c r="B151" s="208"/>
      <c r="C151" s="172" t="s">
        <v>116</v>
      </c>
      <c r="D151" s="275"/>
      <c r="E151" s="76"/>
      <c r="F151" s="252">
        <f>SUM(F135:F150)</f>
        <v>0</v>
      </c>
      <c r="G151" s="77"/>
      <c r="H151" s="77"/>
      <c r="I151" s="78"/>
      <c r="J151" s="79"/>
    </row>
    <row r="152" spans="2:10" s="185" customFormat="1" ht="15" customHeight="1">
      <c r="B152" s="209"/>
      <c r="C152" s="113"/>
      <c r="D152" s="267"/>
      <c r="E152" s="175"/>
      <c r="F152" s="11"/>
      <c r="G152" s="6"/>
      <c r="H152" s="6"/>
      <c r="I152" s="210"/>
      <c r="J152" s="211"/>
    </row>
    <row r="153" spans="2:10" s="185" customFormat="1" ht="15" customHeight="1">
      <c r="B153" s="209"/>
      <c r="C153" s="113"/>
      <c r="D153" s="267"/>
      <c r="E153" s="175"/>
      <c r="F153" s="11"/>
      <c r="G153" s="6"/>
      <c r="H153" s="6"/>
      <c r="I153" s="210"/>
      <c r="J153" s="211"/>
    </row>
    <row r="154" spans="2:10" s="185" customFormat="1" ht="15" customHeight="1" thickBot="1">
      <c r="B154" s="209"/>
      <c r="C154" s="113"/>
      <c r="D154" s="267"/>
      <c r="E154" s="175"/>
      <c r="F154" s="11"/>
      <c r="G154" s="6"/>
      <c r="H154" s="6"/>
      <c r="I154" s="210"/>
      <c r="J154" s="211"/>
    </row>
    <row r="155" spans="2:10" s="185" customFormat="1" ht="18">
      <c r="B155" s="179" t="s">
        <v>152</v>
      </c>
      <c r="C155" s="180" t="s">
        <v>139</v>
      </c>
      <c r="D155" s="268"/>
      <c r="E155" s="181"/>
      <c r="F155" s="246"/>
      <c r="G155" s="182"/>
      <c r="H155" s="182"/>
      <c r="I155" s="183"/>
      <c r="J155" s="184"/>
    </row>
    <row r="156" spans="2:10" s="185" customFormat="1" ht="13.95" customHeight="1">
      <c r="B156" s="186"/>
      <c r="C156" s="187"/>
      <c r="D156" s="269"/>
      <c r="E156" s="188"/>
      <c r="F156" s="247"/>
      <c r="G156" s="189"/>
      <c r="H156" s="189"/>
      <c r="I156" s="190"/>
      <c r="J156" s="191"/>
    </row>
    <row r="157" spans="2:10" s="185" customFormat="1" ht="15" customHeight="1">
      <c r="B157" s="212" t="s">
        <v>106</v>
      </c>
      <c r="C157" s="142" t="s">
        <v>107</v>
      </c>
      <c r="D157" s="262"/>
      <c r="E157" s="213"/>
      <c r="F157" s="253"/>
      <c r="G157" s="146"/>
      <c r="H157" s="146"/>
      <c r="I157" s="195"/>
      <c r="J157" s="196"/>
    </row>
    <row r="158" spans="2:10" s="37" customFormat="1" ht="15" customHeight="1">
      <c r="B158" s="80">
        <v>2602</v>
      </c>
      <c r="C158" s="8" t="s">
        <v>117</v>
      </c>
      <c r="D158" s="263">
        <v>2</v>
      </c>
      <c r="E158" s="97">
        <v>0</v>
      </c>
      <c r="F158" s="178">
        <f t="shared" ref="F158:F168" si="14">D158*E158</f>
        <v>0</v>
      </c>
      <c r="G158" s="9"/>
      <c r="H158" s="99"/>
      <c r="I158" s="103"/>
      <c r="J158" s="104"/>
    </row>
    <row r="159" spans="2:10" s="37" customFormat="1" ht="15" customHeight="1">
      <c r="B159" s="80">
        <v>2603</v>
      </c>
      <c r="C159" s="8" t="s">
        <v>125</v>
      </c>
      <c r="D159" s="263">
        <v>1</v>
      </c>
      <c r="E159" s="97">
        <v>0</v>
      </c>
      <c r="F159" s="178">
        <f t="shared" si="14"/>
        <v>0</v>
      </c>
      <c r="G159" s="9"/>
      <c r="H159" s="99"/>
      <c r="I159" s="103"/>
      <c r="J159" s="104"/>
    </row>
    <row r="160" spans="2:10" s="37" customFormat="1" ht="15" customHeight="1">
      <c r="B160" s="80">
        <v>2604</v>
      </c>
      <c r="C160" s="8" t="s">
        <v>126</v>
      </c>
      <c r="D160" s="263">
        <v>1</v>
      </c>
      <c r="E160" s="97">
        <v>0</v>
      </c>
      <c r="F160" s="178">
        <f t="shared" si="14"/>
        <v>0</v>
      </c>
      <c r="G160" s="9"/>
      <c r="H160" s="99"/>
      <c r="I160" s="103"/>
      <c r="J160" s="104"/>
    </row>
    <row r="161" spans="2:10" s="37" customFormat="1" ht="15" customHeight="1">
      <c r="B161" s="80">
        <v>2605</v>
      </c>
      <c r="C161" s="36" t="s">
        <v>127</v>
      </c>
      <c r="D161" s="176">
        <v>1</v>
      </c>
      <c r="E161" s="97">
        <v>0</v>
      </c>
      <c r="F161" s="178">
        <f t="shared" si="14"/>
        <v>0</v>
      </c>
      <c r="G161" s="9"/>
      <c r="H161" s="99"/>
      <c r="I161" s="103"/>
      <c r="J161" s="104"/>
    </row>
    <row r="162" spans="2:10" s="185" customFormat="1" ht="15" customHeight="1">
      <c r="B162" s="214"/>
      <c r="C162" s="150"/>
      <c r="D162" s="176"/>
      <c r="E162" s="138"/>
      <c r="F162" s="178"/>
      <c r="G162" s="19"/>
      <c r="H162" s="19"/>
      <c r="I162" s="190"/>
      <c r="J162" s="191"/>
    </row>
    <row r="163" spans="2:10" s="185" customFormat="1" ht="15" customHeight="1">
      <c r="B163" s="214"/>
      <c r="C163" s="150"/>
      <c r="D163" s="176"/>
      <c r="E163" s="138"/>
      <c r="F163" s="178"/>
      <c r="G163" s="19"/>
      <c r="H163" s="19"/>
      <c r="I163" s="190"/>
      <c r="J163" s="191"/>
    </row>
    <row r="164" spans="2:10" s="185" customFormat="1" ht="15" customHeight="1">
      <c r="B164" s="215">
        <v>1</v>
      </c>
      <c r="C164" s="142" t="s">
        <v>108</v>
      </c>
      <c r="D164" s="262"/>
      <c r="E164" s="213"/>
      <c r="F164" s="240"/>
      <c r="G164" s="146"/>
      <c r="H164" s="146"/>
      <c r="I164" s="195"/>
      <c r="J164" s="196"/>
    </row>
    <row r="165" spans="2:10" s="37" customFormat="1" ht="15" customHeight="1">
      <c r="B165" s="54">
        <v>2703</v>
      </c>
      <c r="C165" s="8" t="s">
        <v>117</v>
      </c>
      <c r="D165" s="263">
        <v>2</v>
      </c>
      <c r="E165" s="97">
        <v>0</v>
      </c>
      <c r="F165" s="178">
        <f t="shared" si="14"/>
        <v>0</v>
      </c>
      <c r="G165" s="9"/>
      <c r="H165" s="99"/>
      <c r="I165" s="103"/>
      <c r="J165" s="104"/>
    </row>
    <row r="166" spans="2:10" s="37" customFormat="1" ht="15" customHeight="1">
      <c r="B166" s="54">
        <v>2704</v>
      </c>
      <c r="C166" s="8" t="s">
        <v>125</v>
      </c>
      <c r="D166" s="263">
        <v>1</v>
      </c>
      <c r="E166" s="97">
        <v>0</v>
      </c>
      <c r="F166" s="178">
        <f t="shared" si="14"/>
        <v>0</v>
      </c>
      <c r="G166" s="9"/>
      <c r="H166" s="99"/>
      <c r="I166" s="103"/>
      <c r="J166" s="104"/>
    </row>
    <row r="167" spans="2:10" s="37" customFormat="1" ht="15" customHeight="1">
      <c r="B167" s="54">
        <v>2705</v>
      </c>
      <c r="C167" s="8" t="s">
        <v>126</v>
      </c>
      <c r="D167" s="263">
        <v>1</v>
      </c>
      <c r="E167" s="97">
        <v>0</v>
      </c>
      <c r="F167" s="178">
        <f t="shared" si="14"/>
        <v>0</v>
      </c>
      <c r="G167" s="9"/>
      <c r="H167" s="99"/>
      <c r="I167" s="103"/>
      <c r="J167" s="104"/>
    </row>
    <row r="168" spans="2:10" s="37" customFormat="1" ht="15" customHeight="1">
      <c r="B168" s="54">
        <v>2706</v>
      </c>
      <c r="C168" s="36" t="s">
        <v>127</v>
      </c>
      <c r="D168" s="176">
        <v>1</v>
      </c>
      <c r="E168" s="96">
        <v>0</v>
      </c>
      <c r="F168" s="249">
        <f t="shared" si="14"/>
        <v>0</v>
      </c>
      <c r="G168" s="9"/>
      <c r="H168" s="99"/>
      <c r="I168" s="103"/>
      <c r="J168" s="104"/>
    </row>
    <row r="169" spans="2:10" s="185" customFormat="1" ht="15" customHeight="1">
      <c r="B169" s="135"/>
      <c r="D169" s="176"/>
      <c r="E169" s="138"/>
      <c r="F169" s="178"/>
      <c r="G169" s="19"/>
      <c r="H169" s="19"/>
      <c r="I169" s="190"/>
      <c r="J169" s="191"/>
    </row>
    <row r="170" spans="2:10" s="185" customFormat="1" ht="15" customHeight="1">
      <c r="B170" s="135"/>
      <c r="C170" s="150"/>
      <c r="D170" s="176"/>
      <c r="E170" s="199"/>
      <c r="F170" s="249"/>
      <c r="G170" s="19"/>
      <c r="H170" s="19"/>
      <c r="I170" s="190"/>
      <c r="J170" s="191"/>
    </row>
    <row r="171" spans="2:10" s="185" customFormat="1" ht="15" customHeight="1">
      <c r="B171" s="215">
        <v>2</v>
      </c>
      <c r="C171" s="142" t="s">
        <v>109</v>
      </c>
      <c r="D171" s="262"/>
      <c r="E171" s="213"/>
      <c r="F171" s="253"/>
      <c r="G171" s="146"/>
      <c r="H171" s="146"/>
      <c r="I171" s="195"/>
      <c r="J171" s="196"/>
    </row>
    <row r="172" spans="2:10" s="37" customFormat="1" ht="15" customHeight="1">
      <c r="B172" s="54">
        <v>2800</v>
      </c>
      <c r="C172" s="36" t="s">
        <v>125</v>
      </c>
      <c r="D172" s="176">
        <v>1</v>
      </c>
      <c r="E172" s="97">
        <v>0</v>
      </c>
      <c r="F172" s="238">
        <f t="shared" ref="F172" si="15">D172*E172</f>
        <v>0</v>
      </c>
      <c r="G172" s="9"/>
      <c r="H172" s="99"/>
      <c r="I172" s="103"/>
      <c r="J172" s="104"/>
    </row>
    <row r="173" spans="2:10" s="37" customFormat="1" ht="15" customHeight="1">
      <c r="B173" s="54">
        <v>2801</v>
      </c>
      <c r="C173" s="36" t="s">
        <v>126</v>
      </c>
      <c r="D173" s="176">
        <v>1</v>
      </c>
      <c r="E173" s="96">
        <v>0</v>
      </c>
      <c r="F173" s="254">
        <f t="shared" ref="F173" si="16">D173*E173</f>
        <v>0</v>
      </c>
      <c r="G173" s="43"/>
      <c r="H173" s="102"/>
      <c r="I173" s="103"/>
      <c r="J173" s="104"/>
    </row>
    <row r="174" spans="2:10" s="113" customFormat="1">
      <c r="B174" s="157"/>
      <c r="C174" s="216"/>
      <c r="D174" s="176"/>
      <c r="E174" s="138"/>
      <c r="F174" s="178"/>
      <c r="G174" s="19"/>
      <c r="H174" s="19"/>
      <c r="I174" s="140"/>
      <c r="J174" s="94"/>
    </row>
    <row r="175" spans="2:10" s="113" customFormat="1">
      <c r="B175" s="157"/>
      <c r="C175" s="152"/>
      <c r="D175" s="176"/>
      <c r="E175" s="138"/>
      <c r="F175" s="178"/>
      <c r="G175" s="19"/>
      <c r="H175" s="19"/>
      <c r="I175" s="140"/>
      <c r="J175" s="94"/>
    </row>
    <row r="176" spans="2:10" s="113" customFormat="1" ht="15.6">
      <c r="B176" s="215">
        <v>3</v>
      </c>
      <c r="C176" s="206" t="s">
        <v>110</v>
      </c>
      <c r="D176" s="276"/>
      <c r="E176" s="144"/>
      <c r="F176" s="240"/>
      <c r="G176" s="146"/>
      <c r="H176" s="146"/>
      <c r="I176" s="147"/>
      <c r="J176" s="148"/>
    </row>
    <row r="177" spans="2:10">
      <c r="B177" s="54">
        <v>2900</v>
      </c>
      <c r="C177" s="36" t="s">
        <v>125</v>
      </c>
      <c r="D177" s="176">
        <v>1</v>
      </c>
      <c r="E177" s="97">
        <v>0</v>
      </c>
      <c r="F177" s="238">
        <f t="shared" ref="F177:F178" si="17">D177*E177</f>
        <v>0</v>
      </c>
      <c r="G177" s="21"/>
      <c r="H177" s="106"/>
      <c r="I177" s="100"/>
      <c r="J177" s="101"/>
    </row>
    <row r="178" spans="2:10">
      <c r="B178" s="54">
        <v>2901</v>
      </c>
      <c r="C178" s="36" t="s">
        <v>126</v>
      </c>
      <c r="D178" s="176">
        <v>1</v>
      </c>
      <c r="E178" s="96">
        <v>0</v>
      </c>
      <c r="F178" s="254">
        <f t="shared" si="17"/>
        <v>0</v>
      </c>
      <c r="G178" s="21"/>
      <c r="H178" s="106"/>
      <c r="I178" s="100"/>
      <c r="J178" s="101"/>
    </row>
    <row r="179" spans="2:10" s="113" customFormat="1">
      <c r="B179" s="157"/>
      <c r="C179" s="216"/>
      <c r="D179" s="176"/>
      <c r="E179" s="138"/>
      <c r="F179" s="178"/>
      <c r="G179" s="19"/>
      <c r="H179" s="19"/>
      <c r="I179" s="140"/>
      <c r="J179" s="94"/>
    </row>
    <row r="180" spans="2:10" s="113" customFormat="1">
      <c r="B180" s="157"/>
      <c r="C180" s="216"/>
      <c r="D180" s="176"/>
      <c r="E180" s="138"/>
      <c r="F180" s="178"/>
      <c r="G180" s="19"/>
      <c r="H180" s="19"/>
      <c r="I180" s="140"/>
      <c r="J180" s="94"/>
    </row>
    <row r="181" spans="2:10" s="113" customFormat="1" ht="15.6">
      <c r="B181" s="215">
        <v>5</v>
      </c>
      <c r="C181" s="142" t="s">
        <v>111</v>
      </c>
      <c r="D181" s="262"/>
      <c r="E181" s="213"/>
      <c r="F181" s="240"/>
      <c r="G181" s="146"/>
      <c r="H181" s="146"/>
      <c r="I181" s="147"/>
      <c r="J181" s="148"/>
    </row>
    <row r="182" spans="2:10">
      <c r="B182" s="54">
        <v>3000</v>
      </c>
      <c r="C182" s="36" t="s">
        <v>118</v>
      </c>
      <c r="D182" s="176">
        <v>1</v>
      </c>
      <c r="E182" s="97">
        <v>0</v>
      </c>
      <c r="F182" s="238">
        <f t="shared" ref="F182:F191" si="18">D182*E182</f>
        <v>0</v>
      </c>
      <c r="G182" s="9"/>
      <c r="H182" s="99"/>
      <c r="I182" s="100"/>
      <c r="J182" s="101"/>
    </row>
    <row r="183" spans="2:10">
      <c r="B183" s="54">
        <v>3001</v>
      </c>
      <c r="C183" s="36" t="s">
        <v>125</v>
      </c>
      <c r="D183" s="176">
        <v>1</v>
      </c>
      <c r="E183" s="97">
        <v>0</v>
      </c>
      <c r="F183" s="238">
        <f t="shared" si="18"/>
        <v>0</v>
      </c>
      <c r="G183" s="9"/>
      <c r="H183" s="99"/>
      <c r="I183" s="100"/>
      <c r="J183" s="101"/>
    </row>
    <row r="184" spans="2:10">
      <c r="B184" s="54">
        <v>3002</v>
      </c>
      <c r="C184" s="36" t="s">
        <v>126</v>
      </c>
      <c r="D184" s="176">
        <v>1</v>
      </c>
      <c r="E184" s="96">
        <v>0</v>
      </c>
      <c r="F184" s="254">
        <f t="shared" si="18"/>
        <v>0</v>
      </c>
      <c r="G184" s="9"/>
      <c r="H184" s="99"/>
      <c r="I184" s="100"/>
      <c r="J184" s="101"/>
    </row>
    <row r="185" spans="2:10" s="113" customFormat="1">
      <c r="B185" s="157"/>
      <c r="C185" s="216"/>
      <c r="D185" s="176"/>
      <c r="E185" s="138"/>
      <c r="F185" s="238"/>
      <c r="G185" s="19"/>
      <c r="H185" s="19"/>
      <c r="I185" s="140"/>
      <c r="J185" s="94"/>
    </row>
    <row r="186" spans="2:10" s="113" customFormat="1">
      <c r="B186" s="157"/>
      <c r="C186" s="217"/>
      <c r="D186" s="176"/>
      <c r="E186" s="138"/>
      <c r="F186" s="178"/>
      <c r="G186" s="19"/>
      <c r="H186" s="19"/>
      <c r="I186" s="140"/>
      <c r="J186" s="94"/>
    </row>
    <row r="187" spans="2:10" s="113" customFormat="1" ht="15.6">
      <c r="B187" s="215">
        <v>6</v>
      </c>
      <c r="C187" s="142" t="s">
        <v>112</v>
      </c>
      <c r="D187" s="262"/>
      <c r="E187" s="213"/>
      <c r="F187" s="253"/>
      <c r="G187" s="146"/>
      <c r="H187" s="146"/>
      <c r="I187" s="147"/>
      <c r="J187" s="148"/>
    </row>
    <row r="188" spans="2:10">
      <c r="B188" s="81">
        <v>3100</v>
      </c>
      <c r="C188" s="36" t="s">
        <v>119</v>
      </c>
      <c r="D188" s="176">
        <v>1</v>
      </c>
      <c r="E188" s="97">
        <v>0</v>
      </c>
      <c r="F188" s="238">
        <f t="shared" si="18"/>
        <v>0</v>
      </c>
      <c r="G188" s="21"/>
      <c r="H188" s="99"/>
      <c r="I188" s="100"/>
      <c r="J188" s="101"/>
    </row>
    <row r="189" spans="2:10">
      <c r="B189" s="82">
        <v>3101</v>
      </c>
      <c r="C189" s="36" t="s">
        <v>120</v>
      </c>
      <c r="D189" s="176">
        <v>1</v>
      </c>
      <c r="E189" s="97">
        <v>0</v>
      </c>
      <c r="F189" s="238">
        <f t="shared" si="18"/>
        <v>0</v>
      </c>
      <c r="G189" s="21"/>
      <c r="H189" s="99"/>
      <c r="I189" s="100"/>
      <c r="J189" s="101"/>
    </row>
    <row r="190" spans="2:10">
      <c r="B190" s="83">
        <v>3102</v>
      </c>
      <c r="C190" s="36" t="s">
        <v>25</v>
      </c>
      <c r="D190" s="176">
        <v>1</v>
      </c>
      <c r="E190" s="96">
        <v>0</v>
      </c>
      <c r="F190" s="254">
        <f t="shared" si="18"/>
        <v>0</v>
      </c>
      <c r="G190" s="21"/>
      <c r="H190" s="99"/>
      <c r="I190" s="100"/>
      <c r="J190" s="101"/>
    </row>
    <row r="191" spans="2:10">
      <c r="B191" s="80">
        <v>3103</v>
      </c>
      <c r="C191" s="36" t="s">
        <v>128</v>
      </c>
      <c r="D191" s="176">
        <v>1</v>
      </c>
      <c r="E191" s="97">
        <v>0</v>
      </c>
      <c r="F191" s="238">
        <f t="shared" si="18"/>
        <v>0</v>
      </c>
      <c r="G191" s="21"/>
      <c r="H191" s="99"/>
      <c r="I191" s="100"/>
      <c r="J191" s="101"/>
    </row>
    <row r="192" spans="2:10">
      <c r="B192" s="83">
        <v>3104</v>
      </c>
      <c r="C192" s="36" t="s">
        <v>113</v>
      </c>
      <c r="D192" s="176">
        <v>1</v>
      </c>
      <c r="E192" s="96">
        <v>0</v>
      </c>
      <c r="F192" s="254">
        <f t="shared" ref="F192" si="19">D192*E192</f>
        <v>0</v>
      </c>
      <c r="G192" s="21"/>
      <c r="H192" s="99"/>
      <c r="I192" s="100"/>
      <c r="J192" s="101"/>
    </row>
    <row r="193" spans="1:86">
      <c r="B193" s="80">
        <v>3105</v>
      </c>
      <c r="C193" s="36" t="s">
        <v>125</v>
      </c>
      <c r="D193" s="176">
        <v>1</v>
      </c>
      <c r="E193" s="97">
        <v>0</v>
      </c>
      <c r="F193" s="238">
        <f t="shared" ref="F193" si="20">D193*E193</f>
        <v>0</v>
      </c>
      <c r="G193" s="21"/>
      <c r="H193" s="99"/>
      <c r="I193" s="100"/>
      <c r="J193" s="101"/>
    </row>
    <row r="194" spans="1:86">
      <c r="B194" s="83">
        <v>3106</v>
      </c>
      <c r="C194" s="36" t="s">
        <v>126</v>
      </c>
      <c r="D194" s="176">
        <v>1</v>
      </c>
      <c r="E194" s="97">
        <v>0</v>
      </c>
      <c r="F194" s="238">
        <f t="shared" ref="F194" si="21">D194*E194</f>
        <v>0</v>
      </c>
      <c r="G194" s="21"/>
      <c r="H194" s="99"/>
      <c r="I194" s="100"/>
      <c r="J194" s="101"/>
    </row>
    <row r="195" spans="1:86">
      <c r="B195" s="83">
        <v>3107</v>
      </c>
      <c r="C195" s="36" t="s">
        <v>121</v>
      </c>
      <c r="D195" s="176">
        <v>1</v>
      </c>
      <c r="E195" s="96">
        <v>0</v>
      </c>
      <c r="F195" s="238">
        <f t="shared" ref="F195" si="22">D195*E195</f>
        <v>0</v>
      </c>
      <c r="G195" s="21"/>
      <c r="H195" s="99"/>
      <c r="I195" s="100"/>
      <c r="J195" s="101"/>
    </row>
    <row r="196" spans="1:86" s="113" customFormat="1">
      <c r="B196" s="157"/>
      <c r="C196" s="218"/>
      <c r="D196" s="176"/>
      <c r="E196" s="138"/>
      <c r="F196" s="178"/>
      <c r="G196" s="19"/>
      <c r="H196" s="19"/>
      <c r="I196" s="140"/>
      <c r="J196" s="94"/>
    </row>
    <row r="197" spans="1:86" s="113" customFormat="1">
      <c r="B197" s="219"/>
      <c r="C197" s="220"/>
      <c r="D197" s="277"/>
      <c r="E197" s="138"/>
      <c r="F197" s="255"/>
      <c r="G197" s="19"/>
      <c r="H197" s="19"/>
      <c r="I197" s="140"/>
      <c r="J197" s="94"/>
    </row>
    <row r="198" spans="1:86" s="113" customFormat="1" ht="16.2" thickBot="1">
      <c r="B198" s="208"/>
      <c r="C198" s="172" t="s">
        <v>123</v>
      </c>
      <c r="D198" s="275"/>
      <c r="E198" s="76"/>
      <c r="F198" s="252">
        <f>SUM(F174:F197)</f>
        <v>0</v>
      </c>
      <c r="G198" s="77"/>
      <c r="H198" s="77"/>
      <c r="I198" s="78"/>
      <c r="J198" s="79"/>
    </row>
    <row r="199" spans="1:86" s="113" customFormat="1">
      <c r="B199" s="128"/>
      <c r="C199" s="128"/>
      <c r="D199" s="2"/>
      <c r="E199" s="12"/>
      <c r="F199" s="244"/>
      <c r="G199" s="6"/>
      <c r="H199" s="6"/>
      <c r="I199" s="129"/>
      <c r="J199" s="6"/>
    </row>
    <row r="200" spans="1:86" s="113" customFormat="1">
      <c r="B200" s="128"/>
      <c r="C200" s="128"/>
      <c r="D200" s="2"/>
      <c r="E200" s="12"/>
      <c r="F200" s="244"/>
      <c r="G200" s="6"/>
      <c r="H200" s="6"/>
      <c r="I200" s="129"/>
      <c r="J200" s="6"/>
    </row>
    <row r="201" spans="1:86" s="113" customFormat="1" ht="15" thickBot="1">
      <c r="B201" s="128"/>
      <c r="C201" s="128"/>
      <c r="D201" s="2"/>
      <c r="E201" s="12"/>
      <c r="F201" s="244"/>
      <c r="G201" s="6"/>
      <c r="H201" s="6"/>
      <c r="I201" s="129"/>
      <c r="J201" s="6"/>
    </row>
    <row r="202" spans="1:86" s="113" customFormat="1" ht="15.6">
      <c r="A202" s="6"/>
      <c r="B202" s="280"/>
      <c r="C202" s="281" t="s">
        <v>105</v>
      </c>
      <c r="D202" s="282"/>
      <c r="E202" s="84"/>
      <c r="F202" s="84">
        <f>F128</f>
        <v>0</v>
      </c>
      <c r="G202" s="283"/>
      <c r="H202" s="283"/>
      <c r="I202" s="284"/>
      <c r="J202" s="285"/>
      <c r="K202" s="6"/>
      <c r="L202" s="6"/>
    </row>
    <row r="203" spans="1:86" s="113" customFormat="1" ht="15.6">
      <c r="A203" s="6"/>
      <c r="B203" s="286"/>
      <c r="C203" s="287" t="s">
        <v>122</v>
      </c>
      <c r="D203" s="288"/>
      <c r="E203" s="38"/>
      <c r="F203" s="38">
        <f>F151</f>
        <v>0</v>
      </c>
      <c r="G203" s="39"/>
      <c r="H203" s="39"/>
      <c r="I203" s="40"/>
      <c r="J203" s="85"/>
      <c r="K203" s="6"/>
      <c r="L203" s="6"/>
    </row>
    <row r="204" spans="1:86" s="113" customFormat="1" ht="15.6">
      <c r="A204" s="6"/>
      <c r="B204" s="221"/>
      <c r="C204" s="287" t="s">
        <v>123</v>
      </c>
      <c r="D204" s="40"/>
      <c r="E204" s="41"/>
      <c r="F204" s="41">
        <f>F198</f>
        <v>0</v>
      </c>
      <c r="G204" s="39"/>
      <c r="H204" s="39"/>
      <c r="I204" s="40"/>
      <c r="J204" s="85"/>
      <c r="K204" s="6"/>
      <c r="L204" s="6"/>
    </row>
    <row r="205" spans="1:86" s="150" customFormat="1" ht="15.6">
      <c r="A205" s="6"/>
      <c r="B205" s="221"/>
      <c r="C205" s="222"/>
      <c r="D205" s="40"/>
      <c r="E205" s="41"/>
      <c r="F205" s="41"/>
      <c r="G205" s="39"/>
      <c r="H205" s="39"/>
      <c r="I205" s="40"/>
      <c r="J205" s="85"/>
      <c r="K205" s="6"/>
      <c r="L205" s="6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3"/>
      <c r="AD205" s="113"/>
      <c r="AE205" s="113"/>
      <c r="AF205" s="113"/>
      <c r="AG205" s="113"/>
      <c r="AH205" s="113"/>
      <c r="AI205" s="113"/>
      <c r="AJ205" s="113"/>
      <c r="AK205" s="113"/>
      <c r="AL205" s="113"/>
      <c r="AM205" s="113"/>
      <c r="AN205" s="113"/>
      <c r="AO205" s="113"/>
      <c r="AP205" s="113"/>
      <c r="AQ205" s="113"/>
      <c r="AR205" s="113"/>
      <c r="AS205" s="113"/>
      <c r="AT205" s="113"/>
      <c r="AU205" s="113"/>
      <c r="AV205" s="113"/>
      <c r="AW205" s="113"/>
      <c r="AX205" s="113"/>
      <c r="AY205" s="113"/>
      <c r="AZ205" s="113"/>
      <c r="BA205" s="113"/>
      <c r="BB205" s="113"/>
      <c r="BC205" s="113"/>
      <c r="BD205" s="113"/>
      <c r="BE205" s="113"/>
      <c r="BF205" s="113"/>
      <c r="BG205" s="113"/>
      <c r="BH205" s="113"/>
      <c r="BI205" s="113"/>
      <c r="BJ205" s="113"/>
      <c r="BK205" s="113"/>
      <c r="BL205" s="113"/>
      <c r="BM205" s="113"/>
      <c r="BN205" s="113"/>
      <c r="BO205" s="113"/>
      <c r="BP205" s="113"/>
      <c r="BQ205" s="113"/>
      <c r="BR205" s="113"/>
      <c r="BS205" s="113"/>
      <c r="BT205" s="113"/>
      <c r="BU205" s="113"/>
      <c r="BV205" s="113"/>
      <c r="BW205" s="113"/>
      <c r="BX205" s="113"/>
      <c r="BY205" s="113"/>
      <c r="BZ205" s="113"/>
      <c r="CA205" s="113"/>
      <c r="CB205" s="113"/>
      <c r="CC205" s="113"/>
      <c r="CD205" s="113"/>
      <c r="CE205" s="113"/>
      <c r="CF205" s="113"/>
      <c r="CG205" s="113"/>
      <c r="CH205" s="113"/>
    </row>
    <row r="206" spans="1:86" s="227" customFormat="1" ht="16.2" thickBot="1">
      <c r="A206" s="223"/>
      <c r="B206" s="224"/>
      <c r="C206" s="225" t="s">
        <v>20</v>
      </c>
      <c r="D206" s="88"/>
      <c r="E206" s="86"/>
      <c r="F206" s="86">
        <f>SUM(F202:F205)</f>
        <v>0</v>
      </c>
      <c r="G206" s="87"/>
      <c r="H206" s="87"/>
      <c r="I206" s="88"/>
      <c r="J206" s="89"/>
      <c r="K206" s="223"/>
      <c r="L206" s="223"/>
      <c r="M206" s="226"/>
      <c r="N206" s="226"/>
      <c r="O206" s="226"/>
      <c r="P206" s="226"/>
      <c r="Q206" s="226"/>
      <c r="R206" s="226"/>
      <c r="S206" s="226"/>
      <c r="T206" s="226"/>
      <c r="U206" s="226"/>
      <c r="V206" s="226"/>
      <c r="W206" s="226"/>
      <c r="X206" s="226"/>
      <c r="Y206" s="226"/>
      <c r="Z206" s="226"/>
      <c r="AA206" s="226"/>
      <c r="AB206" s="226"/>
      <c r="AC206" s="226"/>
      <c r="AD206" s="226"/>
      <c r="AE206" s="226"/>
      <c r="AF206" s="226"/>
      <c r="AG206" s="226"/>
      <c r="AH206" s="226"/>
      <c r="AI206" s="226"/>
      <c r="AJ206" s="226"/>
      <c r="AK206" s="226"/>
      <c r="AL206" s="226"/>
      <c r="AM206" s="226"/>
      <c r="AN206" s="226"/>
      <c r="AO206" s="226"/>
      <c r="AP206" s="226"/>
      <c r="AQ206" s="226"/>
      <c r="AR206" s="226"/>
      <c r="AS206" s="226"/>
      <c r="AT206" s="226"/>
      <c r="AU206" s="226"/>
      <c r="AV206" s="226"/>
      <c r="AW206" s="226"/>
      <c r="AX206" s="226"/>
      <c r="AY206" s="226"/>
      <c r="AZ206" s="226"/>
      <c r="BA206" s="226"/>
      <c r="BB206" s="226"/>
      <c r="BC206" s="226"/>
      <c r="BD206" s="226"/>
      <c r="BE206" s="226"/>
      <c r="BF206" s="226"/>
      <c r="BG206" s="226"/>
      <c r="BH206" s="226"/>
      <c r="BI206" s="226"/>
      <c r="BJ206" s="226"/>
      <c r="BK206" s="226"/>
      <c r="BL206" s="226"/>
      <c r="BM206" s="226"/>
      <c r="BN206" s="226"/>
      <c r="BO206" s="226"/>
      <c r="BP206" s="226"/>
      <c r="BQ206" s="226"/>
      <c r="BR206" s="226"/>
      <c r="BS206" s="226"/>
      <c r="BT206" s="226"/>
      <c r="BU206" s="226"/>
      <c r="BV206" s="226"/>
      <c r="BW206" s="226"/>
      <c r="BX206" s="226"/>
      <c r="BY206" s="226"/>
      <c r="BZ206" s="226"/>
      <c r="CA206" s="226"/>
      <c r="CB206" s="226"/>
      <c r="CC206" s="226"/>
      <c r="CD206" s="226"/>
      <c r="CE206" s="226"/>
      <c r="CF206" s="226"/>
      <c r="CG206" s="226"/>
      <c r="CH206" s="226"/>
    </row>
    <row r="207" spans="1:86" s="113" customFormat="1">
      <c r="A207" s="6"/>
      <c r="B207" s="128"/>
      <c r="C207" s="228"/>
      <c r="D207" s="2"/>
      <c r="E207" s="12"/>
      <c r="F207" s="11"/>
      <c r="G207" s="6"/>
      <c r="H207" s="6"/>
      <c r="I207" s="5"/>
      <c r="J207" s="6"/>
      <c r="K207" s="6"/>
      <c r="L207" s="6"/>
    </row>
    <row r="208" spans="1:86" s="113" customFormat="1">
      <c r="A208" s="6"/>
      <c r="B208" s="128"/>
      <c r="C208" s="228"/>
      <c r="D208" s="2"/>
      <c r="E208" s="12"/>
      <c r="F208" s="11"/>
      <c r="G208" s="6"/>
      <c r="H208" s="6"/>
      <c r="I208" s="5"/>
      <c r="J208" s="6"/>
      <c r="K208" s="6"/>
      <c r="L208" s="6"/>
    </row>
    <row r="209" spans="1:12" s="113" customFormat="1" ht="15" thickBot="1">
      <c r="A209" s="6"/>
      <c r="B209" s="128"/>
      <c r="C209" s="228"/>
      <c r="D209" s="2"/>
      <c r="E209" s="12"/>
      <c r="F209" s="11"/>
      <c r="G209" s="6"/>
      <c r="H209" s="6"/>
      <c r="I209" s="5"/>
      <c r="J209" s="6"/>
      <c r="K209" s="6"/>
      <c r="L209" s="6"/>
    </row>
    <row r="210" spans="1:12" s="113" customFormat="1" ht="17.399999999999999">
      <c r="A210" s="6"/>
      <c r="B210" s="229"/>
      <c r="C210" s="230" t="s">
        <v>17</v>
      </c>
      <c r="D210" s="278"/>
      <c r="E210" s="90"/>
      <c r="F210" s="256"/>
      <c r="G210" s="91"/>
      <c r="H210" s="91"/>
      <c r="I210" s="92"/>
      <c r="J210" s="93"/>
      <c r="K210" s="6"/>
      <c r="L210" s="6"/>
    </row>
    <row r="211" spans="1:12" s="113" customFormat="1">
      <c r="A211" s="6"/>
      <c r="B211" s="231"/>
      <c r="C211" s="170"/>
      <c r="D211" s="265"/>
      <c r="E211" s="18"/>
      <c r="F211" s="178"/>
      <c r="G211" s="19"/>
      <c r="H211" s="19"/>
      <c r="I211" s="20"/>
      <c r="J211" s="232"/>
      <c r="K211" s="6"/>
      <c r="L211" s="6"/>
    </row>
    <row r="212" spans="1:12">
      <c r="A212" s="1"/>
      <c r="B212" s="74" t="str">
        <f>""</f>
        <v/>
      </c>
      <c r="C212" s="14" t="str">
        <f>"MONTAGEKOSTEN KEUKENAPPARATUUR"</f>
        <v>MONTAGEKOSTEN KEUKENAPPARATUUR</v>
      </c>
      <c r="D212" s="265">
        <v>1</v>
      </c>
      <c r="E212" s="98">
        <v>0</v>
      </c>
      <c r="F212" s="178">
        <f>D212*E212</f>
        <v>0</v>
      </c>
      <c r="G212" s="9"/>
      <c r="H212" s="107"/>
      <c r="I212" s="108"/>
      <c r="J212" s="109"/>
      <c r="K212" s="1"/>
      <c r="L212" s="1"/>
    </row>
    <row r="213" spans="1:12">
      <c r="A213" s="1"/>
      <c r="B213" s="74" t="str">
        <f>""</f>
        <v/>
      </c>
      <c r="C213" s="14" t="str">
        <f>"MONTAGEKOSTEN AFZUIGING"</f>
        <v>MONTAGEKOSTEN AFZUIGING</v>
      </c>
      <c r="D213" s="265">
        <v>1</v>
      </c>
      <c r="E213" s="98">
        <v>0</v>
      </c>
      <c r="F213" s="178">
        <f>D213*E213</f>
        <v>0</v>
      </c>
      <c r="G213" s="9"/>
      <c r="H213" s="107"/>
      <c r="I213" s="108"/>
      <c r="J213" s="109"/>
      <c r="K213" s="1"/>
      <c r="L213" s="1"/>
    </row>
    <row r="214" spans="1:12">
      <c r="A214" s="1"/>
      <c r="B214" s="74" t="str">
        <f>""</f>
        <v/>
      </c>
      <c r="C214" s="14" t="str">
        <f>"MONTAGEKOSTEN KOELING"</f>
        <v>MONTAGEKOSTEN KOELING</v>
      </c>
      <c r="D214" s="265">
        <v>1</v>
      </c>
      <c r="E214" s="98">
        <v>0</v>
      </c>
      <c r="F214" s="178">
        <f>D214*E214</f>
        <v>0</v>
      </c>
      <c r="G214" s="9"/>
      <c r="H214" s="107"/>
      <c r="I214" s="108"/>
      <c r="J214" s="109"/>
      <c r="K214" s="1"/>
      <c r="L214" s="1"/>
    </row>
    <row r="215" spans="1:12">
      <c r="A215" s="1"/>
      <c r="B215" s="74"/>
      <c r="C215" s="14" t="s">
        <v>19</v>
      </c>
      <c r="D215" s="265">
        <v>1</v>
      </c>
      <c r="E215" s="98">
        <v>0</v>
      </c>
      <c r="F215" s="178">
        <f>D215*E215</f>
        <v>0</v>
      </c>
      <c r="G215" s="9"/>
      <c r="H215" s="107"/>
      <c r="I215" s="108"/>
      <c r="J215" s="109"/>
      <c r="K215" s="1"/>
      <c r="L215" s="1"/>
    </row>
    <row r="216" spans="1:12" s="113" customFormat="1">
      <c r="A216" s="6"/>
      <c r="B216" s="169"/>
      <c r="C216" s="170"/>
      <c r="D216" s="265"/>
      <c r="E216" s="18"/>
      <c r="F216" s="9"/>
      <c r="G216" s="19"/>
      <c r="H216" s="19"/>
      <c r="I216" s="20"/>
      <c r="J216" s="94"/>
      <c r="K216" s="6"/>
      <c r="L216" s="6"/>
    </row>
    <row r="217" spans="1:12" s="113" customFormat="1" ht="16.2" thickBot="1">
      <c r="A217" s="6"/>
      <c r="B217" s="208"/>
      <c r="C217" s="225" t="s">
        <v>149</v>
      </c>
      <c r="D217" s="275"/>
      <c r="E217" s="76"/>
      <c r="F217" s="252">
        <f>SUM(F212:F216)</f>
        <v>0</v>
      </c>
      <c r="G217" s="77"/>
      <c r="H217" s="77"/>
      <c r="I217" s="78"/>
      <c r="J217" s="79"/>
      <c r="K217" s="6"/>
      <c r="L217" s="6"/>
    </row>
    <row r="218" spans="1:12" s="113" customFormat="1">
      <c r="A218" s="6"/>
      <c r="B218" s="233"/>
      <c r="C218" s="234"/>
      <c r="D218" s="279"/>
      <c r="E218" s="15"/>
      <c r="F218" s="257"/>
      <c r="G218" s="16"/>
      <c r="H218" s="16"/>
      <c r="I218" s="17"/>
      <c r="J218" s="16"/>
      <c r="K218" s="6"/>
      <c r="L218" s="6"/>
    </row>
    <row r="219" spans="1:12" s="113" customFormat="1">
      <c r="A219" s="6"/>
      <c r="B219" s="128"/>
      <c r="C219" s="128"/>
      <c r="D219" s="2"/>
      <c r="E219" s="12"/>
      <c r="F219" s="1"/>
      <c r="G219" s="6"/>
      <c r="H219" s="6"/>
      <c r="I219" s="5"/>
      <c r="J219" s="6"/>
      <c r="K219" s="6"/>
      <c r="L219" s="6"/>
    </row>
    <row r="220" spans="1:12" s="113" customFormat="1" ht="15" thickBot="1">
      <c r="A220" s="6"/>
      <c r="B220" s="128"/>
      <c r="C220" s="128"/>
      <c r="D220" s="2"/>
      <c r="E220" s="12"/>
      <c r="F220" s="1"/>
      <c r="G220" s="6"/>
      <c r="H220" s="6"/>
      <c r="I220" s="5"/>
      <c r="J220" s="6"/>
      <c r="K220" s="6"/>
      <c r="L220" s="6"/>
    </row>
    <row r="221" spans="1:12" s="296" customFormat="1" ht="17.399999999999999">
      <c r="A221" s="289"/>
      <c r="B221" s="290"/>
      <c r="C221" s="291" t="s">
        <v>18</v>
      </c>
      <c r="D221" s="292"/>
      <c r="E221" s="293"/>
      <c r="F221" s="294"/>
      <c r="G221" s="294"/>
      <c r="H221" s="294"/>
      <c r="I221" s="292"/>
      <c r="J221" s="295"/>
      <c r="K221" s="289"/>
      <c r="L221" s="289"/>
    </row>
    <row r="222" spans="1:12" s="296" customFormat="1">
      <c r="A222" s="289"/>
      <c r="B222" s="297"/>
      <c r="C222" s="298"/>
      <c r="D222" s="299"/>
      <c r="E222" s="300"/>
      <c r="F222" s="300"/>
      <c r="G222" s="298"/>
      <c r="H222" s="298"/>
      <c r="I222" s="299"/>
      <c r="J222" s="301"/>
      <c r="K222" s="289"/>
      <c r="L222" s="289"/>
    </row>
    <row r="223" spans="1:12" s="296" customFormat="1">
      <c r="A223" s="289"/>
      <c r="B223" s="302"/>
      <c r="C223" s="303" t="s">
        <v>2</v>
      </c>
      <c r="D223" s="299"/>
      <c r="E223" s="300"/>
      <c r="F223" s="304">
        <f>F206</f>
        <v>0</v>
      </c>
      <c r="G223" s="298"/>
      <c r="H223" s="298"/>
      <c r="I223" s="299"/>
      <c r="J223" s="301"/>
      <c r="K223" s="289"/>
      <c r="L223" s="289"/>
    </row>
    <row r="224" spans="1:12" s="296" customFormat="1">
      <c r="A224" s="289"/>
      <c r="B224" s="302"/>
      <c r="C224" s="303" t="s">
        <v>5</v>
      </c>
      <c r="D224" s="299"/>
      <c r="E224" s="300"/>
      <c r="F224" s="304">
        <f>F217</f>
        <v>0</v>
      </c>
      <c r="G224" s="298"/>
      <c r="H224" s="298"/>
      <c r="I224" s="299"/>
      <c r="J224" s="301"/>
      <c r="K224" s="289"/>
      <c r="L224" s="289"/>
    </row>
    <row r="225" spans="1:12" s="296" customFormat="1">
      <c r="A225" s="289"/>
      <c r="B225" s="302"/>
      <c r="C225" s="303" t="s">
        <v>3</v>
      </c>
      <c r="D225" s="299"/>
      <c r="E225" s="300"/>
      <c r="F225" s="305">
        <v>0</v>
      </c>
      <c r="G225" s="298"/>
      <c r="H225" s="298"/>
      <c r="I225" s="299"/>
      <c r="J225" s="301"/>
      <c r="K225" s="289"/>
      <c r="L225" s="289"/>
    </row>
    <row r="226" spans="1:12" s="296" customFormat="1">
      <c r="A226" s="289"/>
      <c r="B226" s="302"/>
      <c r="C226" s="303"/>
      <c r="D226" s="299"/>
      <c r="E226" s="300"/>
      <c r="F226" s="300"/>
      <c r="G226" s="298"/>
      <c r="H226" s="298"/>
      <c r="I226" s="299"/>
      <c r="J226" s="301"/>
      <c r="K226" s="289"/>
      <c r="L226" s="289"/>
    </row>
    <row r="227" spans="1:12" s="296" customFormat="1" ht="16.2" thickBot="1">
      <c r="A227" s="289"/>
      <c r="B227" s="306"/>
      <c r="C227" s="307" t="s">
        <v>4</v>
      </c>
      <c r="D227" s="308"/>
      <c r="E227" s="309"/>
      <c r="F227" s="310">
        <f>F223+F224+F225</f>
        <v>0</v>
      </c>
      <c r="G227" s="311"/>
      <c r="H227" s="311"/>
      <c r="I227" s="312"/>
      <c r="J227" s="313"/>
      <c r="K227" s="289"/>
      <c r="L227" s="289"/>
    </row>
    <row r="228" spans="1:12">
      <c r="A228" s="1"/>
      <c r="B228" s="3"/>
      <c r="C228" s="13"/>
      <c r="D228" s="2"/>
      <c r="E228" s="12"/>
      <c r="F228" s="11"/>
      <c r="G228" s="1"/>
      <c r="H228" s="6"/>
      <c r="I228" s="5"/>
      <c r="J228" s="6"/>
      <c r="K228" s="1"/>
      <c r="L228" s="1"/>
    </row>
  </sheetData>
  <sheetProtection algorithmName="SHA-512" hashValue="idlpfo/sCm/+ia3qtv/rn7hTgbDzUrVFYcG+8Q3npWPifeG/O5r1De/235eUGdfKKnFWZa2G1PPGiAfkMt5t9Q==" saltValue="g/2N9SK44QjVDF1Hq1ppKQ==" spinCount="100000" sheet="1" objects="1" scenarios="1"/>
  <dataValidations disablePrompts="1" count="1">
    <dataValidation type="list" allowBlank="1" showInputMessage="1" showErrorMessage="1" sqref="I198 I222:I228 I204:I220 I151" xr:uid="{FC034861-47FC-9945-9121-425AE3429B6C}">
      <formula1>#REF!</formula1>
    </dataValidation>
  </dataValidation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592e66cff3238b91622830baaed047cd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4594465e46227de31d731aa96388bbed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D3BBB3-4375-4F4A-8A14-6B82EB6BA824}">
  <ds:schemaRefs>
    <ds:schemaRef ds:uri="http://purl.org/dc/terms/"/>
    <ds:schemaRef ds:uri="2d99f15f-cf07-484e-a6b2-d764e48b776b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bba25a7a-e915-4276-833c-6575bc1da02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30ECF40-DABA-486B-BA02-33B910C8E3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DEF2D5-05D3-4B70-A8B9-328212975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9f15f-cf07-484e-a6b2-d764e48b776b"/>
    <ds:schemaRef ds:uri="bba25a7a-e915-4276-833c-6575bc1da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Keuken &amp; Bar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Smit</dc:creator>
  <cp:lastModifiedBy>Kolanska, M (Monika)</cp:lastModifiedBy>
  <cp:lastPrinted>2021-04-21T12:03:15Z</cp:lastPrinted>
  <dcterms:created xsi:type="dcterms:W3CDTF">2020-04-10T11:50:59Z</dcterms:created>
  <dcterms:modified xsi:type="dcterms:W3CDTF">2025-12-15T16:14:11Z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