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20000001_{2C5FB983-1D2D-45B8-97D3-803FFC752169}" xr6:coauthVersionLast="47" xr6:coauthVersionMax="47" xr10:uidLastSave="{00000000-0000-0000-0000-000000000000}"/>
  <bookViews>
    <workbookView xWindow="28680" yWindow="-120" windowWidth="29040" windowHeight="15720" tabRatio="732" xr2:uid="{00000000-000D-0000-FFFF-FFFF00000000}"/>
  </bookViews>
  <sheets>
    <sheet name=" voorblad en uurtarief" sheetId="2" r:id="rId1"/>
    <sheet name="totaal" sheetId="1" r:id="rId2"/>
    <sheet name="A1 tm A8 abonnementen" sheetId="7" r:id="rId3"/>
    <sheet name="H1 tm H6 hardware" sheetId="14" r:id="rId4"/>
    <sheet name="S1 tm S3 service" sheetId="15" r:id="rId5"/>
    <sheet name="O1 overige kosten" sheetId="16" r:id="rId6"/>
    <sheet name="toelichting" sheetId="4" r:id="rId7"/>
  </sheets>
  <definedNames>
    <definedName name="_xlnm._FilterDatabase" localSheetId="1" hidden="1">totaal!$C$4:$C$26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5" l="1"/>
  <c r="G9" i="15"/>
  <c r="G6" i="15"/>
  <c r="D20" i="1" s="1"/>
  <c r="G8" i="15" l="1"/>
  <c r="C7" i="1" l="1"/>
  <c r="B7" i="1"/>
  <c r="B6" i="4" s="1"/>
  <c r="A7" i="1"/>
  <c r="A6" i="4" s="1"/>
  <c r="E7" i="7"/>
  <c r="D7" i="1" s="1"/>
  <c r="F11" i="15"/>
  <c r="E16" i="14"/>
  <c r="E15" i="14"/>
  <c r="F12" i="15"/>
  <c r="C6" i="16"/>
  <c r="D23" i="1" s="1"/>
  <c r="F7" i="15"/>
  <c r="D21" i="1" s="1"/>
  <c r="E8" i="7"/>
  <c r="D8" i="1" s="1"/>
  <c r="E9" i="7"/>
  <c r="D9" i="1" s="1"/>
  <c r="E10" i="7"/>
  <c r="D10" i="1" s="1"/>
  <c r="E11" i="7"/>
  <c r="D11" i="1" s="1"/>
  <c r="E12" i="7"/>
  <c r="D12" i="1" s="1"/>
  <c r="E14" i="7"/>
  <c r="E15" i="7"/>
  <c r="E16" i="7"/>
  <c r="E17" i="7"/>
  <c r="E18" i="7"/>
  <c r="E19" i="7"/>
  <c r="E6" i="7"/>
  <c r="D6" i="1" s="1"/>
  <c r="E14" i="14"/>
  <c r="E13" i="14"/>
  <c r="E12" i="14"/>
  <c r="E10" i="14"/>
  <c r="E9" i="14"/>
  <c r="E8" i="14"/>
  <c r="E7" i="14"/>
  <c r="E6" i="14"/>
  <c r="D15" i="1"/>
  <c r="D16" i="1"/>
  <c r="D17" i="1"/>
  <c r="D18" i="1"/>
  <c r="C23" i="1"/>
  <c r="B23" i="1"/>
  <c r="B22" i="4" s="1"/>
  <c r="A23" i="1"/>
  <c r="A22" i="4"/>
  <c r="C21" i="1"/>
  <c r="C22" i="1"/>
  <c r="C20" i="1"/>
  <c r="B21" i="1"/>
  <c r="B20" i="4" s="1"/>
  <c r="B22" i="1"/>
  <c r="B21" i="4" s="1"/>
  <c r="B20" i="1"/>
  <c r="B19" i="4" s="1"/>
  <c r="A22" i="1"/>
  <c r="A21" i="4" s="1"/>
  <c r="A21" i="1"/>
  <c r="A20" i="4" s="1"/>
  <c r="A20" i="1"/>
  <c r="A19" i="4" s="1"/>
  <c r="D14" i="1"/>
  <c r="C15" i="1"/>
  <c r="C16" i="1"/>
  <c r="C17" i="1"/>
  <c r="C18" i="1"/>
  <c r="C19" i="1"/>
  <c r="C14" i="1"/>
  <c r="B15" i="1"/>
  <c r="B14" i="4" s="1"/>
  <c r="B16" i="1"/>
  <c r="B15" i="4"/>
  <c r="B17" i="1"/>
  <c r="B16" i="4" s="1"/>
  <c r="B18" i="1"/>
  <c r="B17" i="4"/>
  <c r="B19" i="1"/>
  <c r="B18" i="4" s="1"/>
  <c r="B14" i="1"/>
  <c r="B13" i="4"/>
  <c r="A15" i="1"/>
  <c r="A14" i="4" s="1"/>
  <c r="A16" i="1"/>
  <c r="A15" i="4"/>
  <c r="A17" i="1"/>
  <c r="A16" i="4" s="1"/>
  <c r="A18" i="1"/>
  <c r="A17" i="4" s="1"/>
  <c r="A19" i="1"/>
  <c r="A18" i="4" s="1"/>
  <c r="A14" i="1"/>
  <c r="A13" i="4"/>
  <c r="C8" i="1"/>
  <c r="C9" i="1"/>
  <c r="C10" i="1"/>
  <c r="C11" i="1"/>
  <c r="C12" i="1"/>
  <c r="C13" i="1"/>
  <c r="C6" i="1"/>
  <c r="B8" i="1"/>
  <c r="B7" i="4" s="1"/>
  <c r="B9" i="1"/>
  <c r="B8" i="4"/>
  <c r="B10" i="1"/>
  <c r="B9" i="4"/>
  <c r="B11" i="1"/>
  <c r="B10" i="4" s="1"/>
  <c r="B12" i="1"/>
  <c r="B11" i="4" s="1"/>
  <c r="B13" i="1"/>
  <c r="B12" i="4"/>
  <c r="B6" i="1"/>
  <c r="B5" i="4"/>
  <c r="A13" i="1"/>
  <c r="A12" i="4" s="1"/>
  <c r="A8" i="1"/>
  <c r="A7" i="4" s="1"/>
  <c r="A9" i="1"/>
  <c r="A8" i="4"/>
  <c r="A10" i="1"/>
  <c r="A9" i="4"/>
  <c r="A11" i="1"/>
  <c r="A10" i="4"/>
  <c r="A12" i="1"/>
  <c r="A11" i="4" s="1"/>
  <c r="A6" i="1"/>
  <c r="A5" i="4"/>
  <c r="F8" i="15" l="1"/>
  <c r="D22" i="1" s="1"/>
  <c r="E11" i="14"/>
  <c r="D19" i="1" s="1"/>
  <c r="E13" i="7"/>
  <c r="D13" i="1" s="1"/>
  <c r="D24" i="1" l="1"/>
  <c r="D25" i="1" s="1"/>
</calcChain>
</file>

<file path=xl/sharedStrings.xml><?xml version="1.0" encoding="utf-8"?>
<sst xmlns="http://schemas.openxmlformats.org/spreadsheetml/2006/main" count="160" uniqueCount="104">
  <si>
    <t>Bijlage xx. Prijsformulier-V1.0</t>
  </si>
  <si>
    <r>
      <rPr>
        <b/>
        <sz val="9"/>
        <rFont val="Verdana"/>
        <family val="2"/>
      </rPr>
      <t>Zaaknummer : 31211806                                      
Naam aanbesteding: Satellietcommunicatie Crew Welfare
Versie : 1.0
Status: Definitief</t>
    </r>
    <r>
      <rPr>
        <sz val="9"/>
        <rFont val="Verdana"/>
        <family val="2"/>
      </rPr>
      <t xml:space="preserve">
</t>
    </r>
  </si>
  <si>
    <t>Inschrijver dient de lichtblauw gekleurde cellen in te vullen.</t>
  </si>
  <si>
    <t xml:space="preserve">Bedrijfsnaam Inschrijver: </t>
  </si>
  <si>
    <t>Totale looptijd contract:</t>
  </si>
  <si>
    <t>Maanden</t>
  </si>
  <si>
    <t>Invulinstructie</t>
  </si>
  <si>
    <t>1.</t>
  </si>
  <si>
    <t>De inhoud van het blad 'totaal' wordt volledig ingevuld op basis van de andere bladen en is beveiligd.</t>
  </si>
  <si>
    <t>2.</t>
  </si>
  <si>
    <t>Indien behoefte is toelichting te geven op de ingevulde waarden, dan kan dit in het blad 'toelichting'.</t>
  </si>
  <si>
    <t>Aanleiding voor een opmerking kan zijn dat Rijkswaterstaat producten en diensten vraagt en deze standaard met de jaarlijkse abonnementskosten van abonnementen worden aangeboden. Hierdoor blijven de kosten van de afzonderlijke dienst of het product leeg, terwijl deze wel wordt geleverd.</t>
  </si>
  <si>
    <t>3.</t>
  </si>
  <si>
    <t>Alle tarieven zijn in euro's (€) exclusief btw.</t>
  </si>
  <si>
    <t>4.</t>
  </si>
  <si>
    <t>5.</t>
  </si>
  <si>
    <t>Alle opgegeven prijzen zijn in euro’s, exclusief BTW. Prijzen zijn bindend voor de duur van het contract en zullen worden gebruikt voor de beoordeling van de inschrijving op het gunningscriterium 'prijs'.</t>
  </si>
  <si>
    <t>6.</t>
  </si>
  <si>
    <r>
      <t xml:space="preserve">De in deze prijslijst opgenomen aantallen zijn fictief of indicatief, en uitsluitend bedoeld ten behoeve van een uniforme en objectieve prijsvergelijking tussen inschrijvers. Zij geven </t>
    </r>
    <r>
      <rPr>
        <b/>
        <sz val="9"/>
        <color theme="1"/>
        <rFont val="Verdana"/>
        <family val="2"/>
      </rPr>
      <t>geen garantie op afname.</t>
    </r>
    <r>
      <rPr>
        <sz val="9"/>
        <color theme="1"/>
        <rFont val="Verdana"/>
        <family val="2"/>
      </rPr>
      <t xml:space="preserve"> Waar van toepassing zijn aantallen gebaseerd op een globale inschatting uit historisch verbruik.</t>
    </r>
  </si>
  <si>
    <t>Kanttekeningen</t>
  </si>
  <si>
    <t>A.</t>
  </si>
  <si>
    <t>Er wordt in de berekening geen prijsindexatie toegepast (Deze is immers ook niet bekend.).</t>
  </si>
  <si>
    <t>B.</t>
  </si>
  <si>
    <t>Er wordt gerekend met een totale looptijd van 5 jaar en 5 maanden, welke bestaat uit 2 jaar en 5 maanden jaar initieel plus 3 optionele verlengingen van steeds 1 jaar.</t>
  </si>
  <si>
    <t>C.</t>
  </si>
  <si>
    <t>Er wordt in het tabblad totaal gewerkt met 1 prijs categorie;</t>
  </si>
  <si>
    <r>
      <rPr>
        <b/>
        <sz val="9"/>
        <color theme="1"/>
        <rFont val="Verdana"/>
        <family val="2"/>
      </rPr>
      <t xml:space="preserve">Vaste totaalprijs; </t>
    </r>
    <r>
      <rPr>
        <sz val="9"/>
        <color theme="1"/>
        <rFont val="Verdana"/>
        <family val="2"/>
      </rPr>
      <t>dit is een vast bedrag die de inschrijver verwacht te rekenen voor de betreffende onderdelen van de aanvraag.</t>
    </r>
  </si>
  <si>
    <t>D.</t>
  </si>
  <si>
    <t>In de totale Vergoeding heeft RWS rekening gehouden met een mogelijke toeslag onvoorziene kosten van 10%, dit is slechts een indicatie en hier kan de Opdrachtnemer geen rechten aan ontlenen.</t>
  </si>
  <si>
    <t>Totaaloverzicht</t>
  </si>
  <si>
    <t xml:space="preserve">Alle bedragen op deze overzichtspagina worden automatisch ingevuld uit de andere tabbladen. </t>
  </si>
  <si>
    <t>Invulhulp</t>
  </si>
  <si>
    <t>Onderwerp</t>
  </si>
  <si>
    <t>Prijs</t>
  </si>
  <si>
    <t>totaalprijs</t>
  </si>
  <si>
    <t>Totale Vergoeding</t>
  </si>
  <si>
    <t>Totale Vergoeding incl. toeslag mogelijke onvoorziene kosten 10%</t>
  </si>
  <si>
    <r>
      <t xml:space="preserve">** </t>
    </r>
    <r>
      <rPr>
        <i/>
        <sz val="9"/>
        <color theme="1"/>
        <rFont val="Verdana"/>
        <family val="2"/>
      </rPr>
      <t>De gevraagde tarieven voor databundels van 250 GB, 500 GB en 1000 GB betreffen tijdelijke maandelijkse verhogingen van de beschikbare datacapaciteit, uitsluitend in te zetten op afroep. Deze bundels zijn van toepassing op een prepaid- of pay-as-you-go-principe: alleen wanneer de extra capaciteit in een specifieke maand nodig is, wordt deze bundel geactiveerd en afzonderlijk afgerekend. Er is geen structurele of doorlopende afnameverplichting.</t>
    </r>
  </si>
  <si>
    <t>*** Alle opgegeven tarieven voor on-site werkzaamheden dienen inclusief reis- en verblijfskosten te zijn, zodat een objectieve vergelijking tussen inschrijvers mogelijk is. De opgegeven tarieven worden niet als bindend beschouwd voor deze kostenelementen, maar moeten wel een realistisch beeld schetsen; een nadere specificatie en eventuele aanpassing hiervan kan in overleg plaatsvinden tijdens de uitvoering van de overeenkomst zoals in het DFA (Dossier Financiele Afspraken). Bij de opgegeven tarieven wordt uitgegaan van inzet tijdens reguliere kantooruren (maandag t/m vrijdag, 08:00–18:00) en betreft het de inzet van een support engineer op locatie. Er wordt geen rekening gehouden met bijzondere omstandigheden zoals inzet buiten kantooruren, in het weekend of op feestdagen, noch met hogere tarieven voor andere functies zoals projectmanagers, consultants.</t>
  </si>
  <si>
    <t>Data abonnementen en bundels</t>
  </si>
  <si>
    <t>De componenten op deze pagina dienen tegen een vaste prijs te worden aangeboden.</t>
  </si>
  <si>
    <t>Omschrijving</t>
  </si>
  <si>
    <t>Aantal *</t>
  </si>
  <si>
    <t>vaste prijs p/mnd</t>
  </si>
  <si>
    <t>Totale kosten tijdens looptijd (65 mnd)</t>
  </si>
  <si>
    <t>Eenheid</t>
  </si>
  <si>
    <t>A1</t>
  </si>
  <si>
    <r>
      <t xml:space="preserve">Totaalprijs voor de gevraagde datapool(s) buiten Nederland </t>
    </r>
    <r>
      <rPr>
        <sz val="8"/>
        <color theme="1"/>
        <rFont val="Verdana"/>
        <family val="2"/>
      </rPr>
      <t>(gemiddeld minimaal verbruik is 6TB)</t>
    </r>
    <r>
      <rPr>
        <b/>
        <sz val="8"/>
        <color theme="1"/>
        <rFont val="Verdana"/>
        <family val="2"/>
      </rPr>
      <t>**</t>
    </r>
  </si>
  <si>
    <t>totaal</t>
  </si>
  <si>
    <t>A2</t>
  </si>
  <si>
    <r>
      <t xml:space="preserve">Totaalprijs voor de gevraagde datapool(s) binnen Nederland </t>
    </r>
    <r>
      <rPr>
        <sz val="8"/>
        <color theme="1"/>
        <rFont val="Verdana"/>
        <family val="2"/>
      </rPr>
      <t>(gemiddeld minimaal verbruik is 1TB)</t>
    </r>
    <r>
      <rPr>
        <b/>
        <sz val="8"/>
        <color theme="1"/>
        <rFont val="Verdana"/>
        <family val="2"/>
      </rPr>
      <t>**</t>
    </r>
  </si>
  <si>
    <t>A3</t>
  </si>
  <si>
    <r>
      <t xml:space="preserve">Prijs per GB bij verhoging van de basisdatapool </t>
    </r>
    <r>
      <rPr>
        <sz val="8"/>
        <color theme="1"/>
        <rFont val="Verdana"/>
        <family val="2"/>
      </rPr>
      <t>(structurele uitbreiding bundels)</t>
    </r>
  </si>
  <si>
    <t>A4</t>
  </si>
  <si>
    <r>
      <t xml:space="preserve">Aanvullende databundel 250 GB </t>
    </r>
    <r>
      <rPr>
        <sz val="8"/>
        <color theme="1"/>
        <rFont val="Verdana"/>
        <family val="2"/>
      </rPr>
      <t xml:space="preserve"> (tijdelijke maandelijkse aanvullingen***)</t>
    </r>
  </si>
  <si>
    <t>A5</t>
  </si>
  <si>
    <r>
      <t xml:space="preserve">Aanvullende databundel 500 GB </t>
    </r>
    <r>
      <rPr>
        <sz val="8"/>
        <color theme="1"/>
        <rFont val="Verdana"/>
        <family val="2"/>
      </rPr>
      <t>(tijdelijke maandelijkse aanvullingen***)</t>
    </r>
  </si>
  <si>
    <t>A6</t>
  </si>
  <si>
    <r>
      <t xml:space="preserve">Aanvullende databundel 1000 GB </t>
    </r>
    <r>
      <rPr>
        <sz val="8"/>
        <color theme="1"/>
        <rFont val="Verdana"/>
        <family val="2"/>
      </rPr>
      <t>(tijdelijke maandelijkse aanvullingen***)</t>
    </r>
  </si>
  <si>
    <t>A7</t>
  </si>
  <si>
    <r>
      <t xml:space="preserve">Buitenbundel-tarief </t>
    </r>
    <r>
      <rPr>
        <sz val="8"/>
        <color theme="1"/>
        <rFont val="Verdana"/>
        <family val="2"/>
      </rPr>
      <t>(prijs per extra GB buiten bundel)</t>
    </r>
  </si>
  <si>
    <t>A8</t>
  </si>
  <si>
    <r>
      <t xml:space="preserve">[OPTIONEEL] Overige abonnementskosten </t>
    </r>
    <r>
      <rPr>
        <sz val="8"/>
        <color theme="1"/>
        <rFont val="Verdana"/>
        <family val="2"/>
      </rPr>
      <t>(hieronder te specificeren)</t>
    </r>
  </si>
  <si>
    <t>* Bij sommige onderdelen, zoals extra data boven de bundel, is gekozen voor een fictief aantal om prijsonderdelen te kunnen vergelijken. Bijv. voor de grotere databundels (250 GB, 500 GB, 1000 GB) is gekozen voor een vast aantal van 1× per bundel per maand, uitsluitend bedoeld om inzicht te krijgen in de prijsstructuur.</t>
  </si>
  <si>
    <t>** De opsplitsing tussen gebruik binnen Nederland en buiten Nederland is opgenomen omdat bij satellietcommunicatie de kosten en beschikbare capaciteit kunnen verschillen afhankelijk van het geografische gebruik. Inschrijvers worden verzocht, indien mogelijk, dit onderscheid in hun tarieven tot uitdrukking te brengen. Indien een dergelijk onderscheid niet mogelijk is, kan voor beide onderdelen hetzelfde tarief worden gehanteerd. Verdere toelichting is opgenomen in het beschrijvend document onder de kwaliteitscriteria.</t>
  </si>
  <si>
    <t>H1 t/m H6</t>
  </si>
  <si>
    <t>Hardware</t>
  </si>
  <si>
    <t>Aantallen *</t>
  </si>
  <si>
    <t>vaste prijs</t>
  </si>
  <si>
    <t>Subtotaal</t>
  </si>
  <si>
    <t>H1</t>
  </si>
  <si>
    <r>
      <t xml:space="preserve">Prijs schotel voor CIR 12/6 Mbps </t>
    </r>
    <r>
      <rPr>
        <sz val="8"/>
        <color theme="1"/>
        <rFont val="Verdana"/>
        <family val="2"/>
      </rPr>
      <t>(conform VSE)</t>
    </r>
  </si>
  <si>
    <t>H2</t>
  </si>
  <si>
    <r>
      <t xml:space="preserve">Prijs schotel voor CIR 6/3 Mbps </t>
    </r>
    <r>
      <rPr>
        <sz val="8"/>
        <color theme="1"/>
        <rFont val="Verdana"/>
        <family val="2"/>
      </rPr>
      <t>(graag wel invullen, slechts nodig indien 12/6 technisch niet past)</t>
    </r>
  </si>
  <si>
    <t>H3</t>
  </si>
  <si>
    <r>
      <t xml:space="preserve">Prijs BDU </t>
    </r>
    <r>
      <rPr>
        <sz val="8"/>
        <color theme="1"/>
        <rFont val="Verdana"/>
        <family val="2"/>
      </rPr>
      <t>(modem, controller)</t>
    </r>
  </si>
  <si>
    <t>H4</t>
  </si>
  <si>
    <t>Mounts en bevestigingsmaterialen</t>
  </si>
  <si>
    <t>H5</t>
  </si>
  <si>
    <r>
      <t>[OPTIONEEL] Management box</t>
    </r>
    <r>
      <rPr>
        <sz val="8"/>
        <color theme="1"/>
        <rFont val="Verdana"/>
        <family val="2"/>
      </rPr>
      <t xml:space="preserve"> </t>
    </r>
    <r>
      <rPr>
        <b/>
        <sz val="8"/>
        <color theme="1"/>
        <rFont val="Verdana"/>
        <family val="2"/>
      </rPr>
      <t>voor gehele contractduur</t>
    </r>
  </si>
  <si>
    <t>H6</t>
  </si>
  <si>
    <r>
      <t xml:space="preserve">[OPTIONEEL] Overige hardware kosten </t>
    </r>
    <r>
      <rPr>
        <sz val="8"/>
        <color theme="1"/>
        <rFont val="Verdana"/>
        <family val="2"/>
      </rPr>
      <t>(hieronder te specificeren)</t>
    </r>
  </si>
  <si>
    <r>
      <t xml:space="preserve">* </t>
    </r>
    <r>
      <rPr>
        <i/>
        <sz val="9"/>
        <color theme="1"/>
        <rFont val="Verdana"/>
        <family val="2"/>
      </rPr>
      <t>Voor de hardwarecomponenten is uitgegaan van een geschat aantal van 15 schepen. Dit aantal is gekozen ten behoeve van een uniforme prijsvergelijking tussen inschrijvers. Het werkelijke aantal te leveren sets kan tijdens de uitvoering van het contract meer of minder zijn. Aan dit aantal kunnen derhalve geen rechten op afname worden ontleend.</t>
    </r>
  </si>
  <si>
    <t>Service, Support &amp; Installatie</t>
  </si>
  <si>
    <t>vaste prijs per schip p/mnd</t>
  </si>
  <si>
    <t>Vaste prijs</t>
  </si>
  <si>
    <t>S1</t>
  </si>
  <si>
    <t>Totaalprijs voor service &amp; support over contractduur</t>
  </si>
  <si>
    <t>S2</t>
  </si>
  <si>
    <t>S3</t>
  </si>
  <si>
    <t>Site survey + rapport + installatiecoördinatie</t>
  </si>
  <si>
    <r>
      <t xml:space="preserve">[OPTIONEEL] Overige installatie, service &amp; support </t>
    </r>
    <r>
      <rPr>
        <sz val="8"/>
        <color theme="1"/>
        <rFont val="Verdana"/>
        <family val="2"/>
      </rPr>
      <t>(hieronder te specificeren)</t>
    </r>
  </si>
  <si>
    <t>O1</t>
  </si>
  <si>
    <t>Overige kosten</t>
  </si>
  <si>
    <t>[OPTIONEEL] Overige kosten</t>
  </si>
  <si>
    <t>Toelichting</t>
  </si>
  <si>
    <t xml:space="preserve">Op deze pagina kan inschrijver opmerkingen kwijt die van toepassing zijn op de corresponderende codes genoemd onder 'invulhulp'.
</t>
  </si>
  <si>
    <t>opmerking</t>
  </si>
  <si>
    <t>* De in deze prijslijst opgenomen aantallen zijn fictief of indicatief, en uitsluitend bedoeld ten behoeve van een uniforme en objectieve prijsvergelijking tussen inschrijvers. Zij geven geen garantie op afname. Waar van toepassing zijn aantallen gebaseerd op een globale inschatting van bijv. 15x schepen bij S1.</t>
  </si>
  <si>
    <t>S1 t/m S3</t>
  </si>
  <si>
    <t>A1 t/m A8</t>
  </si>
  <si>
    <t>Inschrijver dient dit prijsblad volledig in te vullen voor alle gevraagde onderdelen behalve de onderdelen die als optioneel vermeld staan A8, H5, H6, S3 en O1. indien een onderdeel niet (juist) ingevuld is, moet dit gemotiveerd worden in het tabblad toelichting bij het betreffende onderdeel. Het prijzenblad moet als onderdeel van de inschrijving goed en volledig door inschrijver worden aangeleverd, indien hier niet aan wordt voldaan dan is de inschrijving ongeldig.</t>
  </si>
  <si>
    <t>Totaal eenmalige kosten</t>
  </si>
  <si>
    <t>Totale maandelijkse kosten tijdens looptijd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</si>
</sst>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9"/>
      <color theme="1"/>
      <name val="Verdana"/>
      <family val="2"/>
    </font>
    <font>
      <sz val="9"/>
      <color theme="1"/>
      <name val="Verdana"/>
      <family val="2"/>
    </font>
    <font>
      <b/>
      <sz val="9"/>
      <color theme="1"/>
      <name val="Verdana"/>
      <family val="2"/>
    </font>
    <font>
      <sz val="8"/>
      <color theme="1"/>
      <name val="Verdana"/>
      <family val="2"/>
    </font>
    <font>
      <i/>
      <sz val="8"/>
      <color theme="1"/>
      <name val="Verdana"/>
      <family val="2"/>
    </font>
    <font>
      <b/>
      <sz val="8"/>
      <color theme="1"/>
      <name val="Verdana"/>
      <family val="2"/>
    </font>
    <font>
      <sz val="10"/>
      <color theme="1"/>
      <name val="Verdana"/>
      <family val="2"/>
    </font>
    <font>
      <b/>
      <sz val="10"/>
      <color theme="1"/>
      <name val="Verdana"/>
      <family val="2"/>
    </font>
    <font>
      <sz val="9"/>
      <name val="Verdana"/>
      <family val="2"/>
    </font>
    <font>
      <b/>
      <sz val="9"/>
      <name val="Verdana"/>
      <family val="2"/>
    </font>
    <font>
      <i/>
      <sz val="9"/>
      <color theme="1"/>
      <name val="Verdana"/>
      <family val="2"/>
    </font>
    <font>
      <sz val="8"/>
      <name val="Verdana"/>
      <family val="2"/>
    </font>
  </fonts>
  <fills count="8">
    <fill>
      <patternFill patternType="none"/>
    </fill>
    <fill>
      <patternFill patternType="gray125"/>
    </fill>
    <fill>
      <patternFill patternType="solid">
        <fgColor rgb="FFD9D9D9"/>
        <bgColor indexed="64"/>
      </patternFill>
    </fill>
    <fill>
      <patternFill patternType="solid">
        <fgColor rgb="FF999999"/>
        <bgColor indexed="64"/>
      </patternFill>
    </fill>
    <fill>
      <patternFill patternType="solid">
        <fgColor theme="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s>
  <cellStyleXfs count="2">
    <xf numFmtId="0" fontId="0" fillId="0" borderId="0"/>
    <xf numFmtId="44" fontId="1" fillId="0" borderId="0" applyFont="0" applyFill="0" applyBorder="0" applyAlignment="0" applyProtection="0"/>
  </cellStyleXfs>
  <cellXfs count="91">
    <xf numFmtId="0" fontId="0" fillId="0" borderId="0" xfId="0"/>
    <xf numFmtId="0" fontId="3" fillId="0" borderId="4" xfId="0" applyFont="1" applyBorder="1" applyAlignment="1">
      <alignment vertical="center" wrapText="1"/>
    </xf>
    <xf numFmtId="0" fontId="2" fillId="2" borderId="1" xfId="0" applyFont="1" applyFill="1" applyBorder="1" applyAlignment="1">
      <alignment vertical="center" wrapText="1"/>
    </xf>
    <xf numFmtId="0" fontId="2" fillId="3" borderId="2" xfId="0" applyFont="1" applyFill="1" applyBorder="1" applyAlignment="1">
      <alignment vertical="center" wrapText="1"/>
    </xf>
    <xf numFmtId="0" fontId="3" fillId="0" borderId="6" xfId="0" applyFont="1" applyBorder="1" applyAlignment="1">
      <alignment horizontal="center" vertical="center" wrapText="1"/>
    </xf>
    <xf numFmtId="0" fontId="3"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0" borderId="0" xfId="0" applyFont="1"/>
    <xf numFmtId="44" fontId="0" fillId="0" borderId="1" xfId="0" applyNumberFormat="1" applyBorder="1" applyAlignment="1">
      <alignment vertical="center"/>
    </xf>
    <xf numFmtId="44" fontId="0" fillId="0" borderId="5" xfId="0" applyNumberFormat="1" applyBorder="1" applyAlignment="1">
      <alignment vertical="center"/>
    </xf>
    <xf numFmtId="0" fontId="2" fillId="2" borderId="1" xfId="0" applyFont="1" applyFill="1" applyBorder="1" applyAlignment="1">
      <alignment horizontal="center" vertical="center" wrapText="1"/>
    </xf>
    <xf numFmtId="44" fontId="0" fillId="5" borderId="3" xfId="1" applyFont="1" applyFill="1" applyBorder="1" applyAlignment="1" applyProtection="1">
      <alignment vertical="center"/>
      <protection locked="0"/>
    </xf>
    <xf numFmtId="44" fontId="0" fillId="7" borderId="1" xfId="0" applyNumberFormat="1" applyFill="1" applyBorder="1"/>
    <xf numFmtId="0" fontId="0" fillId="5" borderId="1" xfId="0" applyFill="1" applyBorder="1" applyProtection="1">
      <protection locked="0"/>
    </xf>
    <xf numFmtId="0" fontId="0" fillId="5" borderId="5" xfId="0" applyFill="1" applyBorder="1" applyProtection="1">
      <protection locked="0"/>
    </xf>
    <xf numFmtId="0" fontId="4" fillId="6" borderId="4" xfId="0" applyFont="1" applyFill="1" applyBorder="1" applyAlignment="1">
      <alignment vertical="center" wrapText="1"/>
    </xf>
    <xf numFmtId="0" fontId="4" fillId="6" borderId="7" xfId="0" applyFont="1" applyFill="1" applyBorder="1" applyAlignment="1">
      <alignment vertical="center" wrapText="1"/>
    </xf>
    <xf numFmtId="0" fontId="4" fillId="6" borderId="1" xfId="0" applyFont="1" applyFill="1" applyBorder="1" applyAlignment="1">
      <alignment vertical="center" wrapText="1"/>
    </xf>
    <xf numFmtId="0" fontId="3" fillId="0" borderId="0" xfId="0" applyFont="1" applyAlignment="1">
      <alignment horizontal="center" vertical="center" wrapText="1"/>
    </xf>
    <xf numFmtId="44" fontId="10" fillId="6" borderId="2" xfId="0" applyNumberFormat="1" applyFont="1" applyFill="1" applyBorder="1"/>
    <xf numFmtId="44" fontId="0" fillId="5" borderId="2" xfId="1" applyFont="1" applyFill="1" applyBorder="1" applyAlignment="1" applyProtection="1">
      <alignment vertical="center"/>
      <protection locked="0"/>
    </xf>
    <xf numFmtId="44" fontId="0" fillId="5" borderId="4" xfId="1" applyFont="1" applyFill="1" applyBorder="1" applyAlignment="1" applyProtection="1">
      <alignment vertical="center"/>
      <protection locked="0"/>
    </xf>
    <xf numFmtId="0" fontId="0" fillId="0" borderId="0" xfId="0" applyAlignment="1">
      <alignment vertical="top" wrapText="1"/>
    </xf>
    <xf numFmtId="0" fontId="10" fillId="0" borderId="0" xfId="0" applyFont="1" applyAlignment="1">
      <alignment vertical="top" wrapText="1"/>
    </xf>
    <xf numFmtId="0" fontId="0" fillId="0" borderId="0" xfId="0" applyAlignment="1">
      <alignment horizontal="left" vertical="top" wrapText="1"/>
    </xf>
    <xf numFmtId="0" fontId="8" fillId="0" borderId="0" xfId="0" applyFont="1" applyAlignment="1">
      <alignment vertical="top" wrapText="1"/>
    </xf>
    <xf numFmtId="0" fontId="0" fillId="0" borderId="8" xfId="0" applyBorder="1" applyAlignment="1">
      <alignment vertical="center"/>
    </xf>
    <xf numFmtId="0" fontId="0" fillId="0" borderId="9" xfId="0" applyBorder="1" applyAlignment="1">
      <alignment vertical="center" wrapText="1"/>
    </xf>
    <xf numFmtId="0" fontId="2" fillId="0" borderId="9" xfId="0" applyFont="1" applyBorder="1" applyAlignment="1">
      <alignment horizontal="right" vertical="center"/>
    </xf>
    <xf numFmtId="0" fontId="2" fillId="7" borderId="8" xfId="0" applyFont="1" applyFill="1" applyBorder="1" applyAlignment="1">
      <alignment vertical="center" wrapText="1"/>
    </xf>
    <xf numFmtId="0" fontId="2" fillId="0" borderId="8" xfId="0" applyFont="1" applyBorder="1" applyAlignment="1">
      <alignment vertical="center" wrapText="1"/>
    </xf>
    <xf numFmtId="0" fontId="0" fillId="0" borderId="2" xfId="0" applyBorder="1" applyAlignment="1">
      <alignment vertical="center" wrapText="1"/>
    </xf>
    <xf numFmtId="0" fontId="0" fillId="0" borderId="0" xfId="0" applyAlignment="1">
      <alignment vertical="center"/>
    </xf>
    <xf numFmtId="0" fontId="2" fillId="0" borderId="0" xfId="0" applyFont="1" applyAlignment="1">
      <alignment vertical="center" wrapText="1"/>
    </xf>
    <xf numFmtId="0" fontId="0" fillId="0" borderId="0" xfId="0" applyAlignment="1">
      <alignment horizontal="left" vertical="top"/>
    </xf>
    <xf numFmtId="0" fontId="0" fillId="0" borderId="0" xfId="0" applyAlignment="1">
      <alignment vertical="center" wrapText="1"/>
    </xf>
    <xf numFmtId="44" fontId="0" fillId="0" borderId="0" xfId="1" applyFont="1"/>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wrapText="1"/>
    </xf>
    <xf numFmtId="0" fontId="5" fillId="0" borderId="4" xfId="0" applyFont="1" applyBorder="1" applyAlignment="1">
      <alignment vertical="center" wrapText="1"/>
    </xf>
    <xf numFmtId="1" fontId="5" fillId="0" borderId="4" xfId="0" applyNumberFormat="1" applyFont="1" applyBorder="1" applyAlignment="1">
      <alignment vertical="center" wrapText="1"/>
    </xf>
    <xf numFmtId="44" fontId="0" fillId="0" borderId="3" xfId="1" applyFont="1" applyBorder="1" applyAlignment="1">
      <alignment vertical="center"/>
    </xf>
    <xf numFmtId="0" fontId="10" fillId="0" borderId="1" xfId="0" applyFont="1" applyBorder="1" applyAlignment="1">
      <alignment horizontal="center" vertical="center" wrapText="1"/>
    </xf>
    <xf numFmtId="44" fontId="0" fillId="6" borderId="3" xfId="1" applyFont="1" applyFill="1" applyBorder="1" applyAlignment="1">
      <alignment vertical="center"/>
    </xf>
    <xf numFmtId="0" fontId="10" fillId="0" borderId="1" xfId="0" applyFont="1" applyBorder="1" applyAlignment="1">
      <alignment horizontal="center" vertical="center"/>
    </xf>
    <xf numFmtId="0" fontId="3" fillId="4" borderId="8" xfId="0" applyFont="1" applyFill="1" applyBorder="1" applyAlignment="1">
      <alignment horizontal="center" vertical="center" wrapText="1"/>
    </xf>
    <xf numFmtId="1" fontId="5" fillId="5" borderId="2" xfId="0" applyNumberFormat="1" applyFont="1" applyFill="1" applyBorder="1" applyAlignment="1" applyProtection="1">
      <alignment vertical="center" wrapText="1"/>
      <protection locked="0"/>
    </xf>
    <xf numFmtId="1" fontId="5" fillId="5" borderId="4" xfId="0" applyNumberFormat="1" applyFont="1" applyFill="1" applyBorder="1" applyAlignment="1" applyProtection="1">
      <alignment vertical="center" wrapText="1"/>
      <protection locked="0"/>
    </xf>
    <xf numFmtId="0" fontId="5" fillId="5" borderId="4" xfId="0" applyFont="1" applyFill="1" applyBorder="1" applyAlignment="1" applyProtection="1">
      <alignment vertical="center" wrapText="1"/>
      <protection locked="0"/>
    </xf>
    <xf numFmtId="0" fontId="5" fillId="5" borderId="1" xfId="0" applyFont="1" applyFill="1" applyBorder="1" applyAlignment="1" applyProtection="1">
      <alignment vertical="center" wrapText="1"/>
      <protection locked="0"/>
    </xf>
    <xf numFmtId="0" fontId="0" fillId="0" borderId="1" xfId="0" applyBorder="1"/>
    <xf numFmtId="0" fontId="0" fillId="0" borderId="2" xfId="0" applyBorder="1"/>
    <xf numFmtId="0" fontId="0" fillId="0" borderId="2" xfId="0" applyBorder="1" applyAlignment="1">
      <alignment horizontal="center"/>
    </xf>
    <xf numFmtId="0" fontId="0" fillId="0" borderId="1" xfId="0" applyBorder="1" applyAlignment="1">
      <alignment horizontal="center"/>
    </xf>
    <xf numFmtId="44" fontId="0" fillId="0" borderId="1" xfId="1" applyFont="1" applyBorder="1" applyAlignment="1">
      <alignment vertical="center"/>
    </xf>
    <xf numFmtId="44" fontId="0" fillId="0" borderId="0" xfId="1" applyFont="1" applyAlignment="1">
      <alignment vertical="center"/>
    </xf>
    <xf numFmtId="0" fontId="0" fillId="0" borderId="1" xfId="0" applyBorder="1" applyAlignment="1">
      <alignment horizontal="center" wrapText="1"/>
    </xf>
    <xf numFmtId="0" fontId="5" fillId="6" borderId="4" xfId="0" applyFont="1" applyFill="1" applyBorder="1" applyAlignment="1">
      <alignment vertical="center" wrapText="1"/>
    </xf>
    <xf numFmtId="0" fontId="10" fillId="0" borderId="3" xfId="0" applyFont="1" applyBorder="1" applyAlignment="1">
      <alignment horizontal="center" vertical="center"/>
    </xf>
    <xf numFmtId="0" fontId="7" fillId="5" borderId="8" xfId="0" applyFont="1" applyFill="1" applyBorder="1" applyAlignment="1" applyProtection="1">
      <alignment horizontal="center" vertical="center" wrapText="1"/>
      <protection locked="0"/>
    </xf>
    <xf numFmtId="0" fontId="7" fillId="5" borderId="9" xfId="0" applyFont="1" applyFill="1" applyBorder="1" applyAlignment="1" applyProtection="1">
      <alignment horizontal="center" vertical="center" wrapText="1"/>
      <protection locked="0"/>
    </xf>
    <xf numFmtId="0" fontId="7" fillId="5" borderId="2" xfId="0" applyFont="1" applyFill="1" applyBorder="1" applyAlignment="1" applyProtection="1">
      <alignment horizontal="center" vertical="center" wrapText="1"/>
      <protection locked="0"/>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8" fillId="0" borderId="11" xfId="0" applyFont="1"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7" fillId="4" borderId="10"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8" xfId="0" applyFont="1" applyFill="1" applyBorder="1" applyAlignment="1">
      <alignment horizontal="right" vertical="center" wrapText="1"/>
    </xf>
    <xf numFmtId="0" fontId="7" fillId="4" borderId="9" xfId="0" applyFont="1" applyFill="1" applyBorder="1" applyAlignment="1">
      <alignment horizontal="right" vertical="center" wrapText="1"/>
    </xf>
    <xf numFmtId="0" fontId="7" fillId="4" borderId="2" xfId="0" applyFont="1" applyFill="1" applyBorder="1" applyAlignment="1">
      <alignment horizontal="right" vertical="center" wrapText="1"/>
    </xf>
    <xf numFmtId="0" fontId="10" fillId="0" borderId="0" xfId="0" applyFont="1" applyAlignment="1">
      <alignment horizontal="left" vertical="top" wrapText="1"/>
    </xf>
    <xf numFmtId="0" fontId="7" fillId="4" borderId="8"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2" xfId="0" applyFont="1" applyFill="1" applyBorder="1" applyAlignment="1">
      <alignment horizontal="left" vertical="center" wrapText="1"/>
    </xf>
    <xf numFmtId="0" fontId="5" fillId="0" borderId="8" xfId="0" applyFont="1" applyBorder="1" applyAlignment="1">
      <alignment horizontal="right" vertical="center" wrapText="1"/>
    </xf>
    <xf numFmtId="0" fontId="5" fillId="0" borderId="2" xfId="0" applyFont="1" applyBorder="1" applyAlignment="1">
      <alignment horizontal="right" vertical="center" wrapText="1"/>
    </xf>
    <xf numFmtId="0" fontId="4" fillId="0" borderId="8" xfId="0" applyFont="1" applyBorder="1" applyAlignment="1">
      <alignment horizontal="right" vertical="center" wrapText="1"/>
    </xf>
    <xf numFmtId="0" fontId="4" fillId="0" borderId="2" xfId="0" applyFont="1" applyBorder="1" applyAlignment="1">
      <alignment horizontal="right" vertical="center" wrapText="1"/>
    </xf>
    <xf numFmtId="0" fontId="0" fillId="0" borderId="0" xfId="0"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4" borderId="2" xfId="0" applyFont="1" applyFill="1" applyBorder="1" applyAlignment="1">
      <alignment horizontal="left" vertical="top" wrapText="1"/>
    </xf>
    <xf numFmtId="44" fontId="0" fillId="0" borderId="3" xfId="1" applyFont="1" applyBorder="1" applyAlignment="1" applyProtection="1">
      <alignment vertic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1"/>
  <sheetViews>
    <sheetView showGridLines="0" tabSelected="1" zoomScaleNormal="100" workbookViewId="0">
      <selection activeCell="D4" sqref="D4:G4"/>
    </sheetView>
  </sheetViews>
  <sheetFormatPr defaultRowHeight="15.95" customHeight="1" x14ac:dyDescent="0.15"/>
  <cols>
    <col min="1" max="1" width="2.375" style="33" bestFit="1" customWidth="1"/>
    <col min="2" max="2" width="83.375" style="36" bestFit="1" customWidth="1"/>
    <col min="3" max="3" width="15.875" style="36" customWidth="1"/>
    <col min="4" max="4" width="11.625" style="36" customWidth="1"/>
    <col min="5" max="5" width="11.875" customWidth="1"/>
    <col min="6" max="6" width="9.25" bestFit="1" customWidth="1"/>
  </cols>
  <sheetData>
    <row r="1" spans="1:7" s="26" customFormat="1" ht="18" customHeight="1" thickBot="1" x14ac:dyDescent="0.2">
      <c r="A1" s="64" t="s">
        <v>0</v>
      </c>
      <c r="B1" s="65"/>
      <c r="C1" s="65"/>
      <c r="D1" s="65"/>
      <c r="E1" s="65"/>
      <c r="F1" s="65"/>
      <c r="G1" s="66"/>
    </row>
    <row r="2" spans="1:7" s="26" customFormat="1" ht="47.25" customHeight="1" thickBot="1" x14ac:dyDescent="0.2">
      <c r="A2" s="67" t="s">
        <v>1</v>
      </c>
      <c r="B2" s="68"/>
      <c r="C2" s="68"/>
      <c r="D2" s="68"/>
      <c r="E2" s="68"/>
      <c r="F2" s="68"/>
      <c r="G2" s="69"/>
    </row>
    <row r="3" spans="1:7" s="26" customFormat="1" ht="16.5" customHeight="1" thickBot="1" x14ac:dyDescent="0.2">
      <c r="A3" s="70" t="s">
        <v>2</v>
      </c>
      <c r="B3" s="71"/>
      <c r="C3" s="71"/>
      <c r="D3" s="71"/>
      <c r="E3" s="72"/>
      <c r="F3" s="72"/>
      <c r="G3" s="73"/>
    </row>
    <row r="4" spans="1:7" s="26" customFormat="1" ht="21" customHeight="1" x14ac:dyDescent="0.15">
      <c r="A4" s="74" t="s">
        <v>3</v>
      </c>
      <c r="B4" s="75"/>
      <c r="C4" s="76"/>
      <c r="D4" s="61"/>
      <c r="E4" s="62"/>
      <c r="F4" s="62"/>
      <c r="G4" s="63"/>
    </row>
    <row r="5" spans="1:7" ht="19.5" customHeight="1" thickBot="1" x14ac:dyDescent="0.2">
      <c r="A5" s="27"/>
      <c r="B5" s="28"/>
      <c r="C5" s="29" t="s">
        <v>4</v>
      </c>
      <c r="D5" s="30">
        <v>65</v>
      </c>
      <c r="E5" s="31" t="s">
        <v>5</v>
      </c>
      <c r="F5" s="28"/>
      <c r="G5" s="32"/>
    </row>
    <row r="6" spans="1:7" ht="15.95" customHeight="1" x14ac:dyDescent="0.15">
      <c r="B6"/>
      <c r="C6"/>
      <c r="D6"/>
    </row>
    <row r="7" spans="1:7" ht="15.95" customHeight="1" x14ac:dyDescent="0.15">
      <c r="B7" s="34" t="s">
        <v>6</v>
      </c>
      <c r="C7" s="34"/>
      <c r="D7" s="34"/>
    </row>
    <row r="8" spans="1:7" ht="15.95" customHeight="1" x14ac:dyDescent="0.15">
      <c r="A8" s="35" t="s">
        <v>7</v>
      </c>
      <c r="B8" s="23" t="s">
        <v>8</v>
      </c>
      <c r="F8" s="37"/>
    </row>
    <row r="9" spans="1:7" ht="15.95" customHeight="1" x14ac:dyDescent="0.15">
      <c r="A9" s="35" t="s">
        <v>9</v>
      </c>
      <c r="B9" s="23" t="s">
        <v>10</v>
      </c>
    </row>
    <row r="10" spans="1:7" ht="36.75" customHeight="1" x14ac:dyDescent="0.15">
      <c r="A10" s="35"/>
      <c r="B10" s="23" t="s">
        <v>11</v>
      </c>
    </row>
    <row r="11" spans="1:7" ht="14.25" customHeight="1" x14ac:dyDescent="0.15">
      <c r="A11" s="35" t="s">
        <v>12</v>
      </c>
      <c r="B11" s="25" t="s">
        <v>13</v>
      </c>
    </row>
    <row r="12" spans="1:7" ht="63.75" customHeight="1" x14ac:dyDescent="0.15">
      <c r="A12" s="35" t="s">
        <v>14</v>
      </c>
      <c r="B12" s="23" t="s">
        <v>101</v>
      </c>
    </row>
    <row r="13" spans="1:7" ht="24" customHeight="1" x14ac:dyDescent="0.15">
      <c r="A13" s="35" t="s">
        <v>15</v>
      </c>
      <c r="B13" s="23" t="s">
        <v>16</v>
      </c>
    </row>
    <row r="14" spans="1:7" ht="48.75" customHeight="1" x14ac:dyDescent="0.15">
      <c r="A14" s="35" t="s">
        <v>17</v>
      </c>
      <c r="B14" s="23" t="s">
        <v>18</v>
      </c>
    </row>
    <row r="16" spans="1:7" ht="15.95" customHeight="1" x14ac:dyDescent="0.15">
      <c r="B16" s="34" t="s">
        <v>19</v>
      </c>
      <c r="C16" s="34"/>
      <c r="D16" s="34"/>
    </row>
    <row r="17" spans="1:2" ht="15.95" customHeight="1" x14ac:dyDescent="0.15">
      <c r="A17" s="35" t="s">
        <v>20</v>
      </c>
      <c r="B17" s="36" t="s">
        <v>21</v>
      </c>
    </row>
    <row r="18" spans="1:2" ht="26.25" customHeight="1" x14ac:dyDescent="0.15">
      <c r="A18" s="35" t="s">
        <v>22</v>
      </c>
      <c r="B18" s="36" t="s">
        <v>23</v>
      </c>
    </row>
    <row r="19" spans="1:2" ht="15.95" customHeight="1" x14ac:dyDescent="0.15">
      <c r="A19" s="35" t="s">
        <v>24</v>
      </c>
      <c r="B19" s="36" t="s">
        <v>25</v>
      </c>
    </row>
    <row r="20" spans="1:2" ht="27" customHeight="1" x14ac:dyDescent="0.15">
      <c r="A20" s="35"/>
      <c r="B20" s="36" t="s">
        <v>26</v>
      </c>
    </row>
    <row r="21" spans="1:2" ht="33.75" x14ac:dyDescent="0.15">
      <c r="A21" s="35" t="s">
        <v>27</v>
      </c>
      <c r="B21" s="25" t="s">
        <v>28</v>
      </c>
    </row>
  </sheetData>
  <sheetProtection algorithmName="SHA-512" hashValue="n9T041qMShmGVsQOMpL8FtBbUH5WDwIZDt9cFOfsXDoux6lXjhottuN7XMwQ4I2hIbs7cPJ50dLXCwhZGd4DnA==" saltValue="GzUsVnH+CH318NBuJXq3UA==" spinCount="100000" sheet="1" selectLockedCells="1"/>
  <protectedRanges>
    <protectedRange password="CDD0" sqref="A4" name="Bereik6"/>
  </protectedRanges>
  <mergeCells count="5">
    <mergeCell ref="D4:G4"/>
    <mergeCell ref="A1:G1"/>
    <mergeCell ref="A2:G2"/>
    <mergeCell ref="A3:G3"/>
    <mergeCell ref="A4:C4"/>
  </mergeCells>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9"/>
  <sheetViews>
    <sheetView showGridLines="0" topLeftCell="A2" zoomScale="130" zoomScaleNormal="130" workbookViewId="0">
      <selection activeCell="D14" sqref="D14"/>
    </sheetView>
  </sheetViews>
  <sheetFormatPr defaultRowHeight="11.25" x14ac:dyDescent="0.15"/>
  <cols>
    <col min="1" max="1" width="14.625" customWidth="1"/>
    <col min="2" max="2" width="52.125" customWidth="1"/>
    <col min="4" max="4" width="16.5" customWidth="1"/>
  </cols>
  <sheetData>
    <row r="1" spans="1:4" s="8" customFormat="1" ht="53.25" customHeight="1" thickBot="1" x14ac:dyDescent="0.25">
      <c r="A1" s="7"/>
      <c r="B1" s="78" t="s">
        <v>29</v>
      </c>
      <c r="C1" s="72"/>
      <c r="D1" s="73"/>
    </row>
    <row r="2" spans="1:4" ht="13.5" thickBot="1" x14ac:dyDescent="0.2">
      <c r="A2" s="79" t="s">
        <v>30</v>
      </c>
      <c r="B2" s="80"/>
      <c r="C2" s="80"/>
      <c r="D2" s="81"/>
    </row>
    <row r="4" spans="1:4" ht="12" thickBot="1" x14ac:dyDescent="0.2"/>
    <row r="5" spans="1:4" ht="12" thickBot="1" x14ac:dyDescent="0.2">
      <c r="A5" s="11" t="s">
        <v>31</v>
      </c>
      <c r="B5" s="11" t="s">
        <v>32</v>
      </c>
      <c r="C5" s="11" t="s">
        <v>33</v>
      </c>
      <c r="D5" s="11" t="s">
        <v>34</v>
      </c>
    </row>
    <row r="6" spans="1:4" ht="33.75" customHeight="1" thickBot="1" x14ac:dyDescent="0.2">
      <c r="A6" s="6" t="str">
        <f>'A1 tm A8 abonnementen'!A6</f>
        <v>A1</v>
      </c>
      <c r="B6" s="1" t="str">
        <f>'A1 tm A8 abonnementen'!B6</f>
        <v>Totaalprijs voor de gevraagde datapool(s) buiten Nederland (gemiddeld minimaal verbruik is 6TB)**</v>
      </c>
      <c r="C6" s="16" t="str">
        <f>'A1 tm A8 abonnementen'!F6</f>
        <v>totaal</v>
      </c>
      <c r="D6" s="9">
        <f>'A1 tm A8 abonnementen'!E6</f>
        <v>0</v>
      </c>
    </row>
    <row r="7" spans="1:4" ht="33.75" customHeight="1" thickBot="1" x14ac:dyDescent="0.2">
      <c r="A7" s="6" t="str">
        <f>'A1 tm A8 abonnementen'!A7</f>
        <v>A2</v>
      </c>
      <c r="B7" s="1" t="str">
        <f>'A1 tm A8 abonnementen'!B7</f>
        <v>Totaalprijs voor de gevraagde datapool(s) binnen Nederland (gemiddeld minimaal verbruik is 1TB)**</v>
      </c>
      <c r="C7" s="16" t="str">
        <f>'A1 tm A8 abonnementen'!F7</f>
        <v>totaal</v>
      </c>
      <c r="D7" s="9">
        <f>'A1 tm A8 abonnementen'!E7</f>
        <v>0</v>
      </c>
    </row>
    <row r="8" spans="1:4" ht="21.75" thickBot="1" x14ac:dyDescent="0.2">
      <c r="A8" s="6" t="str">
        <f>'A1 tm A8 abonnementen'!A8</f>
        <v>A3</v>
      </c>
      <c r="B8" s="1" t="str">
        <f>'A1 tm A8 abonnementen'!B8</f>
        <v>Prijs per GB bij verhoging van de basisdatapool (structurele uitbreiding bundels)</v>
      </c>
      <c r="C8" s="16" t="str">
        <f>'A1 tm A8 abonnementen'!F8</f>
        <v>totaal</v>
      </c>
      <c r="D8" s="9">
        <f>'A1 tm A8 abonnementen'!E8</f>
        <v>0</v>
      </c>
    </row>
    <row r="9" spans="1:4" ht="21.75" thickBot="1" x14ac:dyDescent="0.2">
      <c r="A9" s="6" t="str">
        <f>'A1 tm A8 abonnementen'!A9</f>
        <v>A4</v>
      </c>
      <c r="B9" s="1" t="str">
        <f>'A1 tm A8 abonnementen'!B9</f>
        <v>Aanvullende databundel 250 GB  (tijdelijke maandelijkse aanvullingen***)</v>
      </c>
      <c r="C9" s="16" t="str">
        <f>'A1 tm A8 abonnementen'!F9</f>
        <v>totaal</v>
      </c>
      <c r="D9" s="9">
        <f>'A1 tm A8 abonnementen'!E9</f>
        <v>0</v>
      </c>
    </row>
    <row r="10" spans="1:4" ht="21.75" thickBot="1" x14ac:dyDescent="0.2">
      <c r="A10" s="6" t="str">
        <f>'A1 tm A8 abonnementen'!A10</f>
        <v>A5</v>
      </c>
      <c r="B10" s="1" t="str">
        <f>'A1 tm A8 abonnementen'!B10</f>
        <v>Aanvullende databundel 500 GB (tijdelijke maandelijkse aanvullingen***)</v>
      </c>
      <c r="C10" s="16" t="str">
        <f>'A1 tm A8 abonnementen'!F10</f>
        <v>totaal</v>
      </c>
      <c r="D10" s="9">
        <f>'A1 tm A8 abonnementen'!E10</f>
        <v>0</v>
      </c>
    </row>
    <row r="11" spans="1:4" ht="21.75" thickBot="1" x14ac:dyDescent="0.2">
      <c r="A11" s="6" t="str">
        <f>'A1 tm A8 abonnementen'!A11</f>
        <v>A6</v>
      </c>
      <c r="B11" s="1" t="str">
        <f>'A1 tm A8 abonnementen'!B11</f>
        <v>Aanvullende databundel 1000 GB (tijdelijke maandelijkse aanvullingen***)</v>
      </c>
      <c r="C11" s="16" t="str">
        <f>'A1 tm A8 abonnementen'!F11</f>
        <v>totaal</v>
      </c>
      <c r="D11" s="9">
        <f>'A1 tm A8 abonnementen'!E11</f>
        <v>0</v>
      </c>
    </row>
    <row r="12" spans="1:4" ht="21.75" customHeight="1" thickBot="1" x14ac:dyDescent="0.2">
      <c r="A12" s="6" t="str">
        <f>'A1 tm A8 abonnementen'!A12</f>
        <v>A7</v>
      </c>
      <c r="B12" s="1" t="str">
        <f>'A1 tm A8 abonnementen'!B12</f>
        <v>Buitenbundel-tarief (prijs per extra GB buiten bundel)</v>
      </c>
      <c r="C12" s="16" t="str">
        <f>'A1 tm A8 abonnementen'!F12</f>
        <v>totaal</v>
      </c>
      <c r="D12" s="9">
        <f>'A1 tm A8 abonnementen'!E12</f>
        <v>0</v>
      </c>
    </row>
    <row r="13" spans="1:4" ht="32.25" customHeight="1" thickBot="1" x14ac:dyDescent="0.2">
      <c r="A13" s="6" t="str">
        <f>'A1 tm A8 abonnementen'!A13</f>
        <v>A8</v>
      </c>
      <c r="B13" s="1" t="str">
        <f>'A1 tm A8 abonnementen'!B13</f>
        <v>[OPTIONEEL] Overige abonnementskosten (hieronder te specificeren)</v>
      </c>
      <c r="C13" s="16" t="str">
        <f>'A1 tm A8 abonnementen'!F13</f>
        <v>totaal</v>
      </c>
      <c r="D13" s="9">
        <f>'A1 tm A8 abonnementen'!E13</f>
        <v>0</v>
      </c>
    </row>
    <row r="14" spans="1:4" ht="32.25" customHeight="1" thickBot="1" x14ac:dyDescent="0.2">
      <c r="A14" s="5" t="str">
        <f>'H1 tm H6 hardware'!A6</f>
        <v>H1</v>
      </c>
      <c r="B14" s="1" t="str">
        <f>'H1 tm H6 hardware'!B6</f>
        <v>Prijs schotel voor CIR 12/6 Mbps (conform VSE)</v>
      </c>
      <c r="C14" s="17" t="str">
        <f>'H1 tm H6 hardware'!F6</f>
        <v>totaal</v>
      </c>
      <c r="D14" s="9">
        <f>'H1 tm H6 hardware'!D6</f>
        <v>0</v>
      </c>
    </row>
    <row r="15" spans="1:4" ht="34.5" customHeight="1" thickBot="1" x14ac:dyDescent="0.2">
      <c r="A15" s="5" t="str">
        <f>'H1 tm H6 hardware'!A7</f>
        <v>H2</v>
      </c>
      <c r="B15" s="1" t="str">
        <f>'H1 tm H6 hardware'!B7</f>
        <v>Prijs schotel voor CIR 6/3 Mbps (graag wel invullen, slechts nodig indien 12/6 technisch niet past)</v>
      </c>
      <c r="C15" s="17" t="str">
        <f>'H1 tm H6 hardware'!F7</f>
        <v>totaal</v>
      </c>
      <c r="D15" s="9">
        <f>'H1 tm H6 hardware'!D7</f>
        <v>0</v>
      </c>
    </row>
    <row r="16" spans="1:4" ht="25.5" customHeight="1" thickBot="1" x14ac:dyDescent="0.2">
      <c r="A16" s="5" t="str">
        <f>'H1 tm H6 hardware'!A8</f>
        <v>H3</v>
      </c>
      <c r="B16" s="1" t="str">
        <f>'H1 tm H6 hardware'!B8</f>
        <v>Prijs BDU (modem, controller)</v>
      </c>
      <c r="C16" s="17" t="str">
        <f>'H1 tm H6 hardware'!F8</f>
        <v>totaal</v>
      </c>
      <c r="D16" s="9">
        <f>'H1 tm H6 hardware'!D8</f>
        <v>0</v>
      </c>
    </row>
    <row r="17" spans="1:7" ht="12" thickBot="1" x14ac:dyDescent="0.2">
      <c r="A17" s="5" t="str">
        <f>'H1 tm H6 hardware'!A9</f>
        <v>H4</v>
      </c>
      <c r="B17" s="1" t="str">
        <f>'H1 tm H6 hardware'!B9</f>
        <v>Mounts en bevestigingsmaterialen</v>
      </c>
      <c r="C17" s="17" t="str">
        <f>'H1 tm H6 hardware'!F9</f>
        <v>totaal</v>
      </c>
      <c r="D17" s="9">
        <f>'H1 tm H6 hardware'!D9</f>
        <v>0</v>
      </c>
    </row>
    <row r="18" spans="1:7" ht="12" thickBot="1" x14ac:dyDescent="0.2">
      <c r="A18" s="5" t="str">
        <f>'H1 tm H6 hardware'!A10</f>
        <v>H5</v>
      </c>
      <c r="B18" s="1" t="str">
        <f>'H1 tm H6 hardware'!B10</f>
        <v>[OPTIONEEL] Management box voor gehele contractduur</v>
      </c>
      <c r="C18" s="17" t="str">
        <f>'H1 tm H6 hardware'!F10</f>
        <v>totaal</v>
      </c>
      <c r="D18" s="9">
        <f>'H1 tm H6 hardware'!D10</f>
        <v>0</v>
      </c>
    </row>
    <row r="19" spans="1:7" ht="23.25" customHeight="1" thickBot="1" x14ac:dyDescent="0.2">
      <c r="A19" s="5" t="str">
        <f>'H1 tm H6 hardware'!A11</f>
        <v>H6</v>
      </c>
      <c r="B19" s="1" t="str">
        <f>'H1 tm H6 hardware'!B11</f>
        <v>[OPTIONEEL] Overige hardware kosten (hieronder te specificeren)</v>
      </c>
      <c r="C19" s="17" t="str">
        <f>'H1 tm H6 hardware'!F11</f>
        <v>totaal</v>
      </c>
      <c r="D19" s="9">
        <f>'H1 tm H6 hardware'!E11</f>
        <v>0</v>
      </c>
    </row>
    <row r="20" spans="1:7" ht="15.75" customHeight="1" thickBot="1" x14ac:dyDescent="0.2">
      <c r="A20" s="5" t="str">
        <f>'S1 tm S3 service'!A6</f>
        <v>S1</v>
      </c>
      <c r="B20" s="1" t="str">
        <f>'S1 tm S3 service'!B6</f>
        <v>Totaalprijs voor service &amp; support over contractduur</v>
      </c>
      <c r="C20" s="18" t="str">
        <f>'S1 tm S3 service'!H6</f>
        <v>totaal</v>
      </c>
      <c r="D20" s="9">
        <f>'S1 tm S3 service'!G6</f>
        <v>0</v>
      </c>
    </row>
    <row r="21" spans="1:7" ht="15.75" customHeight="1" thickBot="1" x14ac:dyDescent="0.2">
      <c r="A21" s="5" t="str">
        <f>'S1 tm S3 service'!A7</f>
        <v>S2</v>
      </c>
      <c r="B21" s="1" t="str">
        <f>'S1 tm S3 service'!B7</f>
        <v>Site survey + rapport + installatiecoördinatie</v>
      </c>
      <c r="C21" s="18" t="str">
        <f>'S1 tm S3 service'!H7</f>
        <v>totaal</v>
      </c>
      <c r="D21" s="9">
        <f>'S1 tm S3 service'!F7</f>
        <v>0</v>
      </c>
    </row>
    <row r="22" spans="1:7" ht="21.75" thickBot="1" x14ac:dyDescent="0.2">
      <c r="A22" s="5" t="str">
        <f>'S1 tm S3 service'!A8</f>
        <v>S3</v>
      </c>
      <c r="B22" s="1" t="str">
        <f>'S1 tm S3 service'!B8</f>
        <v>[OPTIONEEL] Overige installatie, service &amp; support (hieronder te specificeren)</v>
      </c>
      <c r="C22" s="18" t="str">
        <f>'S1 tm S3 service'!H8</f>
        <v>totaal</v>
      </c>
      <c r="D22" s="9">
        <f>'S1 tm S3 service'!G8+'S1 tm S3 service'!F8</f>
        <v>0</v>
      </c>
    </row>
    <row r="23" spans="1:7" ht="17.25" customHeight="1" thickBot="1" x14ac:dyDescent="0.2">
      <c r="A23" s="5" t="str">
        <f>'O1 overige kosten'!A6</f>
        <v>O1</v>
      </c>
      <c r="B23" s="1" t="str">
        <f>'O1 overige kosten'!B6</f>
        <v>[OPTIONEEL] Overige kosten</v>
      </c>
      <c r="C23" s="16" t="str">
        <f>'O1 overige kosten'!D6</f>
        <v>totaal</v>
      </c>
      <c r="D23" s="10">
        <f>'O1 overige kosten'!C6</f>
        <v>0</v>
      </c>
    </row>
    <row r="24" spans="1:7" ht="21.75" customHeight="1" thickBot="1" x14ac:dyDescent="0.2">
      <c r="A24" s="4"/>
      <c r="B24" s="82" t="s">
        <v>35</v>
      </c>
      <c r="C24" s="83"/>
      <c r="D24" s="13">
        <f>SUM(D6:D23)</f>
        <v>0</v>
      </c>
    </row>
    <row r="25" spans="1:7" ht="21.75" customHeight="1" thickBot="1" x14ac:dyDescent="0.2">
      <c r="A25" s="19"/>
      <c r="B25" s="84" t="s">
        <v>36</v>
      </c>
      <c r="C25" s="85"/>
      <c r="D25" s="20">
        <f>D24*1.1</f>
        <v>0</v>
      </c>
    </row>
    <row r="26" spans="1:7" ht="46.5" customHeight="1" x14ac:dyDescent="0.15"/>
    <row r="27" spans="1:7" ht="57.75" customHeight="1" x14ac:dyDescent="0.15">
      <c r="A27" s="86" t="s">
        <v>37</v>
      </c>
      <c r="B27" s="86"/>
      <c r="C27" s="86"/>
      <c r="D27" s="86"/>
      <c r="E27" s="23"/>
      <c r="F27" s="23"/>
    </row>
    <row r="28" spans="1:7" ht="80.25" customHeight="1" x14ac:dyDescent="0.15">
      <c r="A28" s="77" t="s">
        <v>38</v>
      </c>
      <c r="B28" s="77"/>
      <c r="C28" s="77"/>
      <c r="D28" s="77"/>
      <c r="E28" s="24"/>
      <c r="F28" s="24"/>
      <c r="G28" s="24"/>
    </row>
    <row r="29" spans="1:7" ht="40.5" customHeight="1" x14ac:dyDescent="0.15">
      <c r="A29" s="77"/>
      <c r="B29" s="77"/>
      <c r="C29" s="77"/>
      <c r="D29" s="77"/>
    </row>
  </sheetData>
  <sheetProtection algorithmName="SHA-512" hashValue="INabFnQnyF1KSR6nKGkkPpnuRPLQhMrk+sIL5ys3Yrj7TMI1DByLv6uhmIt67jU8o6PtC8UZitS8Cw49eCgeTw==" saltValue="XudXp68sKPlVNbl90vb4Rw==" spinCount="100000" sheet="1" selectLockedCells="1" selectUnlockedCells="1"/>
  <mergeCells count="7">
    <mergeCell ref="A29:D29"/>
    <mergeCell ref="B1:D1"/>
    <mergeCell ref="A2:D2"/>
    <mergeCell ref="B24:C24"/>
    <mergeCell ref="B25:C25"/>
    <mergeCell ref="A28:D28"/>
    <mergeCell ref="A27:D27"/>
  </mergeCells>
  <dataValidations count="1">
    <dataValidation type="whole" allowBlank="1" showInputMessage="1" showErrorMessage="1" errorTitle="foutmelding" error="ongeldige (negatieve) waarde, kan niet lager zijn dan 0" sqref="E28" xr:uid="{BA670E6B-BEBA-4C31-9433-500BC9503B48}">
      <formula1>0</formula1>
      <formula2>10000000000000</formula2>
    </dataValidation>
  </dataValidations>
  <pageMargins left="0.7" right="0.7" top="0.75" bottom="0.75" header="0.3" footer="0.3"/>
  <pageSetup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3"/>
  <sheetViews>
    <sheetView showGridLines="0" topLeftCell="A7" zoomScale="130" zoomScaleNormal="130" workbookViewId="0">
      <selection activeCell="D18" sqref="D18"/>
    </sheetView>
  </sheetViews>
  <sheetFormatPr defaultRowHeight="11.25" x14ac:dyDescent="0.15"/>
  <cols>
    <col min="2" max="2" width="81.875" customWidth="1"/>
    <col min="3" max="3" width="20.875" customWidth="1"/>
    <col min="4" max="4" width="15.625" customWidth="1"/>
    <col min="5" max="5" width="18.5" customWidth="1"/>
    <col min="6" max="6" width="19.125" customWidth="1"/>
  </cols>
  <sheetData>
    <row r="1" spans="1:12" s="8" customFormat="1" ht="53.25" customHeight="1" thickBot="1" x14ac:dyDescent="0.25">
      <c r="A1" s="7" t="s">
        <v>100</v>
      </c>
      <c r="B1" s="78" t="s">
        <v>39</v>
      </c>
      <c r="C1" s="72"/>
      <c r="D1" s="72"/>
      <c r="E1" s="72"/>
      <c r="F1" s="72"/>
      <c r="G1" s="72"/>
      <c r="H1" s="72"/>
      <c r="I1" s="72"/>
      <c r="J1" s="72"/>
      <c r="K1" s="72"/>
      <c r="L1" s="73"/>
    </row>
    <row r="2" spans="1:12" s="8" customFormat="1" ht="13.5" thickBot="1" x14ac:dyDescent="0.25">
      <c r="A2" s="87" t="s">
        <v>40</v>
      </c>
      <c r="B2" s="88"/>
      <c r="C2" s="88"/>
      <c r="D2" s="88"/>
      <c r="E2" s="88"/>
      <c r="F2" s="88"/>
      <c r="G2" s="88"/>
      <c r="H2" s="88"/>
      <c r="I2" s="88"/>
      <c r="J2" s="88"/>
      <c r="K2" s="88"/>
      <c r="L2" s="89"/>
    </row>
    <row r="4" spans="1:12" ht="12" thickBot="1" x14ac:dyDescent="0.2"/>
    <row r="5" spans="1:12" ht="23.25" thickBot="1" x14ac:dyDescent="0.2">
      <c r="A5" s="38" t="s">
        <v>31</v>
      </c>
      <c r="B5" s="39" t="s">
        <v>41</v>
      </c>
      <c r="C5" s="39" t="s">
        <v>42</v>
      </c>
      <c r="D5" s="38" t="s">
        <v>43</v>
      </c>
      <c r="E5" s="40" t="s">
        <v>44</v>
      </c>
      <c r="F5" s="38" t="s">
        <v>45</v>
      </c>
    </row>
    <row r="6" spans="1:12" ht="24" customHeight="1" thickBot="1" x14ac:dyDescent="0.2">
      <c r="A6" s="5" t="s">
        <v>46</v>
      </c>
      <c r="B6" s="41" t="s">
        <v>47</v>
      </c>
      <c r="C6" s="42">
        <v>1</v>
      </c>
      <c r="D6" s="12">
        <v>0</v>
      </c>
      <c r="E6" s="43">
        <f>C6*D6*' voorblad en uurtarief'!D$5</f>
        <v>0</v>
      </c>
      <c r="F6" s="44" t="s">
        <v>48</v>
      </c>
    </row>
    <row r="7" spans="1:12" ht="24" customHeight="1" thickBot="1" x14ac:dyDescent="0.2">
      <c r="A7" s="5" t="s">
        <v>49</v>
      </c>
      <c r="B7" s="41" t="s">
        <v>50</v>
      </c>
      <c r="C7" s="42">
        <v>1</v>
      </c>
      <c r="D7" s="12">
        <v>0</v>
      </c>
      <c r="E7" s="43">
        <f>C7*D7*' voorblad en uurtarief'!D$5</f>
        <v>0</v>
      </c>
      <c r="F7" s="44" t="s">
        <v>48</v>
      </c>
    </row>
    <row r="8" spans="1:12" ht="24" customHeight="1" thickBot="1" x14ac:dyDescent="0.2">
      <c r="A8" s="5" t="s">
        <v>51</v>
      </c>
      <c r="B8" s="41" t="s">
        <v>52</v>
      </c>
      <c r="C8" s="42">
        <v>1</v>
      </c>
      <c r="D8" s="12">
        <v>0</v>
      </c>
      <c r="E8" s="43">
        <f>C8*D8*' voorblad en uurtarief'!D$5</f>
        <v>0</v>
      </c>
      <c r="F8" s="44" t="s">
        <v>48</v>
      </c>
    </row>
    <row r="9" spans="1:12" ht="24" customHeight="1" thickBot="1" x14ac:dyDescent="0.2">
      <c r="A9" s="5" t="s">
        <v>53</v>
      </c>
      <c r="B9" s="41" t="s">
        <v>54</v>
      </c>
      <c r="C9" s="42">
        <v>1</v>
      </c>
      <c r="D9" s="12">
        <v>0</v>
      </c>
      <c r="E9" s="43">
        <f>C9*D9*' voorblad en uurtarief'!D$5</f>
        <v>0</v>
      </c>
      <c r="F9" s="44" t="s">
        <v>48</v>
      </c>
    </row>
    <row r="10" spans="1:12" ht="24" customHeight="1" thickBot="1" x14ac:dyDescent="0.2">
      <c r="A10" s="5" t="s">
        <v>55</v>
      </c>
      <c r="B10" s="41" t="s">
        <v>56</v>
      </c>
      <c r="C10" s="42">
        <v>1</v>
      </c>
      <c r="D10" s="12">
        <v>0</v>
      </c>
      <c r="E10" s="43">
        <f>C10*D10*' voorblad en uurtarief'!D$5</f>
        <v>0</v>
      </c>
      <c r="F10" s="44" t="s">
        <v>48</v>
      </c>
    </row>
    <row r="11" spans="1:12" ht="24" customHeight="1" thickBot="1" x14ac:dyDescent="0.2">
      <c r="A11" s="5" t="s">
        <v>57</v>
      </c>
      <c r="B11" s="41" t="s">
        <v>58</v>
      </c>
      <c r="C11" s="42">
        <v>1</v>
      </c>
      <c r="D11" s="12">
        <v>0</v>
      </c>
      <c r="E11" s="43">
        <f>C11*D11*' voorblad en uurtarief'!D$5</f>
        <v>0</v>
      </c>
      <c r="F11" s="44" t="s">
        <v>48</v>
      </c>
    </row>
    <row r="12" spans="1:12" ht="24" customHeight="1" thickBot="1" x14ac:dyDescent="0.2">
      <c r="A12" s="5" t="s">
        <v>59</v>
      </c>
      <c r="B12" s="41" t="s">
        <v>60</v>
      </c>
      <c r="C12" s="42">
        <v>1</v>
      </c>
      <c r="D12" s="12">
        <v>0</v>
      </c>
      <c r="E12" s="43">
        <f>C12*D12*' voorblad en uurtarief'!D$5</f>
        <v>0</v>
      </c>
      <c r="F12" s="44" t="s">
        <v>48</v>
      </c>
    </row>
    <row r="13" spans="1:12" ht="24" customHeight="1" thickBot="1" x14ac:dyDescent="0.2">
      <c r="A13" s="5" t="s">
        <v>61</v>
      </c>
      <c r="B13" s="41" t="s">
        <v>62</v>
      </c>
      <c r="C13" s="42"/>
      <c r="D13" s="45"/>
      <c r="E13" s="43">
        <f>SUM(E14:E19)</f>
        <v>0</v>
      </c>
      <c r="F13" s="46" t="s">
        <v>48</v>
      </c>
    </row>
    <row r="14" spans="1:12" ht="24" customHeight="1" thickBot="1" x14ac:dyDescent="0.2">
      <c r="A14" s="6"/>
      <c r="B14" s="50"/>
      <c r="C14" s="49">
        <v>1</v>
      </c>
      <c r="D14" s="22">
        <v>0</v>
      </c>
      <c r="E14" s="43">
        <f>C14*D14*' voorblad en uurtarief'!D$5</f>
        <v>0</v>
      </c>
      <c r="F14" s="46" t="s">
        <v>48</v>
      </c>
    </row>
    <row r="15" spans="1:12" ht="24" customHeight="1" thickBot="1" x14ac:dyDescent="0.2">
      <c r="A15" s="6"/>
      <c r="B15" s="50"/>
      <c r="C15" s="49">
        <v>1</v>
      </c>
      <c r="D15" s="22">
        <v>0</v>
      </c>
      <c r="E15" s="43">
        <f>C15*D15*' voorblad en uurtarief'!D$5</f>
        <v>0</v>
      </c>
      <c r="F15" s="46" t="s">
        <v>48</v>
      </c>
    </row>
    <row r="16" spans="1:12" ht="24" customHeight="1" thickBot="1" x14ac:dyDescent="0.2">
      <c r="A16" s="6"/>
      <c r="B16" s="50"/>
      <c r="C16" s="49">
        <v>1</v>
      </c>
      <c r="D16" s="22">
        <v>0</v>
      </c>
      <c r="E16" s="43">
        <f>C16*D16*' voorblad en uurtarief'!D$5</f>
        <v>0</v>
      </c>
      <c r="F16" s="46" t="s">
        <v>48</v>
      </c>
    </row>
    <row r="17" spans="1:6" ht="24" customHeight="1" thickBot="1" x14ac:dyDescent="0.2">
      <c r="A17" s="6"/>
      <c r="B17" s="50"/>
      <c r="C17" s="49">
        <v>1</v>
      </c>
      <c r="D17" s="22">
        <v>0</v>
      </c>
      <c r="E17" s="43">
        <f>C17*D17*' voorblad en uurtarief'!D$5</f>
        <v>0</v>
      </c>
      <c r="F17" s="46" t="s">
        <v>48</v>
      </c>
    </row>
    <row r="18" spans="1:6" ht="24" customHeight="1" thickBot="1" x14ac:dyDescent="0.2">
      <c r="A18" s="6"/>
      <c r="B18" s="50"/>
      <c r="C18" s="49">
        <v>1</v>
      </c>
      <c r="D18" s="22">
        <v>0</v>
      </c>
      <c r="E18" s="43">
        <f>C18*D18*' voorblad en uurtarief'!D$5</f>
        <v>0</v>
      </c>
      <c r="F18" s="46" t="s">
        <v>48</v>
      </c>
    </row>
    <row r="19" spans="1:6" ht="24" customHeight="1" thickBot="1" x14ac:dyDescent="0.2">
      <c r="A19" s="47"/>
      <c r="B19" s="51"/>
      <c r="C19" s="48">
        <v>1</v>
      </c>
      <c r="D19" s="21">
        <v>0</v>
      </c>
      <c r="E19" s="43">
        <f>C19*D19*' voorblad en uurtarief'!D$5</f>
        <v>0</v>
      </c>
      <c r="F19" s="46" t="s">
        <v>48</v>
      </c>
    </row>
    <row r="21" spans="1:6" ht="33.75" customHeight="1" x14ac:dyDescent="0.15">
      <c r="A21" s="77" t="s">
        <v>63</v>
      </c>
      <c r="B21" s="77"/>
      <c r="C21" s="77"/>
      <c r="D21" s="77"/>
      <c r="E21" s="77"/>
      <c r="F21" s="77"/>
    </row>
    <row r="22" spans="1:6" ht="39" customHeight="1" x14ac:dyDescent="0.15">
      <c r="A22" s="77" t="s">
        <v>64</v>
      </c>
      <c r="B22" s="77"/>
      <c r="C22" s="77"/>
      <c r="D22" s="77"/>
      <c r="E22" s="77"/>
      <c r="F22" s="77"/>
    </row>
    <row r="23" spans="1:6" ht="43.5" customHeight="1" x14ac:dyDescent="0.15">
      <c r="A23" s="86" t="s">
        <v>37</v>
      </c>
      <c r="B23" s="86"/>
      <c r="C23" s="86"/>
      <c r="D23" s="86"/>
      <c r="E23" s="86"/>
      <c r="F23" s="86"/>
    </row>
  </sheetData>
  <sheetProtection algorithmName="SHA-512" hashValue="WUNozHElGCBp8XLiiZwsujopciXdTlhfexEpNTx9iBU9c0/TaO4LT22OUM4yMd6nkPlzJbnpFVRMDi5DVxmQgA==" saltValue="86WyfizJ80iWbqe1dKcFOQ==" spinCount="100000" sheet="1" selectLockedCells="1"/>
  <mergeCells count="5">
    <mergeCell ref="B1:L1"/>
    <mergeCell ref="A2:L2"/>
    <mergeCell ref="A21:F21"/>
    <mergeCell ref="A23:F23"/>
    <mergeCell ref="A22:F22"/>
  </mergeCells>
  <phoneticPr fontId="11" type="noConversion"/>
  <dataValidations count="1">
    <dataValidation type="whole" allowBlank="1" showInputMessage="1" showErrorMessage="1" errorTitle="foutmelding" error="ongeldige (negatieve) waarde, waarde moet boven 0 liggen" sqref="D1:D21 D23:D1048576" xr:uid="{DF081A21-8C9D-4E6D-8DF6-E8EA28914612}">
      <formula1>0</formula1>
      <formula2>1000000000000</formula2>
    </dataValidation>
  </dataValidations>
  <pageMargins left="0.7" right="0.7" top="0.75" bottom="0.75" header="0.3" footer="0.3"/>
  <pageSetup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91D33-5016-43C3-9B4C-8D2F9286A5C8}">
  <dimension ref="A1:L19"/>
  <sheetViews>
    <sheetView showGridLines="0" workbookViewId="0">
      <selection activeCell="D10" sqref="D10"/>
    </sheetView>
  </sheetViews>
  <sheetFormatPr defaultRowHeight="11.25" x14ac:dyDescent="0.15"/>
  <cols>
    <col min="2" max="2" width="76" customWidth="1"/>
    <col min="3" max="3" width="19.125" customWidth="1"/>
    <col min="4" max="5" width="15.625" customWidth="1"/>
    <col min="6" max="6" width="13.125" customWidth="1"/>
  </cols>
  <sheetData>
    <row r="1" spans="1:12" s="8" customFormat="1" ht="53.25" customHeight="1" thickBot="1" x14ac:dyDescent="0.25">
      <c r="A1" s="7" t="s">
        <v>65</v>
      </c>
      <c r="B1" s="78" t="s">
        <v>66</v>
      </c>
      <c r="C1" s="72"/>
      <c r="D1" s="72"/>
      <c r="E1" s="72"/>
      <c r="F1" s="72"/>
      <c r="G1" s="72"/>
      <c r="H1" s="72"/>
      <c r="I1" s="72"/>
      <c r="J1" s="72"/>
      <c r="K1" s="72"/>
      <c r="L1" s="73"/>
    </row>
    <row r="2" spans="1:12" s="8" customFormat="1" ht="13.5" thickBot="1" x14ac:dyDescent="0.25">
      <c r="A2" s="87" t="s">
        <v>40</v>
      </c>
      <c r="B2" s="88"/>
      <c r="C2" s="88"/>
      <c r="D2" s="88"/>
      <c r="E2" s="88"/>
      <c r="F2" s="88"/>
      <c r="G2" s="88"/>
      <c r="H2" s="88"/>
      <c r="I2" s="88"/>
      <c r="J2" s="88"/>
      <c r="K2" s="88"/>
      <c r="L2" s="89"/>
    </row>
    <row r="4" spans="1:12" ht="12" thickBot="1" x14ac:dyDescent="0.2"/>
    <row r="5" spans="1:12" ht="12" thickBot="1" x14ac:dyDescent="0.2">
      <c r="A5" s="52" t="s">
        <v>31</v>
      </c>
      <c r="B5" s="53" t="s">
        <v>41</v>
      </c>
      <c r="C5" s="54" t="s">
        <v>67</v>
      </c>
      <c r="D5" s="55" t="s">
        <v>68</v>
      </c>
      <c r="E5" s="55" t="s">
        <v>69</v>
      </c>
      <c r="F5" s="55" t="s">
        <v>45</v>
      </c>
    </row>
    <row r="6" spans="1:12" ht="24" customHeight="1" thickBot="1" x14ac:dyDescent="0.2">
      <c r="A6" s="5" t="s">
        <v>70</v>
      </c>
      <c r="B6" s="41" t="s">
        <v>71</v>
      </c>
      <c r="C6" s="41">
        <v>10</v>
      </c>
      <c r="D6" s="12">
        <v>0</v>
      </c>
      <c r="E6" s="45">
        <f t="shared" ref="E6:E16" si="0">C6*D6</f>
        <v>0</v>
      </c>
      <c r="F6" s="46" t="s">
        <v>48</v>
      </c>
    </row>
    <row r="7" spans="1:12" ht="24" customHeight="1" thickBot="1" x14ac:dyDescent="0.2">
      <c r="A7" s="5" t="s">
        <v>72</v>
      </c>
      <c r="B7" s="41" t="s">
        <v>73</v>
      </c>
      <c r="C7" s="41">
        <v>5</v>
      </c>
      <c r="D7" s="12">
        <v>0</v>
      </c>
      <c r="E7" s="45">
        <f t="shared" si="0"/>
        <v>0</v>
      </c>
      <c r="F7" s="46" t="s">
        <v>48</v>
      </c>
    </row>
    <row r="8" spans="1:12" ht="24" customHeight="1" thickBot="1" x14ac:dyDescent="0.2">
      <c r="A8" s="5" t="s">
        <v>74</v>
      </c>
      <c r="B8" s="41" t="s">
        <v>75</v>
      </c>
      <c r="C8" s="41">
        <v>15</v>
      </c>
      <c r="D8" s="12">
        <v>0</v>
      </c>
      <c r="E8" s="45">
        <f t="shared" si="0"/>
        <v>0</v>
      </c>
      <c r="F8" s="46" t="s">
        <v>48</v>
      </c>
    </row>
    <row r="9" spans="1:12" ht="24" customHeight="1" thickBot="1" x14ac:dyDescent="0.2">
      <c r="A9" s="5" t="s">
        <v>76</v>
      </c>
      <c r="B9" s="41" t="s">
        <v>77</v>
      </c>
      <c r="C9" s="41">
        <v>15</v>
      </c>
      <c r="D9" s="12">
        <v>0</v>
      </c>
      <c r="E9" s="45">
        <f t="shared" si="0"/>
        <v>0</v>
      </c>
      <c r="F9" s="46" t="s">
        <v>48</v>
      </c>
    </row>
    <row r="10" spans="1:12" ht="24" customHeight="1" thickBot="1" x14ac:dyDescent="0.2">
      <c r="A10" s="5" t="s">
        <v>78</v>
      </c>
      <c r="B10" s="41" t="s">
        <v>79</v>
      </c>
      <c r="C10" s="50"/>
      <c r="D10" s="12">
        <v>0</v>
      </c>
      <c r="E10" s="45">
        <f t="shared" si="0"/>
        <v>0</v>
      </c>
      <c r="F10" s="46" t="s">
        <v>48</v>
      </c>
    </row>
    <row r="11" spans="1:12" ht="24" customHeight="1" thickBot="1" x14ac:dyDescent="0.2">
      <c r="A11" s="5" t="s">
        <v>80</v>
      </c>
      <c r="B11" s="41" t="s">
        <v>81</v>
      </c>
      <c r="C11" s="41"/>
      <c r="D11" s="45"/>
      <c r="E11" s="45">
        <f>SUM(E12:E16)</f>
        <v>0</v>
      </c>
      <c r="F11" s="46" t="s">
        <v>48</v>
      </c>
    </row>
    <row r="12" spans="1:12" ht="24" customHeight="1" thickBot="1" x14ac:dyDescent="0.2">
      <c r="A12" s="5"/>
      <c r="B12" s="50"/>
      <c r="C12" s="50"/>
      <c r="D12" s="12">
        <v>0</v>
      </c>
      <c r="E12" s="45">
        <f>C12*D12</f>
        <v>0</v>
      </c>
      <c r="F12" s="46" t="s">
        <v>48</v>
      </c>
    </row>
    <row r="13" spans="1:12" ht="24" customHeight="1" thickBot="1" x14ac:dyDescent="0.2">
      <c r="A13" s="5"/>
      <c r="B13" s="50"/>
      <c r="C13" s="50"/>
      <c r="D13" s="12">
        <v>0</v>
      </c>
      <c r="E13" s="45">
        <f t="shared" si="0"/>
        <v>0</v>
      </c>
      <c r="F13" s="46" t="s">
        <v>48</v>
      </c>
    </row>
    <row r="14" spans="1:12" ht="24" customHeight="1" thickBot="1" x14ac:dyDescent="0.2">
      <c r="A14" s="5"/>
      <c r="B14" s="50"/>
      <c r="C14" s="50"/>
      <c r="D14" s="12">
        <v>0</v>
      </c>
      <c r="E14" s="43">
        <f t="shared" si="0"/>
        <v>0</v>
      </c>
      <c r="F14" s="46" t="s">
        <v>48</v>
      </c>
    </row>
    <row r="15" spans="1:12" ht="24" customHeight="1" thickBot="1" x14ac:dyDescent="0.2">
      <c r="A15" s="5"/>
      <c r="B15" s="50"/>
      <c r="C15" s="50"/>
      <c r="D15" s="12">
        <v>0</v>
      </c>
      <c r="E15" s="43">
        <f t="shared" si="0"/>
        <v>0</v>
      </c>
      <c r="F15" s="46" t="s">
        <v>48</v>
      </c>
    </row>
    <row r="16" spans="1:12" ht="24" customHeight="1" thickBot="1" x14ac:dyDescent="0.2">
      <c r="A16" s="5"/>
      <c r="B16" s="50"/>
      <c r="C16" s="50"/>
      <c r="D16" s="12">
        <v>0</v>
      </c>
      <c r="E16" s="56">
        <f t="shared" si="0"/>
        <v>0</v>
      </c>
      <c r="F16" s="46" t="s">
        <v>48</v>
      </c>
    </row>
    <row r="17" spans="1:6" x14ac:dyDescent="0.15">
      <c r="E17" s="57"/>
    </row>
    <row r="18" spans="1:6" ht="30" customHeight="1" x14ac:dyDescent="0.15">
      <c r="A18" s="86" t="s">
        <v>82</v>
      </c>
      <c r="B18" s="86"/>
      <c r="C18" s="86"/>
      <c r="D18" s="86"/>
      <c r="E18" s="86"/>
      <c r="F18" s="86"/>
    </row>
    <row r="19" spans="1:6" ht="16.5" customHeight="1" x14ac:dyDescent="0.15"/>
  </sheetData>
  <sheetProtection algorithmName="SHA-512" hashValue="B/rDnhzJ72GKtGktCZgpdBKRAgdvLuDxUB7jXZaCkv5Ku1QpLKKE8qqVXZovpMOdjeujqyiZB/il+/3THxWnlA==" saltValue="TuvhlGKysrM4H7rcQAjFaw==" spinCount="100000" sheet="1" selectLockedCells="1"/>
  <mergeCells count="3">
    <mergeCell ref="B1:L1"/>
    <mergeCell ref="A2:L2"/>
    <mergeCell ref="A18:F18"/>
  </mergeCells>
  <phoneticPr fontId="11" type="noConversion"/>
  <dataValidations count="1">
    <dataValidation type="whole" allowBlank="1" showInputMessage="1" showErrorMessage="1" errorTitle="foutmelding" error="ongeldige (negatieve) waarde, kan niet lager dan 0 zijn." sqref="D1:D1048576" xr:uid="{4B2AEF37-A53D-4749-AB9B-1D899FEADB70}">
      <formula1>0</formula1>
      <formula2>10000000000000</formula2>
    </dataValidation>
  </dataValidations>
  <pageMargins left="0.7" right="0.7" top="0.75" bottom="0.75" header="0.3" footer="0.3"/>
  <pageSetup orientation="portrait"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840B5-921B-47E3-B793-CC97EEED6E3F}">
  <dimension ref="A1:N15"/>
  <sheetViews>
    <sheetView showGridLines="0" workbookViewId="0">
      <selection activeCell="E7" sqref="E7"/>
    </sheetView>
  </sheetViews>
  <sheetFormatPr defaultRowHeight="11.25" x14ac:dyDescent="0.15"/>
  <cols>
    <col min="2" max="2" width="76" customWidth="1"/>
    <col min="3" max="3" width="17.75" customWidth="1"/>
    <col min="4" max="5" width="14.75" customWidth="1"/>
    <col min="6" max="6" width="15.625" customWidth="1"/>
    <col min="7" max="7" width="18.375" customWidth="1"/>
    <col min="8" max="8" width="14.125" customWidth="1"/>
  </cols>
  <sheetData>
    <row r="1" spans="1:14" s="8" customFormat="1" ht="53.25" customHeight="1" thickBot="1" x14ac:dyDescent="0.25">
      <c r="A1" s="7" t="s">
        <v>99</v>
      </c>
      <c r="B1" s="78" t="s">
        <v>83</v>
      </c>
      <c r="C1" s="72"/>
      <c r="D1" s="72"/>
      <c r="E1" s="72"/>
      <c r="F1" s="72"/>
      <c r="G1" s="72"/>
      <c r="H1" s="72"/>
      <c r="I1" s="72"/>
      <c r="J1" s="72"/>
      <c r="K1" s="72"/>
      <c r="L1" s="72"/>
      <c r="M1" s="72"/>
      <c r="N1" s="73"/>
    </row>
    <row r="2" spans="1:14" s="8" customFormat="1" ht="13.5" thickBot="1" x14ac:dyDescent="0.25">
      <c r="A2" s="87" t="s">
        <v>40</v>
      </c>
      <c r="B2" s="88"/>
      <c r="C2" s="88"/>
      <c r="D2" s="88"/>
      <c r="E2" s="88"/>
      <c r="F2" s="88"/>
      <c r="G2" s="88"/>
      <c r="H2" s="88"/>
      <c r="I2" s="88"/>
      <c r="J2" s="88"/>
      <c r="K2" s="88"/>
      <c r="L2" s="88"/>
      <c r="M2" s="88"/>
      <c r="N2" s="89"/>
    </row>
    <row r="4" spans="1:14" ht="12" thickBot="1" x14ac:dyDescent="0.2"/>
    <row r="5" spans="1:14" ht="34.5" thickBot="1" x14ac:dyDescent="0.2">
      <c r="A5" s="52" t="s">
        <v>31</v>
      </c>
      <c r="B5" s="53" t="s">
        <v>41</v>
      </c>
      <c r="C5" s="39" t="s">
        <v>67</v>
      </c>
      <c r="D5" s="58" t="s">
        <v>84</v>
      </c>
      <c r="E5" s="58" t="s">
        <v>85</v>
      </c>
      <c r="F5" s="58" t="s">
        <v>102</v>
      </c>
      <c r="G5" s="58" t="s">
        <v>103</v>
      </c>
      <c r="H5" s="52" t="s">
        <v>45</v>
      </c>
    </row>
    <row r="6" spans="1:14" ht="24" customHeight="1" thickBot="1" x14ac:dyDescent="0.2">
      <c r="A6" s="5" t="s">
        <v>86</v>
      </c>
      <c r="B6" s="41" t="s">
        <v>87</v>
      </c>
      <c r="C6" s="41">
        <v>15</v>
      </c>
      <c r="D6" s="12">
        <v>0</v>
      </c>
      <c r="E6" s="43"/>
      <c r="F6" s="45"/>
      <c r="G6" s="45">
        <f>D6*C6*' voorblad en uurtarief'!D5</f>
        <v>0</v>
      </c>
      <c r="H6" s="46" t="s">
        <v>48</v>
      </c>
    </row>
    <row r="7" spans="1:14" ht="24" customHeight="1" thickBot="1" x14ac:dyDescent="0.2">
      <c r="A7" s="5" t="s">
        <v>88</v>
      </c>
      <c r="B7" s="59" t="s">
        <v>90</v>
      </c>
      <c r="C7" s="59">
        <v>15</v>
      </c>
      <c r="D7" s="43"/>
      <c r="E7" s="12">
        <v>0</v>
      </c>
      <c r="F7" s="45">
        <f t="shared" ref="F7:F12" si="0">E7*C7</f>
        <v>0</v>
      </c>
      <c r="G7" s="45"/>
      <c r="H7" s="46" t="s">
        <v>48</v>
      </c>
    </row>
    <row r="8" spans="1:14" ht="24" customHeight="1" thickBot="1" x14ac:dyDescent="0.2">
      <c r="A8" s="5" t="s">
        <v>89</v>
      </c>
      <c r="B8" s="59" t="s">
        <v>91</v>
      </c>
      <c r="C8" s="59"/>
      <c r="D8" s="45"/>
      <c r="E8" s="45"/>
      <c r="F8" s="45">
        <f>SUM(F11:F12)</f>
        <v>0</v>
      </c>
      <c r="G8" s="45">
        <f>SUM(G9:G10)</f>
        <v>0</v>
      </c>
      <c r="H8" s="46" t="s">
        <v>48</v>
      </c>
    </row>
    <row r="9" spans="1:14" ht="24" customHeight="1" x14ac:dyDescent="0.15">
      <c r="A9" s="5"/>
      <c r="B9" s="50"/>
      <c r="C9" s="50"/>
      <c r="D9" s="12">
        <v>0</v>
      </c>
      <c r="E9" s="90">
        <v>0</v>
      </c>
      <c r="F9" s="43"/>
      <c r="G9" s="43">
        <f>D9*C9*' voorblad en uurtarief'!D5</f>
        <v>0</v>
      </c>
      <c r="H9" s="46" t="s">
        <v>48</v>
      </c>
    </row>
    <row r="10" spans="1:14" ht="24" customHeight="1" thickBot="1" x14ac:dyDescent="0.2">
      <c r="A10" s="5"/>
      <c r="B10" s="50"/>
      <c r="C10" s="50"/>
      <c r="D10" s="12">
        <v>0</v>
      </c>
      <c r="E10" s="90">
        <v>0</v>
      </c>
      <c r="F10" s="43"/>
      <c r="G10" s="43">
        <f>D10*C10*' voorblad en uurtarief'!D5</f>
        <v>0</v>
      </c>
      <c r="H10" s="46" t="s">
        <v>48</v>
      </c>
    </row>
    <row r="11" spans="1:14" ht="24" customHeight="1" thickBot="1" x14ac:dyDescent="0.2">
      <c r="A11" s="5"/>
      <c r="B11" s="50"/>
      <c r="C11" s="50"/>
      <c r="D11" s="90">
        <v>0</v>
      </c>
      <c r="E11" s="12">
        <v>0</v>
      </c>
      <c r="F11" s="43">
        <f>E11*C11</f>
        <v>0</v>
      </c>
      <c r="G11" s="43"/>
      <c r="H11" s="46" t="s">
        <v>48</v>
      </c>
    </row>
    <row r="12" spans="1:14" ht="24" customHeight="1" thickBot="1" x14ac:dyDescent="0.2">
      <c r="A12" s="5"/>
      <c r="B12" s="50"/>
      <c r="C12" s="50"/>
      <c r="D12" s="90">
        <v>0</v>
      </c>
      <c r="E12" s="12">
        <v>0</v>
      </c>
      <c r="F12" s="43">
        <f t="shared" si="0"/>
        <v>0</v>
      </c>
      <c r="G12" s="43"/>
      <c r="H12" s="46" t="s">
        <v>48</v>
      </c>
    </row>
    <row r="14" spans="1:14" ht="31.5" customHeight="1" x14ac:dyDescent="0.15">
      <c r="A14" s="77" t="s">
        <v>98</v>
      </c>
      <c r="B14" s="77"/>
      <c r="C14" s="77"/>
      <c r="D14" s="77"/>
      <c r="E14" s="77"/>
      <c r="F14" s="77"/>
      <c r="G14" s="77"/>
      <c r="H14" s="77"/>
    </row>
    <row r="15" spans="1:14" ht="70.5" customHeight="1" x14ac:dyDescent="0.15">
      <c r="A15" s="77"/>
      <c r="B15" s="77"/>
      <c r="C15" s="77"/>
      <c r="D15" s="77"/>
      <c r="E15" s="77"/>
      <c r="F15" s="77"/>
      <c r="G15" s="77"/>
      <c r="H15" s="77"/>
    </row>
  </sheetData>
  <sheetProtection algorithmName="SHA-512" hashValue="axsmg2lMlsbOIePmoRWpzKBOMVHh7kgZ73awB4dyeQ7HcdgoASCBT5t5QQq58vmu+Eur2Qk4Z4trkJP4bOuqBw==" saltValue="sztfauCBkfxe/1R5hP9xXA==" spinCount="100000" sheet="1" selectLockedCells="1"/>
  <mergeCells count="4">
    <mergeCell ref="B1:N1"/>
    <mergeCell ref="A2:N2"/>
    <mergeCell ref="A14:H14"/>
    <mergeCell ref="A15:H15"/>
  </mergeCells>
  <phoneticPr fontId="11" type="noConversion"/>
  <dataValidations count="1">
    <dataValidation type="whole" allowBlank="1" showInputMessage="1" showErrorMessage="1" errorTitle="foutmelding" error="ongeldige (negatieve) waarde, kan niet lager zijn dan 0" sqref="D1:E1048576" xr:uid="{CD716ACD-A130-46DF-B40F-2FC90986259F}">
      <formula1>0</formula1>
      <formula2>10000000000000</formula2>
    </dataValidation>
  </dataValidations>
  <pageMargins left="0.7" right="0.7" top="0.75" bottom="0.75" header="0.3" footer="0.3"/>
  <pageSetup orientation="portrait" horizont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2A258-5F22-49AF-9B74-08B0EB54309E}">
  <dimension ref="A1:J13"/>
  <sheetViews>
    <sheetView showGridLines="0" workbookViewId="0">
      <selection activeCell="B11" sqref="B11"/>
    </sheetView>
  </sheetViews>
  <sheetFormatPr defaultRowHeight="11.25" x14ac:dyDescent="0.15"/>
  <cols>
    <col min="2" max="2" width="76" customWidth="1"/>
    <col min="3" max="3" width="15.625" customWidth="1"/>
    <col min="4" max="4" width="14.125" customWidth="1"/>
  </cols>
  <sheetData>
    <row r="1" spans="1:10" s="8" customFormat="1" ht="53.25" customHeight="1" thickBot="1" x14ac:dyDescent="0.25">
      <c r="A1" s="7" t="s">
        <v>92</v>
      </c>
      <c r="B1" s="78" t="s">
        <v>93</v>
      </c>
      <c r="C1" s="72"/>
      <c r="D1" s="72"/>
      <c r="E1" s="72"/>
      <c r="F1" s="72"/>
      <c r="G1" s="72"/>
      <c r="H1" s="72"/>
      <c r="I1" s="72"/>
      <c r="J1" s="73"/>
    </row>
    <row r="2" spans="1:10" s="8" customFormat="1" ht="13.5" thickBot="1" x14ac:dyDescent="0.25">
      <c r="A2" s="87" t="s">
        <v>40</v>
      </c>
      <c r="B2" s="88"/>
      <c r="C2" s="88"/>
      <c r="D2" s="88"/>
      <c r="E2" s="88"/>
      <c r="F2" s="88"/>
      <c r="G2" s="88"/>
      <c r="H2" s="88"/>
      <c r="I2" s="88"/>
      <c r="J2" s="89"/>
    </row>
    <row r="4" spans="1:10" ht="12" thickBot="1" x14ac:dyDescent="0.2"/>
    <row r="5" spans="1:10" ht="12" thickBot="1" x14ac:dyDescent="0.2">
      <c r="A5" s="52" t="s">
        <v>31</v>
      </c>
      <c r="B5" s="53" t="s">
        <v>41</v>
      </c>
      <c r="C5" s="55" t="s">
        <v>68</v>
      </c>
      <c r="D5" s="52" t="s">
        <v>45</v>
      </c>
    </row>
    <row r="6" spans="1:10" ht="24" customHeight="1" thickBot="1" x14ac:dyDescent="0.2">
      <c r="A6" s="5" t="s">
        <v>92</v>
      </c>
      <c r="B6" s="41" t="s">
        <v>94</v>
      </c>
      <c r="C6" s="45">
        <f>SUM(C7:C11)</f>
        <v>0</v>
      </c>
      <c r="D6" s="46" t="s">
        <v>48</v>
      </c>
    </row>
    <row r="7" spans="1:10" ht="24" customHeight="1" thickBot="1" x14ac:dyDescent="0.2">
      <c r="A7" s="5"/>
      <c r="B7" s="50"/>
      <c r="C7" s="12">
        <v>0</v>
      </c>
      <c r="D7" s="46" t="s">
        <v>48</v>
      </c>
    </row>
    <row r="8" spans="1:10" ht="24" customHeight="1" thickBot="1" x14ac:dyDescent="0.2">
      <c r="A8" s="5"/>
      <c r="B8" s="50"/>
      <c r="C8" s="12">
        <v>0</v>
      </c>
      <c r="D8" s="46" t="s">
        <v>48</v>
      </c>
    </row>
    <row r="9" spans="1:10" ht="24" customHeight="1" thickBot="1" x14ac:dyDescent="0.2">
      <c r="A9" s="5"/>
      <c r="B9" s="50"/>
      <c r="C9" s="12">
        <v>0</v>
      </c>
      <c r="D9" s="46" t="s">
        <v>48</v>
      </c>
    </row>
    <row r="10" spans="1:10" ht="24" customHeight="1" thickBot="1" x14ac:dyDescent="0.2">
      <c r="A10" s="5"/>
      <c r="B10" s="50"/>
      <c r="C10" s="12">
        <v>0</v>
      </c>
      <c r="D10" s="46" t="s">
        <v>48</v>
      </c>
    </row>
    <row r="11" spans="1:10" ht="24" customHeight="1" thickBot="1" x14ac:dyDescent="0.2">
      <c r="A11" s="5"/>
      <c r="B11" s="50"/>
      <c r="C11" s="12">
        <v>0</v>
      </c>
      <c r="D11" s="60" t="s">
        <v>48</v>
      </c>
    </row>
    <row r="13" spans="1:10" ht="42.75" customHeight="1" x14ac:dyDescent="0.15">
      <c r="A13" s="77"/>
      <c r="B13" s="77"/>
      <c r="C13" s="77"/>
      <c r="D13" s="77"/>
    </row>
  </sheetData>
  <sheetProtection algorithmName="SHA-512" hashValue="sywL7VAVxPSKjcf9SQ+WjmOawFrYobtfRU2hUh4QvGE0t3pEB4HLFpO/B7sRnatdNXylyFb2A4HuwQU/Py1Zuw==" saltValue="PIuBRA96Q/Oo8AlRUZsceA==" spinCount="100000" sheet="1" selectLockedCells="1"/>
  <mergeCells count="3">
    <mergeCell ref="B1:J1"/>
    <mergeCell ref="A2:J2"/>
    <mergeCell ref="A13:D13"/>
  </mergeCells>
  <dataValidations count="1">
    <dataValidation type="whole" allowBlank="1" showInputMessage="1" showErrorMessage="1" errorTitle="foutmelding" error="onjuiste (negatieve) waarde, kan niet minder zijn dan 0" sqref="C6:C11" xr:uid="{C44964D3-4597-421A-9C40-B62892F7856E}">
      <formula1>0</formula1>
      <formula2>1000000000000</formula2>
    </dataValidation>
  </dataValidations>
  <pageMargins left="0.7" right="0.7" top="0.75" bottom="0.75" header="0.3" footer="0.3"/>
  <pageSetup orientation="portrait" horizont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2"/>
  <sheetViews>
    <sheetView showGridLines="0" workbookViewId="0">
      <selection activeCell="C7" sqref="C7"/>
    </sheetView>
  </sheetViews>
  <sheetFormatPr defaultRowHeight="11.25" x14ac:dyDescent="0.15"/>
  <cols>
    <col min="1" max="1" width="10.25" customWidth="1"/>
    <col min="2" max="2" width="61.125" customWidth="1"/>
    <col min="3" max="3" width="140.25" customWidth="1"/>
  </cols>
  <sheetData>
    <row r="1" spans="1:10" s="8" customFormat="1" ht="53.25" customHeight="1" thickBot="1" x14ac:dyDescent="0.25">
      <c r="A1" s="7"/>
      <c r="B1" s="78" t="s">
        <v>95</v>
      </c>
      <c r="C1" s="72"/>
      <c r="D1" s="72"/>
      <c r="E1" s="72"/>
      <c r="F1" s="72"/>
      <c r="G1" s="72"/>
      <c r="H1" s="72"/>
      <c r="I1" s="72"/>
      <c r="J1" s="73"/>
    </row>
    <row r="2" spans="1:10" s="8" customFormat="1" ht="13.5" thickBot="1" x14ac:dyDescent="0.25">
      <c r="A2" s="87" t="s">
        <v>96</v>
      </c>
      <c r="B2" s="88"/>
      <c r="C2" s="88"/>
      <c r="D2" s="88"/>
      <c r="E2" s="88"/>
      <c r="F2" s="88"/>
      <c r="G2" s="88"/>
      <c r="H2" s="88"/>
      <c r="I2" s="88"/>
      <c r="J2" s="89"/>
    </row>
    <row r="3" spans="1:10" ht="12" thickBot="1" x14ac:dyDescent="0.2"/>
    <row r="4" spans="1:10" ht="12" thickBot="1" x14ac:dyDescent="0.2">
      <c r="A4" s="2" t="s">
        <v>31</v>
      </c>
      <c r="B4" s="3" t="s">
        <v>32</v>
      </c>
      <c r="C4" s="3" t="s">
        <v>97</v>
      </c>
    </row>
    <row r="5" spans="1:10" ht="58.5" customHeight="1" thickBot="1" x14ac:dyDescent="0.2">
      <c r="A5" s="6" t="str">
        <f>totaal!A6</f>
        <v>A1</v>
      </c>
      <c r="B5" s="1" t="str">
        <f>totaal!B6</f>
        <v>Totaalprijs voor de gevraagde datapool(s) buiten Nederland (gemiddeld minimaal verbruik is 6TB)**</v>
      </c>
      <c r="C5" s="14"/>
    </row>
    <row r="6" spans="1:10" ht="58.5" customHeight="1" thickBot="1" x14ac:dyDescent="0.2">
      <c r="A6" s="6" t="str">
        <f>totaal!A7</f>
        <v>A2</v>
      </c>
      <c r="B6" s="1" t="str">
        <f>totaal!B7</f>
        <v>Totaalprijs voor de gevraagde datapool(s) binnen Nederland (gemiddeld minimaal verbruik is 1TB)**</v>
      </c>
      <c r="C6" s="14"/>
    </row>
    <row r="7" spans="1:10" ht="69" customHeight="1" thickBot="1" x14ac:dyDescent="0.2">
      <c r="A7" s="6" t="str">
        <f>totaal!A8</f>
        <v>A3</v>
      </c>
      <c r="B7" s="1" t="str">
        <f>totaal!B8</f>
        <v>Prijs per GB bij verhoging van de basisdatapool (structurele uitbreiding bundels)</v>
      </c>
      <c r="C7" s="14"/>
    </row>
    <row r="8" spans="1:10" ht="65.25" customHeight="1" thickBot="1" x14ac:dyDescent="0.2">
      <c r="A8" s="6" t="str">
        <f>totaal!A9</f>
        <v>A4</v>
      </c>
      <c r="B8" s="1" t="str">
        <f>totaal!B9</f>
        <v>Aanvullende databundel 250 GB  (tijdelijke maandelijkse aanvullingen***)</v>
      </c>
      <c r="C8" s="14"/>
    </row>
    <row r="9" spans="1:10" ht="69" customHeight="1" thickBot="1" x14ac:dyDescent="0.2">
      <c r="A9" s="6" t="str">
        <f>totaal!A10</f>
        <v>A5</v>
      </c>
      <c r="B9" s="1" t="str">
        <f>totaal!B10</f>
        <v>Aanvullende databundel 500 GB (tijdelijke maandelijkse aanvullingen***)</v>
      </c>
      <c r="C9" s="14"/>
    </row>
    <row r="10" spans="1:10" ht="68.25" customHeight="1" thickBot="1" x14ac:dyDescent="0.2">
      <c r="A10" s="6" t="str">
        <f>totaal!A11</f>
        <v>A6</v>
      </c>
      <c r="B10" s="1" t="str">
        <f>totaal!B11</f>
        <v>Aanvullende databundel 1000 GB (tijdelijke maandelijkse aanvullingen***)</v>
      </c>
      <c r="C10" s="14"/>
    </row>
    <row r="11" spans="1:10" ht="73.5" customHeight="1" thickBot="1" x14ac:dyDescent="0.2">
      <c r="A11" s="6" t="str">
        <f>totaal!A12</f>
        <v>A7</v>
      </c>
      <c r="B11" s="1" t="str">
        <f>totaal!B12</f>
        <v>Buitenbundel-tarief (prijs per extra GB buiten bundel)</v>
      </c>
      <c r="C11" s="14"/>
    </row>
    <row r="12" spans="1:10" ht="78" customHeight="1" thickBot="1" x14ac:dyDescent="0.2">
      <c r="A12" s="6" t="str">
        <f>totaal!A13</f>
        <v>A8</v>
      </c>
      <c r="B12" s="1" t="str">
        <f>totaal!B13</f>
        <v>[OPTIONEEL] Overige abonnementskosten (hieronder te specificeren)</v>
      </c>
      <c r="C12" s="14"/>
    </row>
    <row r="13" spans="1:10" ht="77.25" customHeight="1" thickBot="1" x14ac:dyDescent="0.2">
      <c r="A13" s="6" t="str">
        <f>totaal!A14</f>
        <v>H1</v>
      </c>
      <c r="B13" s="1" t="str">
        <f>totaal!B14</f>
        <v>Prijs schotel voor CIR 12/6 Mbps (conform VSE)</v>
      </c>
      <c r="C13" s="14"/>
    </row>
    <row r="14" spans="1:10" ht="68.25" customHeight="1" thickBot="1" x14ac:dyDescent="0.2">
      <c r="A14" s="6" t="str">
        <f>totaal!A15</f>
        <v>H2</v>
      </c>
      <c r="B14" s="1" t="str">
        <f>totaal!B15</f>
        <v>Prijs schotel voor CIR 6/3 Mbps (graag wel invullen, slechts nodig indien 12/6 technisch niet past)</v>
      </c>
      <c r="C14" s="14"/>
    </row>
    <row r="15" spans="1:10" ht="55.5" customHeight="1" thickBot="1" x14ac:dyDescent="0.2">
      <c r="A15" s="6" t="str">
        <f>totaal!A16</f>
        <v>H3</v>
      </c>
      <c r="B15" s="1" t="str">
        <f>totaal!B16</f>
        <v>Prijs BDU (modem, controller)</v>
      </c>
      <c r="C15" s="14"/>
    </row>
    <row r="16" spans="1:10" ht="54" customHeight="1" thickBot="1" x14ac:dyDescent="0.2">
      <c r="A16" s="6" t="str">
        <f>totaal!A17</f>
        <v>H4</v>
      </c>
      <c r="B16" s="1" t="str">
        <f>totaal!B17</f>
        <v>Mounts en bevestigingsmaterialen</v>
      </c>
      <c r="C16" s="14"/>
    </row>
    <row r="17" spans="1:3" ht="53.25" customHeight="1" thickBot="1" x14ac:dyDescent="0.2">
      <c r="A17" s="6" t="str">
        <f>totaal!A18</f>
        <v>H5</v>
      </c>
      <c r="B17" s="1" t="str">
        <f>totaal!B18</f>
        <v>[OPTIONEEL] Management box voor gehele contractduur</v>
      </c>
      <c r="C17" s="15"/>
    </row>
    <row r="18" spans="1:3" ht="45.75" customHeight="1" thickBot="1" x14ac:dyDescent="0.2">
      <c r="A18" s="6" t="str">
        <f>totaal!A19</f>
        <v>H6</v>
      </c>
      <c r="B18" s="1" t="str">
        <f>totaal!B19</f>
        <v>[OPTIONEEL] Overige hardware kosten (hieronder te specificeren)</v>
      </c>
      <c r="C18" s="14"/>
    </row>
    <row r="19" spans="1:3" ht="36.75" customHeight="1" thickBot="1" x14ac:dyDescent="0.2">
      <c r="A19" s="6" t="str">
        <f>totaal!A20</f>
        <v>S1</v>
      </c>
      <c r="B19" s="1" t="str">
        <f>totaal!B20</f>
        <v>Totaalprijs voor service &amp; support over contractduur</v>
      </c>
      <c r="C19" s="14"/>
    </row>
    <row r="20" spans="1:3" ht="45" customHeight="1" thickBot="1" x14ac:dyDescent="0.2">
      <c r="A20" s="6" t="str">
        <f>totaal!A21</f>
        <v>S2</v>
      </c>
      <c r="B20" s="1" t="str">
        <f>totaal!B21</f>
        <v>Site survey + rapport + installatiecoördinatie</v>
      </c>
      <c r="C20" s="14"/>
    </row>
    <row r="21" spans="1:3" ht="45" customHeight="1" thickBot="1" x14ac:dyDescent="0.2">
      <c r="A21" s="6" t="str">
        <f>totaal!A22</f>
        <v>S3</v>
      </c>
      <c r="B21" s="1" t="str">
        <f>totaal!B22</f>
        <v>[OPTIONEEL] Overige installatie, service &amp; support (hieronder te specificeren)</v>
      </c>
      <c r="C21" s="14"/>
    </row>
    <row r="22" spans="1:3" ht="45" customHeight="1" thickBot="1" x14ac:dyDescent="0.2">
      <c r="A22" s="6" t="str">
        <f>totaal!A23</f>
        <v>O1</v>
      </c>
      <c r="B22" s="1" t="str">
        <f>totaal!B23</f>
        <v>[OPTIONEEL] Overige kosten</v>
      </c>
      <c r="C22" s="14"/>
    </row>
  </sheetData>
  <sheetProtection algorithmName="SHA-512" hashValue="t/yPiQsxuskRn+2KLHz8ELoDmeHWcDDbT89LX48IOEhqAdsVtMPg9cyff4iJk4Py2MJkHDr1hyOju+r1zdoYjg==" saltValue="7WPq31KXOLvQIsZ3/wYpjA==" spinCount="100000" sheet="1" selectLockedCells="1"/>
  <mergeCells count="2">
    <mergeCell ref="B1:J1"/>
    <mergeCell ref="A2:J2"/>
  </mergeCells>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F91E36DC97EFF643B45625E08D1C5E5D" ma:contentTypeVersion="2" ma:contentTypeDescription="Een nieuw document maken." ma:contentTypeScope="" ma:versionID="baacae1b334892ebdb81ebbacf8e8c87">
  <xsd:schema xmlns:xsd="http://www.w3.org/2001/XMLSchema" xmlns:xs="http://www.w3.org/2001/XMLSchema" xmlns:p="http://schemas.microsoft.com/office/2006/metadata/properties" xmlns:ns2="a566e045-2b10-4766-9391-b516f4097e17" targetNamespace="http://schemas.microsoft.com/office/2006/metadata/properties" ma:root="true" ma:fieldsID="6373a02df215402b3435d3d99f2ff7a5" ns2:_="">
    <xsd:import namespace="a566e045-2b10-4766-9391-b516f4097e17"/>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66e045-2b10-4766-9391-b516f4097e17"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566e045-2b10-4766-9391-b516f4097e17">SW00-46386016-149</_dlc_DocId>
    <_dlc_DocIdUrl xmlns="a566e045-2b10-4766-9391-b516f4097e17">
      <Url>https://samenwerken.sp01.intranet.rws.nl/sites/M240401491/EASatcomCrewWelfare/_layouts/15/DocIdRedir.aspx?ID=SW00-46386016-149</Url>
      <Description>SW00-46386016-149</Description>
    </_dlc_DocIdUrl>
  </documentManagement>
</p:properties>
</file>

<file path=customXml/itemProps1.xml><?xml version="1.0" encoding="utf-8"?>
<ds:datastoreItem xmlns:ds="http://schemas.openxmlformats.org/officeDocument/2006/customXml" ds:itemID="{E360902C-A249-4BDF-AE66-2FDB3F63AFF3}">
  <ds:schemaRefs>
    <ds:schemaRef ds:uri="http://schemas.microsoft.com/sharepoint/events"/>
  </ds:schemaRefs>
</ds:datastoreItem>
</file>

<file path=customXml/itemProps2.xml><?xml version="1.0" encoding="utf-8"?>
<ds:datastoreItem xmlns:ds="http://schemas.openxmlformats.org/officeDocument/2006/customXml" ds:itemID="{9CC7DED0-194B-49B1-ADD5-B242062DE3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66e045-2b10-4766-9391-b516f4097e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F91254-8337-4FD0-B449-2C0A7367245B}">
  <ds:schemaRefs>
    <ds:schemaRef ds:uri="http://schemas.microsoft.com/sharepoint/v3/contenttype/forms"/>
  </ds:schemaRefs>
</ds:datastoreItem>
</file>

<file path=customXml/itemProps4.xml><?xml version="1.0" encoding="utf-8"?>
<ds:datastoreItem xmlns:ds="http://schemas.openxmlformats.org/officeDocument/2006/customXml" ds:itemID="{3D796890-C8D0-443C-9ED7-23A45417A8BC}">
  <ds:schemaRef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dcmitype/"/>
    <ds:schemaRef ds:uri="http://schemas.openxmlformats.org/package/2006/metadata/core-properties"/>
    <ds:schemaRef ds:uri="a566e045-2b10-4766-9391-b516f4097e17"/>
    <ds:schemaRef ds:uri="http://www.w3.org/XML/1998/namespace"/>
    <ds:schemaRef ds:uri="http://purl.org/dc/terms/"/>
  </ds:schemaRefs>
</ds:datastoreItem>
</file>

<file path=docMetadata/LabelInfo.xml><?xml version="1.0" encoding="utf-8"?>
<clbl:labelList xmlns:clbl="http://schemas.microsoft.com/office/2020/mipLabelMetadata">
  <clbl:label id="{37276b06-72c2-4081-996b-9af57fe26b63}" enabled="1" method="Standard" siteId="{ac843cea-7a2b-4dc6-9f37-919c3e210f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 voorblad en uurtarief</vt:lpstr>
      <vt:lpstr>totaal</vt:lpstr>
      <vt:lpstr>A1 tm A8 abonnementen</vt:lpstr>
      <vt:lpstr>H1 tm H6 hardware</vt:lpstr>
      <vt:lpstr>S1 tm S3 service</vt:lpstr>
      <vt:lpstr>O1 overige kosten</vt:lpstr>
      <vt:lpstr>toelichting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2023-04-11T09:09:23Z</dcterms:created>
  <dcterms:modified xsi:type="dcterms:W3CDTF">2026-02-10T16:09:58Z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Bijlage G. Prijsformulier-V1.0.xlsx</vt:lpwstr>
  </property>
  <property fmtid="{D5CDD505-2E9C-101B-9397-08002B2CF9AE}" pid="3" name="ContentTypeId">
    <vt:lpwstr>0x010100F91E36DC97EFF643B45625E08D1C5E5D</vt:lpwstr>
  </property>
  <property fmtid="{D5CDD505-2E9C-101B-9397-08002B2CF9AE}" pid="4" name="_dlc_DocIdItemGuid">
    <vt:lpwstr>e01bb606-b336-4d04-be5c-e7b2aa127176</vt:lpwstr>
  </property>
</Properties>
</file>