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6\2025 - 01 - Ondergrondse Containers\4. Gunningsfase\1. Definitief TenderNed\"/>
    </mc:Choice>
  </mc:AlternateContent>
  <xr:revisionPtr revIDLastSave="0" documentId="8_{8CD97EE3-92BC-412E-AB33-168E90181E13}" xr6:coauthVersionLast="47" xr6:coauthVersionMax="47" xr10:uidLastSave="{00000000-0000-0000-0000-000000000000}"/>
  <bookViews>
    <workbookView xWindow="-108" yWindow="-108" windowWidth="23256" windowHeight="12576" tabRatio="799" activeTab="1" xr2:uid="{00000000-000D-0000-FFFF-FFFF00000000}"/>
  </bookViews>
  <sheets>
    <sheet name="Voorblad" sheetId="24" r:id="rId1"/>
    <sheet name="Prijsinvulformulier" sheetId="21" r:id="rId2"/>
  </sheets>
  <definedNames>
    <definedName name="_xlnm.Print_Area" localSheetId="1">Prijsinvulformulier!$A$1:$G$57</definedName>
    <definedName name="_xlnm.Print_Area" localSheetId="0">Voorblad!$A$1:$G$29</definedName>
    <definedName name="_xlnm.Print_Titles" localSheetId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1" l="1"/>
  <c r="F4" i="21"/>
  <c r="F5" i="21"/>
  <c r="F6" i="21"/>
  <c r="F7" i="21"/>
  <c r="F8" i="21"/>
  <c r="F9" i="21"/>
  <c r="F10" i="21"/>
  <c r="G49" i="21"/>
  <c r="G48" i="21"/>
  <c r="G47" i="21"/>
  <c r="G50" i="21" s="1"/>
  <c r="F16" i="21"/>
  <c r="F27" i="21" l="1"/>
  <c r="F42" i="21" l="1"/>
  <c r="F32" i="21"/>
  <c r="F33" i="21"/>
  <c r="F38" i="21"/>
  <c r="F39" i="21"/>
  <c r="F40" i="21"/>
  <c r="F41" i="21"/>
  <c r="F31" i="21"/>
  <c r="F30" i="21"/>
  <c r="F29" i="21"/>
  <c r="F28" i="21"/>
  <c r="F26" i="21"/>
  <c r="F24" i="21"/>
  <c r="F21" i="21"/>
  <c r="F22" i="21"/>
  <c r="F11" i="21" l="1"/>
  <c r="F15" i="21"/>
  <c r="A49" i="21"/>
  <c r="F43" i="21"/>
  <c r="F44" i="21" l="1"/>
  <c r="F49" i="21" s="1"/>
  <c r="F17" i="21" l="1"/>
  <c r="A48" i="21" l="1"/>
  <c r="F25" i="21"/>
  <c r="F12" i="21" l="1"/>
  <c r="A47" i="21" l="1"/>
  <c r="F23" i="21"/>
  <c r="F18" i="21" l="1"/>
  <c r="F34" i="21"/>
  <c r="F48" i="21" s="1"/>
  <c r="F50" i="21" l="1"/>
  <c r="F51" i="21" s="1"/>
</calcChain>
</file>

<file path=xl/sharedStrings.xml><?xml version="1.0" encoding="utf-8"?>
<sst xmlns="http://schemas.openxmlformats.org/spreadsheetml/2006/main" count="109" uniqueCount="102">
  <si>
    <t xml:space="preserve">Inhoud </t>
  </si>
  <si>
    <t>In te vullen door inschrijver</t>
  </si>
  <si>
    <t>Naam inschrijver:</t>
  </si>
  <si>
    <t>Prijs* per stuk(A) excl. BTW</t>
  </si>
  <si>
    <t>Aantal (B)</t>
  </si>
  <si>
    <t>Subtotalen (AxB) excl. BTW</t>
  </si>
  <si>
    <t>Totaal perceel 1</t>
  </si>
  <si>
    <t>Prijs* per eenheid (A) excl. BTW</t>
  </si>
  <si>
    <t>Inschrijfprijs</t>
  </si>
  <si>
    <t>Fictieve inschrijfprijs</t>
  </si>
  <si>
    <t xml:space="preserve"> </t>
  </si>
  <si>
    <t>Verwijderen ondergrondse container en betonput waarbij de locatie bestraat wordt afgeleverd op maaiveld.</t>
  </si>
  <si>
    <t>3-Haken systeem (in bestaande betonput)</t>
  </si>
  <si>
    <t>Prijsinvulformulier</t>
  </si>
  <si>
    <t>Europese aanbesteding
Levering ondergrondse containers en betonputten, toegangscontrolesystemen en vulgraadsystemen, plaatsing ondergrondse containers</t>
  </si>
  <si>
    <t>Onderdelen</t>
  </si>
  <si>
    <t>Onderdeel 1: Levering ondergrondse containers</t>
  </si>
  <si>
    <t>Onderdeel 2: Levering electronica</t>
  </si>
  <si>
    <t>Onderdeel 3: Plaatsing ondergrondse containers</t>
  </si>
  <si>
    <t>Levering ondergrondse container</t>
  </si>
  <si>
    <t>Levering Elektronica</t>
  </si>
  <si>
    <t>Plaatsing ondergrondse container</t>
  </si>
  <si>
    <t>Totaal Levering OGC</t>
  </si>
  <si>
    <t>Totaal Plaatsing OGC</t>
  </si>
  <si>
    <t>Totaal Levering Elektronica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</si>
  <si>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</si>
  <si>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</si>
  <si>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</si>
  <si>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</si>
  <si>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</si>
  <si>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</si>
  <si>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</si>
  <si>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</si>
  <si>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</si>
  <si>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</si>
  <si>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</si>
  <si>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</si>
  <si>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</si>
  <si>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</si>
  <si>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</si>
  <si>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</si>
  <si>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</si>
  <si>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</si>
  <si>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</si>
  <si>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</si>
  <si>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Meerprijs OPK container tweede inwerpvoorziening (kartonklep 600 x 150 mm (bxh)) (Conform eis EO-37)</t>
  </si>
  <si>
    <t>Pakket geluidsdempende maatregelen Glascontainer (Conform eis EO-66)</t>
  </si>
  <si>
    <t>3-Haken systeem</t>
  </si>
  <si>
    <t>Plaatsing van een ondergrondse container inclusief invalbeveiliging en putopvulling in betonput en het verwijderen van de bestaande container en betonput</t>
  </si>
  <si>
    <t>Plaatsing van een ondergrondse container inclusief invalbeveiliging en putopvulling in nieuwe betonput (in elementenverharding)</t>
  </si>
  <si>
    <t>Plaatsing van een ondergrondse container (binnenbak) in een bestaande betonput. (Nieuwe binnenbak, invalbeveiliging en putopvulling)</t>
  </si>
  <si>
    <t>Toepassen van bronbemaling voor de  totale plaatsingslocatie (1 of meerdere ondergrondse containers)</t>
  </si>
  <si>
    <t>Stortkosten puin (per ton)</t>
  </si>
  <si>
    <t>Stortkosten vervuilde grond (per ton)</t>
  </si>
  <si>
    <t>P21</t>
  </si>
  <si>
    <t>P22</t>
  </si>
  <si>
    <t>Ter beschikking stellen van een verkeersregelaar (per uur)</t>
  </si>
  <si>
    <t>Leveren van een los toegangscontrolesysteem; prijs per systeem (inclusief paslezer, elektronisch slot, accu i.c.m. lichtcel en kabelboom)</t>
  </si>
  <si>
    <t>Leveren van een los vulgraaddetectiesysteem; prijs per systeem</t>
  </si>
  <si>
    <t>P23</t>
  </si>
  <si>
    <t>P24</t>
  </si>
  <si>
    <t>P25</t>
  </si>
  <si>
    <t>Montage toegangscontrolesysteem; prijs per systeem (inclusief paslezer, elektronisch slot, accu i.c.m. lichtcel en kabelboom)</t>
  </si>
  <si>
    <t>Montage vulgraaddetectiesysteem; prijs per systeem</t>
  </si>
  <si>
    <t>P26</t>
  </si>
  <si>
    <t>P27</t>
  </si>
  <si>
    <t>P28</t>
  </si>
  <si>
    <t>P29</t>
  </si>
  <si>
    <t>P30</t>
  </si>
  <si>
    <t>P31</t>
  </si>
  <si>
    <t>Wekelijkse opslagkosten per container (Conform eis EO-108)</t>
  </si>
  <si>
    <t>Transportkosten OGC van voorraad depot (binnen gemeente Voorne aan Zee) naar plaatsingslocatie (Conform eis EO-113)</t>
  </si>
  <si>
    <t>Leveren en verwerken zand t.b.v. aanvullen rondom container (incl. verdichten) per ton (Conform eis EP-36)</t>
  </si>
  <si>
    <t>Stortkosten herbruikbare grond (veen, klei en zand) (per ton)</t>
  </si>
  <si>
    <t>Aanbrengen en leveren stempelzone (Conform eis EP-40)</t>
  </si>
  <si>
    <t>Maken van twee proefsleuven voor een ondergrondse container (Conform eis EP-44)</t>
  </si>
  <si>
    <t>Voorrijdkosten voor het inmeten bestaande betonput t.b.v. ondergrondse container in bestaande betonput</t>
  </si>
  <si>
    <t>Inmeten bestaande betonput t.b.v. ondergrondse container in bestaande betonput</t>
  </si>
  <si>
    <t>Leveren en monteren nieuwe accu</t>
  </si>
  <si>
    <t>Leveren van het toegangscontrole- en vulgraaddetectiesysteem t.b.v. ondergrondse containers</t>
  </si>
  <si>
    <r>
      <t>Leveren 5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Rest, toegangscontrole met lichtcel &amp; vulgraaddetectie (gecombineerd), invalbeveiliging en putopvulling voor ondersteuning bodemkleppen.</t>
    </r>
  </si>
  <si>
    <r>
      <t>Leveren 5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PMD, vulgraaddetectie (standalone), invalbeveiliging en putopvulling voor ondersteuning bodemkleppen.</t>
    </r>
  </si>
  <si>
    <r>
      <t>Leveren 5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OPK, vulgraaddetectie (standalone), invalbeveiliging en putopvulling voor ondersteuning bodemkleppen.</t>
    </r>
  </si>
  <si>
    <r>
      <t>Leveren 5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Textiel, vulgraaddetectie (standalone), invalbeveiliging en putopvulling voor ondersteuning bodemkleppen.</t>
    </r>
  </si>
  <si>
    <r>
      <t>Leveren 4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Glas </t>
    </r>
    <r>
      <rPr>
        <b/>
        <sz val="9"/>
        <rFont val="Calibri"/>
        <family val="2"/>
        <scheme val="minor"/>
      </rPr>
      <t>(3 compartimenten),</t>
    </r>
    <r>
      <rPr>
        <sz val="9"/>
        <rFont val="Calibri"/>
        <family val="2"/>
        <scheme val="minor"/>
      </rPr>
      <t xml:space="preserve"> vulgraaddetectie (standalone), invalbeveiliging en putopvulling voor ondersteuning bodemkleppen.</t>
    </r>
  </si>
  <si>
    <r>
      <t>Leveren 4 m</t>
    </r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ondergrondse container; Glas </t>
    </r>
    <r>
      <rPr>
        <b/>
        <sz val="9"/>
        <rFont val="Calibri"/>
        <family val="2"/>
        <scheme val="minor"/>
      </rPr>
      <t>(1 compartiment)</t>
    </r>
    <r>
      <rPr>
        <sz val="9"/>
        <rFont val="Calibri"/>
        <family val="2"/>
        <scheme val="minor"/>
      </rPr>
      <t>, vulgraaddetectie (standalone), invalbeveiliging en putopvulling voor ondersteuning bodemkleppen.</t>
    </r>
  </si>
  <si>
    <r>
      <t xml:space="preserve">Leveren losse betonput </t>
    </r>
    <r>
      <rPr>
        <b/>
        <sz val="9"/>
        <color theme="1"/>
        <rFont val="Calibri"/>
        <family val="2"/>
        <scheme val="minor"/>
      </rPr>
      <t>(binnenmaat bovenkant minimaal 1450 x 1450 mm / buitenmaat maximaal 1700 x 1700 mm)</t>
    </r>
  </si>
  <si>
    <r>
      <t>Gebruiksgereed maken software (incl. Stosag koppeling), inclusief éénmalige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opleiding (in te vullen prijs voor alle toegangscontrole- en vulgraaddetectiesystemen tezamen, ongeacht het aantal systemen)</t>
    </r>
  </si>
  <si>
    <t>Min inschrijfprijs</t>
  </si>
  <si>
    <t>Max inschrijfprijs</t>
  </si>
  <si>
    <t>Totaal behaald aantal punten</t>
  </si>
  <si>
    <t>Ondertekening</t>
  </si>
  <si>
    <t>Naam inschrijver</t>
  </si>
  <si>
    <t>Naam vertegenwoordiger</t>
  </si>
  <si>
    <t>Functie</t>
  </si>
  <si>
    <t>Datum</t>
  </si>
  <si>
    <t>Handtekening</t>
  </si>
  <si>
    <t>Handetekening</t>
  </si>
  <si>
    <t>Totale maximale inschrijfprijs</t>
  </si>
  <si>
    <t>Max prijs subtotaal excl. BTW</t>
  </si>
  <si>
    <t xml:space="preserve">* De genoemde aantallen zijn fictief over de gehele looptijd van het contract en er kunnen geen rechten aan worden ontleend.
* De prijzen zoals ingevuld op het prijsinvulformulier zijn inclusief alle kosten voortkomend uit het programma van eisen en de kwalitatie gunningscriteria.
</t>
  </si>
  <si>
    <t>Prijsinvulformulier ondergrondse containers en electronica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</si>
</sst>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_ [$€-413]\ * #,##0.00_ ;_ [$€-413]\ * \-#,##0.00_ ;_ [$€-413]\ * &quot;-&quot;??_ ;_ @_ "/>
    <numFmt numFmtId="169" formatCode="&quot;€&quot;\ #,##0.00"/>
  </numFmts>
  <fonts count="58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8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77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2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2" fillId="23" borderId="7" applyNumberFormat="0" applyFont="0" applyAlignment="0" applyProtection="0"/>
    <xf numFmtId="0" fontId="22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9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48">
    <xf numFmtId="0" fontId="0" fillId="0" borderId="0" xfId="0"/>
    <xf numFmtId="0" fontId="31" fillId="0" borderId="0" xfId="0" applyFont="1" applyAlignment="1">
      <alignment horizontal="left" vertical="center"/>
    </xf>
    <xf numFmtId="0" fontId="32" fillId="0" borderId="0" xfId="0" applyFont="1"/>
    <xf numFmtId="0" fontId="34" fillId="0" borderId="0" xfId="0" applyFont="1" applyAlignment="1">
      <alignment wrapText="1"/>
    </xf>
    <xf numFmtId="0" fontId="34" fillId="0" borderId="0" xfId="0" applyFont="1"/>
    <xf numFmtId="0" fontId="34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vertical="center"/>
    </xf>
    <xf numFmtId="0" fontId="34" fillId="0" borderId="21" xfId="0" applyFont="1" applyBorder="1" applyAlignment="1">
      <alignment horizontal="right" vertical="center"/>
    </xf>
    <xf numFmtId="1" fontId="34" fillId="0" borderId="21" xfId="0" applyNumberFormat="1" applyFon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64" fontId="34" fillId="0" borderId="20" xfId="451" applyFont="1" applyBorder="1" applyProtection="1"/>
    <xf numFmtId="0" fontId="34" fillId="0" borderId="20" xfId="0" applyFont="1" applyBorder="1" applyAlignment="1">
      <alignment horizontal="center" vertical="center"/>
    </xf>
    <xf numFmtId="164" fontId="34" fillId="26" borderId="21" xfId="451" applyFont="1" applyFill="1" applyBorder="1" applyProtection="1">
      <protection locked="0"/>
    </xf>
    <xf numFmtId="0" fontId="34" fillId="0" borderId="0" xfId="0" applyFont="1" applyAlignment="1">
      <alignment horizontal="center" vertical="center"/>
    </xf>
    <xf numFmtId="0" fontId="34" fillId="0" borderId="13" xfId="0" applyFont="1" applyBorder="1" applyAlignment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9" fillId="0" borderId="13" xfId="0" applyFont="1" applyBorder="1"/>
    <xf numFmtId="164" fontId="38" fillId="0" borderId="20" xfId="451" applyFont="1" applyBorder="1" applyAlignment="1" applyProtection="1">
      <alignment horizontal="right" vertical="center"/>
    </xf>
    <xf numFmtId="0" fontId="38" fillId="0" borderId="13" xfId="0" applyFont="1" applyBorder="1" applyAlignment="1">
      <alignment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/>
    </xf>
    <xf numFmtId="0" fontId="39" fillId="0" borderId="23" xfId="0" applyFont="1" applyBorder="1"/>
    <xf numFmtId="0" fontId="34" fillId="0" borderId="22" xfId="0" applyFont="1" applyBorder="1"/>
    <xf numFmtId="0" fontId="42" fillId="0" borderId="0" xfId="0" applyFont="1" applyAlignment="1">
      <alignment vertical="center" wrapText="1"/>
    </xf>
    <xf numFmtId="164" fontId="41" fillId="0" borderId="10" xfId="451" applyFont="1" applyBorder="1" applyAlignment="1" applyProtection="1">
      <alignment horizontal="right" vertical="center"/>
    </xf>
    <xf numFmtId="0" fontId="32" fillId="0" borderId="0" xfId="0" applyFont="1" applyAlignment="1">
      <alignment horizontal="center" vertical="center"/>
    </xf>
    <xf numFmtId="0" fontId="43" fillId="0" borderId="0" xfId="0" applyFont="1" applyAlignment="1">
      <alignment horizontal="right"/>
    </xf>
    <xf numFmtId="164" fontId="43" fillId="0" borderId="0" xfId="451" applyFont="1" applyBorder="1" applyProtection="1"/>
    <xf numFmtId="0" fontId="39" fillId="0" borderId="0" xfId="0" applyFont="1" applyAlignment="1">
      <alignment horizontal="center" vertical="center" wrapText="1"/>
    </xf>
    <xf numFmtId="1" fontId="34" fillId="0" borderId="12" xfId="0" applyNumberFormat="1" applyFont="1" applyBorder="1" applyAlignment="1">
      <alignment horizontal="center" vertical="center"/>
    </xf>
    <xf numFmtId="164" fontId="34" fillId="0" borderId="19" xfId="451" applyFont="1" applyBorder="1" applyAlignment="1" applyProtection="1">
      <alignment horizontal="left" vertical="center"/>
    </xf>
    <xf numFmtId="0" fontId="44" fillId="0" borderId="0" xfId="0" applyFont="1" applyAlignment="1">
      <alignment wrapText="1"/>
    </xf>
    <xf numFmtId="0" fontId="34" fillId="0" borderId="0" xfId="0" applyFont="1" applyAlignment="1">
      <alignment horizontal="left" vertical="center" wrapText="1"/>
    </xf>
    <xf numFmtId="1" fontId="34" fillId="0" borderId="20" xfId="0" applyNumberFormat="1" applyFont="1" applyBorder="1" applyAlignment="1">
      <alignment horizontal="center" vertical="center"/>
    </xf>
    <xf numFmtId="164" fontId="34" fillId="0" borderId="21" xfId="451" applyFont="1" applyBorder="1" applyAlignment="1" applyProtection="1">
      <alignment horizontal="left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0" xfId="837" applyFont="1"/>
    <xf numFmtId="0" fontId="39" fillId="0" borderId="0" xfId="837" applyFont="1" applyAlignment="1">
      <alignment horizontal="left"/>
    </xf>
    <xf numFmtId="0" fontId="34" fillId="0" borderId="17" xfId="0" applyFont="1" applyBorder="1"/>
    <xf numFmtId="0" fontId="34" fillId="0" borderId="22" xfId="0" applyFont="1" applyBorder="1" applyAlignment="1">
      <alignment horizontal="left" vertical="center" wrapText="1"/>
    </xf>
    <xf numFmtId="1" fontId="34" fillId="0" borderId="14" xfId="0" applyNumberFormat="1" applyFont="1" applyBorder="1" applyAlignment="1">
      <alignment horizontal="center" vertical="center"/>
    </xf>
    <xf numFmtId="164" fontId="34" fillId="0" borderId="22" xfId="451" applyFont="1" applyBorder="1" applyAlignment="1" applyProtection="1">
      <alignment horizontal="left" vertical="center"/>
    </xf>
    <xf numFmtId="0" fontId="34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41" fillId="24" borderId="11" xfId="0" applyFont="1" applyFill="1" applyBorder="1" applyAlignment="1">
      <alignment horizontal="left" wrapText="1"/>
    </xf>
    <xf numFmtId="0" fontId="42" fillId="24" borderId="11" xfId="0" applyFont="1" applyFill="1" applyBorder="1" applyAlignment="1">
      <alignment horizontal="left" vertical="center" wrapText="1"/>
    </xf>
    <xf numFmtId="0" fontId="42" fillId="24" borderId="15" xfId="0" applyFont="1" applyFill="1" applyBorder="1" applyAlignment="1">
      <alignment horizontal="left" vertical="center" wrapText="1"/>
    </xf>
    <xf numFmtId="0" fontId="39" fillId="0" borderId="18" xfId="0" applyFont="1" applyBorder="1" applyAlignment="1">
      <alignment vertical="center"/>
    </xf>
    <xf numFmtId="0" fontId="34" fillId="0" borderId="19" xfId="0" applyFont="1" applyBorder="1" applyAlignment="1">
      <alignment horizontal="right" vertical="center"/>
    </xf>
    <xf numFmtId="164" fontId="34" fillId="26" borderId="12" xfId="451" applyFont="1" applyFill="1" applyBorder="1" applyProtection="1">
      <protection locked="0"/>
    </xf>
    <xf numFmtId="0" fontId="39" fillId="0" borderId="0" xfId="0" applyFont="1" applyAlignment="1">
      <alignment vertical="center"/>
    </xf>
    <xf numFmtId="164" fontId="34" fillId="26" borderId="20" xfId="451" applyFont="1" applyFill="1" applyBorder="1" applyProtection="1">
      <protection locked="0"/>
    </xf>
    <xf numFmtId="0" fontId="41" fillId="0" borderId="21" xfId="0" applyFont="1" applyBorder="1" applyAlignment="1">
      <alignment horizontal="left" vertical="center" wrapText="1"/>
    </xf>
    <xf numFmtId="0" fontId="33" fillId="0" borderId="0" xfId="0" applyFont="1" applyAlignment="1">
      <alignment horizontal="right" vertical="center"/>
    </xf>
    <xf numFmtId="168" fontId="34" fillId="0" borderId="12" xfId="0" applyNumberFormat="1" applyFont="1" applyBorder="1"/>
    <xf numFmtId="168" fontId="34" fillId="0" borderId="20" xfId="0" applyNumberFormat="1" applyFont="1" applyBorder="1"/>
    <xf numFmtId="168" fontId="34" fillId="0" borderId="14" xfId="0" applyNumberFormat="1" applyFont="1" applyBorder="1"/>
    <xf numFmtId="168" fontId="33" fillId="0" borderId="14" xfId="0" applyNumberFormat="1" applyFont="1" applyBorder="1"/>
    <xf numFmtId="0" fontId="32" fillId="0" borderId="0" xfId="0" applyFont="1" applyAlignment="1">
      <alignment vertical="top"/>
    </xf>
    <xf numFmtId="0" fontId="36" fillId="28" borderId="15" xfId="0" applyFont="1" applyFill="1" applyBorder="1" applyAlignment="1">
      <alignment horizontal="center" vertical="center" wrapText="1"/>
    </xf>
    <xf numFmtId="0" fontId="37" fillId="28" borderId="10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7" fillId="28" borderId="12" xfId="0" applyFont="1" applyFill="1" applyBorder="1" applyAlignment="1">
      <alignment horizontal="center" vertical="center" wrapText="1"/>
    </xf>
    <xf numFmtId="0" fontId="35" fillId="28" borderId="15" xfId="0" applyFont="1" applyFill="1" applyBorder="1" applyAlignment="1">
      <alignment vertical="center" wrapText="1"/>
    </xf>
    <xf numFmtId="168" fontId="33" fillId="0" borderId="0" xfId="0" applyNumberFormat="1" applyFont="1"/>
    <xf numFmtId="0" fontId="47" fillId="28" borderId="0" xfId="0" applyFont="1" applyFill="1"/>
    <xf numFmtId="0" fontId="32" fillId="26" borderId="0" xfId="0" applyFont="1" applyFill="1"/>
    <xf numFmtId="0" fontId="32" fillId="27" borderId="0" xfId="0" applyFont="1" applyFill="1"/>
    <xf numFmtId="0" fontId="34" fillId="27" borderId="0" xfId="0" applyFont="1" applyFill="1" applyAlignment="1">
      <alignment wrapText="1"/>
    </xf>
    <xf numFmtId="0" fontId="47" fillId="27" borderId="0" xfId="666" applyFont="1" applyFill="1" applyAlignment="1">
      <alignment horizontal="left" vertical="center" wrapText="1"/>
    </xf>
    <xf numFmtId="169" fontId="34" fillId="0" borderId="20" xfId="451" applyNumberFormat="1" applyFont="1" applyBorder="1" applyProtection="1"/>
    <xf numFmtId="44" fontId="34" fillId="26" borderId="12" xfId="1046" applyFont="1" applyFill="1" applyBorder="1" applyAlignment="1" applyProtection="1">
      <alignment vertical="center"/>
      <protection locked="0"/>
    </xf>
    <xf numFmtId="164" fontId="34" fillId="26" borderId="14" xfId="451" applyFont="1" applyFill="1" applyBorder="1" applyProtection="1">
      <protection locked="0"/>
    </xf>
    <xf numFmtId="0" fontId="34" fillId="0" borderId="0" xfId="0" applyFont="1" applyAlignment="1">
      <alignment horizontal="right" vertical="center"/>
    </xf>
    <xf numFmtId="44" fontId="34" fillId="26" borderId="20" xfId="1046" applyFont="1" applyFill="1" applyBorder="1" applyAlignment="1" applyProtection="1">
      <alignment vertical="center"/>
      <protection locked="0"/>
    </xf>
    <xf numFmtId="0" fontId="49" fillId="29" borderId="10" xfId="0" applyFont="1" applyFill="1" applyBorder="1"/>
    <xf numFmtId="0" fontId="49" fillId="29" borderId="16" xfId="0" applyFont="1" applyFill="1" applyBorder="1"/>
    <xf numFmtId="0" fontId="49" fillId="27" borderId="0" xfId="0" applyFont="1" applyFill="1"/>
    <xf numFmtId="0" fontId="50" fillId="27" borderId="0" xfId="0" applyFont="1" applyFill="1"/>
    <xf numFmtId="0" fontId="32" fillId="0" borderId="17" xfId="0" applyFont="1" applyBorder="1" applyAlignment="1" applyProtection="1">
      <alignment horizontal="left"/>
      <protection locked="0"/>
    </xf>
    <xf numFmtId="0" fontId="32" fillId="27" borderId="0" xfId="0" applyFont="1" applyFill="1" applyAlignment="1" applyProtection="1">
      <alignment horizontal="left"/>
      <protection locked="0"/>
    </xf>
    <xf numFmtId="0" fontId="32" fillId="0" borderId="11" xfId="0" applyFont="1" applyBorder="1" applyAlignment="1" applyProtection="1">
      <alignment horizontal="left"/>
      <protection locked="0"/>
    </xf>
    <xf numFmtId="0" fontId="32" fillId="0" borderId="18" xfId="0" applyFont="1" applyBorder="1" applyAlignment="1" applyProtection="1">
      <alignment horizontal="left" vertical="center"/>
      <protection locked="0"/>
    </xf>
    <xf numFmtId="0" fontId="32" fillId="27" borderId="0" xfId="0" applyFont="1" applyFill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center"/>
      <protection locked="0"/>
    </xf>
    <xf numFmtId="0" fontId="51" fillId="0" borderId="0" xfId="0" applyFont="1"/>
    <xf numFmtId="0" fontId="48" fillId="27" borderId="0" xfId="0" applyFont="1" applyFill="1"/>
    <xf numFmtId="164" fontId="41" fillId="30" borderId="10" xfId="451" applyFont="1" applyFill="1" applyBorder="1" applyAlignment="1" applyProtection="1">
      <alignment horizontal="right" vertical="center"/>
    </xf>
    <xf numFmtId="44" fontId="2" fillId="26" borderId="24" xfId="1046" applyFont="1" applyFill="1" applyBorder="1" applyAlignment="1" applyProtection="1">
      <alignment vertical="center"/>
      <protection locked="0"/>
    </xf>
    <xf numFmtId="44" fontId="2" fillId="26" borderId="13" xfId="1046" applyFont="1" applyFill="1" applyBorder="1" applyAlignment="1" applyProtection="1">
      <alignment vertical="center"/>
      <protection locked="0"/>
    </xf>
    <xf numFmtId="44" fontId="2" fillId="26" borderId="23" xfId="1046" applyFont="1" applyFill="1" applyBorder="1" applyAlignment="1" applyProtection="1">
      <alignment vertical="center"/>
      <protection locked="0"/>
    </xf>
    <xf numFmtId="164" fontId="41" fillId="30" borderId="22" xfId="451" applyFont="1" applyFill="1" applyBorder="1" applyAlignment="1" applyProtection="1">
      <alignment horizontal="right" vertical="center"/>
    </xf>
    <xf numFmtId="164" fontId="34" fillId="27" borderId="0" xfId="451" applyFont="1" applyFill="1" applyBorder="1" applyProtection="1"/>
    <xf numFmtId="164" fontId="42" fillId="28" borderId="10" xfId="451" applyFont="1" applyFill="1" applyBorder="1" applyAlignment="1" applyProtection="1">
      <alignment horizontal="right" vertical="center"/>
    </xf>
    <xf numFmtId="168" fontId="33" fillId="30" borderId="14" xfId="0" applyNumberFormat="1" applyFont="1" applyFill="1" applyBorder="1"/>
    <xf numFmtId="44" fontId="32" fillId="26" borderId="0" xfId="0" applyNumberFormat="1" applyFont="1" applyFill="1"/>
    <xf numFmtId="2" fontId="33" fillId="30" borderId="0" xfId="0" applyNumberFormat="1" applyFont="1" applyFill="1"/>
    <xf numFmtId="0" fontId="34" fillId="26" borderId="0" xfId="0" applyFont="1" applyFill="1" applyAlignment="1">
      <alignment wrapText="1"/>
    </xf>
    <xf numFmtId="0" fontId="34" fillId="0" borderId="18" xfId="0" applyFont="1" applyBorder="1" applyAlignment="1">
      <alignment horizontal="center" vertical="center"/>
    </xf>
    <xf numFmtId="164" fontId="34" fillId="0" borderId="12" xfId="451" applyFont="1" applyBorder="1" applyProtection="1"/>
    <xf numFmtId="169" fontId="34" fillId="0" borderId="12" xfId="451" applyNumberFormat="1" applyFont="1" applyBorder="1" applyProtection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164" fontId="34" fillId="0" borderId="20" xfId="451" applyFont="1" applyBorder="1" applyProtection="1">
      <protection locked="0"/>
    </xf>
    <xf numFmtId="0" fontId="32" fillId="0" borderId="0" xfId="0" applyFont="1" applyProtection="1">
      <protection locked="0"/>
    </xf>
    <xf numFmtId="0" fontId="47" fillId="28" borderId="0" xfId="0" applyFont="1" applyFill="1" applyAlignment="1">
      <alignment horizontal="left"/>
    </xf>
    <xf numFmtId="0" fontId="33" fillId="26" borderId="0" xfId="0" applyFont="1" applyFill="1" applyAlignment="1" applyProtection="1">
      <alignment horizontal="left" vertical="center"/>
      <protection locked="0"/>
    </xf>
    <xf numFmtId="0" fontId="35" fillId="28" borderId="10" xfId="0" applyFont="1" applyFill="1" applyBorder="1" applyAlignment="1">
      <alignment horizontal="left" vertical="center" wrapText="1"/>
    </xf>
    <xf numFmtId="0" fontId="35" fillId="28" borderId="16" xfId="0" applyFont="1" applyFill="1" applyBorder="1" applyAlignment="1">
      <alignment horizontal="left" vertical="center" wrapText="1"/>
    </xf>
    <xf numFmtId="164" fontId="41" fillId="0" borderId="16" xfId="451" applyFont="1" applyBorder="1" applyAlignment="1" applyProtection="1">
      <alignment horizontal="right" vertical="center"/>
    </xf>
    <xf numFmtId="164" fontId="41" fillId="0" borderId="11" xfId="451" applyFont="1" applyBorder="1" applyAlignment="1" applyProtection="1">
      <alignment horizontal="right" vertical="center"/>
    </xf>
    <xf numFmtId="0" fontId="35" fillId="28" borderId="12" xfId="0" applyFont="1" applyFill="1" applyBorder="1" applyAlignment="1">
      <alignment horizontal="left" vertical="center" wrapText="1"/>
    </xf>
    <xf numFmtId="0" fontId="35" fillId="28" borderId="24" xfId="0" applyFont="1" applyFill="1" applyBorder="1" applyAlignment="1">
      <alignment horizontal="left" vertical="center" wrapText="1"/>
    </xf>
    <xf numFmtId="164" fontId="41" fillId="0" borderId="23" xfId="451" applyFont="1" applyBorder="1" applyAlignment="1" applyProtection="1">
      <alignment horizontal="right" vertical="center"/>
    </xf>
    <xf numFmtId="164" fontId="41" fillId="0" borderId="22" xfId="451" applyFont="1" applyBorder="1" applyAlignment="1" applyProtection="1">
      <alignment horizontal="right" vertical="center"/>
    </xf>
    <xf numFmtId="0" fontId="39" fillId="0" borderId="13" xfId="0" applyFont="1" applyBorder="1" applyAlignment="1">
      <alignment horizontal="left" vertical="center" wrapText="1"/>
    </xf>
    <xf numFmtId="0" fontId="39" fillId="0" borderId="21" xfId="0" applyFont="1" applyBorder="1" applyAlignment="1">
      <alignment horizontal="left" vertical="center" wrapText="1"/>
    </xf>
    <xf numFmtId="0" fontId="34" fillId="0" borderId="18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47" fillId="25" borderId="0" xfId="666" applyFont="1" applyFill="1" applyAlignment="1">
      <alignment horizontal="left" vertical="center" wrapText="1"/>
    </xf>
    <xf numFmtId="0" fontId="35" fillId="28" borderId="13" xfId="0" applyFont="1" applyFill="1" applyBorder="1" applyAlignment="1">
      <alignment horizontal="left" vertical="center" wrapText="1"/>
    </xf>
    <xf numFmtId="0" fontId="35" fillId="28" borderId="0" xfId="0" applyFont="1" applyFill="1" applyAlignment="1">
      <alignment horizontal="left" vertical="center" wrapText="1"/>
    </xf>
    <xf numFmtId="0" fontId="33" fillId="0" borderId="0" xfId="0" applyFont="1" applyAlignment="1">
      <alignment horizontal="right" vertical="center"/>
    </xf>
    <xf numFmtId="0" fontId="33" fillId="0" borderId="21" xfId="0" applyFont="1" applyBorder="1" applyAlignment="1">
      <alignment horizontal="right" vertical="center"/>
    </xf>
    <xf numFmtId="164" fontId="38" fillId="0" borderId="23" xfId="0" applyNumberFormat="1" applyFont="1" applyBorder="1" applyAlignment="1">
      <alignment horizontal="right" vertical="center"/>
    </xf>
    <xf numFmtId="164" fontId="38" fillId="0" borderId="17" xfId="0" applyNumberFormat="1" applyFont="1" applyBorder="1" applyAlignment="1">
      <alignment horizontal="right" vertical="center"/>
    </xf>
    <xf numFmtId="164" fontId="38" fillId="0" borderId="22" xfId="0" applyNumberFormat="1" applyFont="1" applyBorder="1" applyAlignment="1">
      <alignment horizontal="right" vertical="center"/>
    </xf>
    <xf numFmtId="164" fontId="38" fillId="0" borderId="24" xfId="0" applyNumberFormat="1" applyFont="1" applyBorder="1" applyAlignment="1">
      <alignment horizontal="right" vertical="center"/>
    </xf>
    <xf numFmtId="164" fontId="38" fillId="0" borderId="18" xfId="0" applyNumberFormat="1" applyFont="1" applyBorder="1" applyAlignment="1">
      <alignment horizontal="right" vertical="center"/>
    </xf>
    <xf numFmtId="164" fontId="38" fillId="0" borderId="19" xfId="0" applyNumberFormat="1" applyFont="1" applyBorder="1" applyAlignment="1">
      <alignment horizontal="right" vertical="center"/>
    </xf>
    <xf numFmtId="164" fontId="38" fillId="0" borderId="13" xfId="0" applyNumberFormat="1" applyFont="1" applyBorder="1" applyAlignment="1">
      <alignment horizontal="right" vertical="center"/>
    </xf>
    <xf numFmtId="164" fontId="38" fillId="0" borderId="0" xfId="0" applyNumberFormat="1" applyFont="1" applyAlignment="1">
      <alignment horizontal="right" vertical="center"/>
    </xf>
    <xf numFmtId="164" fontId="38" fillId="0" borderId="21" xfId="0" applyNumberFormat="1" applyFont="1" applyBorder="1" applyAlignment="1">
      <alignment horizontal="right" vertical="center"/>
    </xf>
    <xf numFmtId="0" fontId="38" fillId="26" borderId="0" xfId="0" applyFont="1" applyFill="1" applyAlignment="1">
      <alignment horizontal="center"/>
    </xf>
    <xf numFmtId="0" fontId="45" fillId="28" borderId="12" xfId="0" applyFont="1" applyFill="1" applyBorder="1" applyAlignment="1">
      <alignment horizontal="left" vertical="center" wrapText="1"/>
    </xf>
    <xf numFmtId="0" fontId="45" fillId="28" borderId="24" xfId="0" applyFont="1" applyFill="1" applyBorder="1" applyAlignment="1">
      <alignment horizontal="left" vertical="center" wrapText="1"/>
    </xf>
    <xf numFmtId="0" fontId="41" fillId="24" borderId="24" xfId="0" applyFont="1" applyFill="1" applyBorder="1" applyAlignment="1">
      <alignment horizontal="left" vertical="center" wrapText="1"/>
    </xf>
    <xf numFmtId="0" fontId="41" fillId="24" borderId="18" xfId="0" applyFont="1" applyFill="1" applyBorder="1" applyAlignment="1">
      <alignment horizontal="left" vertical="center" wrapText="1"/>
    </xf>
    <xf numFmtId="164" fontId="41" fillId="0" borderId="15" xfId="451" applyFont="1" applyBorder="1" applyAlignment="1" applyProtection="1">
      <alignment horizontal="right" vertical="center"/>
    </xf>
    <xf numFmtId="0" fontId="52" fillId="0" borderId="0" xfId="0" applyFont="1" applyAlignment="1">
      <alignment horizontal="center" wrapText="1"/>
    </xf>
  </cellXfs>
  <cellStyles count="117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2 2" xfId="1047" xr:uid="{3B589662-CCB7-405A-B5FF-16EFA27238CB}"/>
    <cellStyle name="Komma 3" xfId="518" xr:uid="{00000000-0005-0000-0000-000005020000}"/>
    <cellStyle name="Komma 3 2" xfId="1048" xr:uid="{C04E8300-6594-4B4A-911C-CECB5E36FFEF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5 3" xfId="1049" xr:uid="{7126DC20-3DB0-4FDF-8CBE-4076C2063627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3 3" xfId="1050" xr:uid="{F7F4EF68-6CB2-4C1A-AC4A-A8E0C5FF71B9}"/>
    <cellStyle name="Standaard 10 4" xfId="671" xr:uid="{00000000-0005-0000-0000-0000A0020000}"/>
    <cellStyle name="Standaard 10 5" xfId="672" xr:uid="{00000000-0005-0000-0000-0000A1020000}"/>
    <cellStyle name="Standaard 10 5 2" xfId="1051" xr:uid="{8FA0A8C7-D87B-4A8C-B87E-9E0FBC679EE2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2 2" xfId="1053" xr:uid="{AD91569A-8500-41E7-873E-EDD1FA303172}"/>
    <cellStyle name="Standaard 19 2 2 2 3" xfId="710" xr:uid="{00000000-0005-0000-0000-0000C7020000}"/>
    <cellStyle name="Standaard 19 2 2 2 3 2" xfId="1054" xr:uid="{4366F844-6693-45D3-8FA1-4892C961CA9F}"/>
    <cellStyle name="Standaard 19 2 2 2 4" xfId="711" xr:uid="{00000000-0005-0000-0000-0000C8020000}"/>
    <cellStyle name="Standaard 19 2 2 2 4 2" xfId="1055" xr:uid="{E921F43C-FB94-4002-BCEF-1FCB2416760A}"/>
    <cellStyle name="Standaard 19 2 2 2 5" xfId="1052" xr:uid="{32BBD6AA-C86B-44FF-ADFF-E9D1291450E5}"/>
    <cellStyle name="Standaard 19 2 2 3" xfId="712" xr:uid="{00000000-0005-0000-0000-0000C9020000}"/>
    <cellStyle name="Standaard 19 2 2 3 2" xfId="1056" xr:uid="{72922B34-FD03-4778-AA0F-964112EC9172}"/>
    <cellStyle name="Standaard 19 2 2 4" xfId="713" xr:uid="{00000000-0005-0000-0000-0000CA020000}"/>
    <cellStyle name="Standaard 19 2 2 4 2" xfId="1057" xr:uid="{ED056282-C1BA-43BD-94F1-8FE2EB197131}"/>
    <cellStyle name="Standaard 19 2 2 5" xfId="714" xr:uid="{00000000-0005-0000-0000-0000CB020000}"/>
    <cellStyle name="Standaard 19 2 2 5 2" xfId="1058" xr:uid="{6E55F31F-45FC-4DA8-9143-EC87EBD837F8}"/>
    <cellStyle name="Standaard 19 2 2 6" xfId="715" xr:uid="{00000000-0005-0000-0000-0000CC020000}"/>
    <cellStyle name="Standaard 19 2 2 6 2" xfId="1059" xr:uid="{42B13442-4AB4-4455-AFC9-D27C45FD9B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2 2" xfId="1061" xr:uid="{3E5A8E78-0325-4BE4-AA4C-19A6716C1336}"/>
    <cellStyle name="Standaard 19 2 4 3" xfId="720" xr:uid="{00000000-0005-0000-0000-0000D1020000}"/>
    <cellStyle name="Standaard 19 2 4 3 2" xfId="1062" xr:uid="{E5038CD4-343A-4F72-85DE-94D8333DCD6C}"/>
    <cellStyle name="Standaard 19 2 4 4" xfId="721" xr:uid="{00000000-0005-0000-0000-0000D2020000}"/>
    <cellStyle name="Standaard 19 2 4 4 2" xfId="1063" xr:uid="{AE52EB47-CDE0-4107-B4BF-D93160588FDA}"/>
    <cellStyle name="Standaard 19 2 4 5" xfId="1060" xr:uid="{BEC49B5C-D7C2-42DE-9316-72F1AA051823}"/>
    <cellStyle name="Standaard 19 2 5" xfId="722" xr:uid="{00000000-0005-0000-0000-0000D3020000}"/>
    <cellStyle name="Standaard 19 2 5 2" xfId="723" xr:uid="{00000000-0005-0000-0000-0000D4020000}"/>
    <cellStyle name="Standaard 19 2 5 2 2" xfId="1065" xr:uid="{3EBEDF73-F129-4027-804F-90AA0D10A32F}"/>
    <cellStyle name="Standaard 19 2 5 3" xfId="724" xr:uid="{00000000-0005-0000-0000-0000D5020000}"/>
    <cellStyle name="Standaard 19 2 5 3 2" xfId="1066" xr:uid="{5394CFA6-9FC2-412B-A3E7-FDB4B9CBA1F6}"/>
    <cellStyle name="Standaard 19 2 5 4" xfId="725" xr:uid="{00000000-0005-0000-0000-0000D6020000}"/>
    <cellStyle name="Standaard 19 2 5 4 2" xfId="1067" xr:uid="{1F49E1C5-8014-4A0B-AAB4-76FB39DCD1CF}"/>
    <cellStyle name="Standaard 19 2 5 5" xfId="1064" xr:uid="{29063CDB-E461-44E8-89EB-FFD25B103EC7}"/>
    <cellStyle name="Standaard 19 2 6" xfId="726" xr:uid="{00000000-0005-0000-0000-0000D7020000}"/>
    <cellStyle name="Standaard 19 2 6 2" xfId="1068" xr:uid="{93D060BC-D27A-4C9F-8884-D84D5B45FC3D}"/>
    <cellStyle name="Standaard 19 2 7" xfId="727" xr:uid="{00000000-0005-0000-0000-0000D8020000}"/>
    <cellStyle name="Standaard 19 2 7 2" xfId="1069" xr:uid="{E5E2ED01-710F-4E0B-9E5A-D7DA7029B8E5}"/>
    <cellStyle name="Standaard 19 2 8" xfId="728" xr:uid="{00000000-0005-0000-0000-0000D9020000}"/>
    <cellStyle name="Standaard 19 2 8 2" xfId="1070" xr:uid="{F9D56593-2B9B-495F-97F2-AC7759708F60}"/>
    <cellStyle name="Standaard 19 2 9" xfId="729" xr:uid="{00000000-0005-0000-0000-0000DA020000}"/>
    <cellStyle name="Standaard 19 2 9 2" xfId="1071" xr:uid="{E5AEE221-ADF1-493E-A3F7-38417FAABB0B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2 2" xfId="1073" xr:uid="{1A07637A-869E-451A-9D9A-E6C8D83E430C}"/>
    <cellStyle name="Standaard 19 3 2 3" xfId="733" xr:uid="{00000000-0005-0000-0000-0000DE020000}"/>
    <cellStyle name="Standaard 19 3 2 3 2" xfId="1074" xr:uid="{6236E0C4-6979-4810-933E-4EB7702CA0DF}"/>
    <cellStyle name="Standaard 19 3 2 4" xfId="734" xr:uid="{00000000-0005-0000-0000-0000DF020000}"/>
    <cellStyle name="Standaard 19 3 2 4 2" xfId="1075" xr:uid="{1B1D8F68-BFD7-46FE-A8C9-05C03C9F892F}"/>
    <cellStyle name="Standaard 19 3 2 5" xfId="1072" xr:uid="{00BC494F-564D-4E6C-A4CF-83D8161B194E}"/>
    <cellStyle name="Standaard 19 3 3" xfId="735" xr:uid="{00000000-0005-0000-0000-0000E0020000}"/>
    <cellStyle name="Standaard 19 3 4" xfId="736" xr:uid="{00000000-0005-0000-0000-0000E1020000}"/>
    <cellStyle name="Standaard 19 3 4 2" xfId="1076" xr:uid="{11214243-1416-4B9D-84F5-DF50189CA83B}"/>
    <cellStyle name="Standaard 19 3 5" xfId="737" xr:uid="{00000000-0005-0000-0000-0000E2020000}"/>
    <cellStyle name="Standaard 19 3 5 2" xfId="1077" xr:uid="{1F5F4DC0-94FA-4AAF-B77C-4B964B863B6D}"/>
    <cellStyle name="Standaard 19 3 6" xfId="738" xr:uid="{00000000-0005-0000-0000-0000E3020000}"/>
    <cellStyle name="Standaard 19 3 6 2" xfId="1078" xr:uid="{8AFB6D5D-CC2C-475A-9B99-3DB8FC6B7721}"/>
    <cellStyle name="Standaard 19 3 7" xfId="739" xr:uid="{00000000-0005-0000-0000-0000E4020000}"/>
    <cellStyle name="Standaard 19 3 7 2" xfId="1079" xr:uid="{78B3602E-94BB-4AE9-B30E-89732AC38967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2 2" xfId="1081" xr:uid="{0F2166C8-C324-4B82-8C0E-42E22359FB21}"/>
    <cellStyle name="Standaard 19 5 3" xfId="743" xr:uid="{00000000-0005-0000-0000-0000E8020000}"/>
    <cellStyle name="Standaard 19 5 3 2" xfId="1082" xr:uid="{FA665FD7-8ABC-48B7-9184-FAC3C4FECD5B}"/>
    <cellStyle name="Standaard 19 5 4" xfId="744" xr:uid="{00000000-0005-0000-0000-0000E9020000}"/>
    <cellStyle name="Standaard 19 5 4 2" xfId="1083" xr:uid="{5459DAA1-AE36-4EAF-9FEE-1B0F8B147E13}"/>
    <cellStyle name="Standaard 19 5 5" xfId="1080" xr:uid="{298773D2-B11C-4599-98A9-A042C56F061C}"/>
    <cellStyle name="Standaard 19 6" xfId="745" xr:uid="{00000000-0005-0000-0000-0000EA020000}"/>
    <cellStyle name="Standaard 19 6 2" xfId="746" xr:uid="{00000000-0005-0000-0000-0000EB020000}"/>
    <cellStyle name="Standaard 19 6 2 2" xfId="1085" xr:uid="{76791008-F300-4130-8DC9-499FEF6F4C8C}"/>
    <cellStyle name="Standaard 19 6 3" xfId="747" xr:uid="{00000000-0005-0000-0000-0000EC020000}"/>
    <cellStyle name="Standaard 19 6 3 2" xfId="1086" xr:uid="{BA80190C-9EB7-4329-A62D-3CAB6DDD1604}"/>
    <cellStyle name="Standaard 19 6 4" xfId="748" xr:uid="{00000000-0005-0000-0000-0000ED020000}"/>
    <cellStyle name="Standaard 19 6 4 2" xfId="1087" xr:uid="{DADF3BAC-2701-46FA-BB25-0516A225D32A}"/>
    <cellStyle name="Standaard 19 6 5" xfId="1084" xr:uid="{804C978E-8019-4729-8927-49E86BFC7D72}"/>
    <cellStyle name="Standaard 19 7" xfId="749" xr:uid="{00000000-0005-0000-0000-0000EE020000}"/>
    <cellStyle name="Standaard 19 7 2" xfId="750" xr:uid="{00000000-0005-0000-0000-0000EF020000}"/>
    <cellStyle name="Standaard 19 7 2 2" xfId="1089" xr:uid="{B27EF251-BECF-4C91-9AC4-F9557097D973}"/>
    <cellStyle name="Standaard 19 7 3" xfId="751" xr:uid="{00000000-0005-0000-0000-0000F0020000}"/>
    <cellStyle name="Standaard 19 7 3 2" xfId="1090" xr:uid="{7C4814FB-0C11-4E4A-B8A0-964C3F39C1A7}"/>
    <cellStyle name="Standaard 19 7 4" xfId="752" xr:uid="{00000000-0005-0000-0000-0000F1020000}"/>
    <cellStyle name="Standaard 19 7 4 2" xfId="1091" xr:uid="{E1523D2B-19AB-4166-B9A8-EF33719A2BC1}"/>
    <cellStyle name="Standaard 19 7 5" xfId="1088" xr:uid="{2EAEA22C-51AD-4C48-ABF8-BA1A8F5D38A8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5 3" xfId="1092" xr:uid="{9C5DE5A5-2E0C-4897-B77E-8E0F2D759BD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2 3 2" xfId="1093" xr:uid="{1AA6DBE2-3130-4C38-821C-F8FFCFD06178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2 2 2" xfId="1097" xr:uid="{35612C8C-7CCE-4254-91D6-7A521477C2CC}"/>
    <cellStyle name="Standaard 25 3 2 2 3" xfId="1096" xr:uid="{8B2E5834-6FE5-4C26-AB22-6E07105DACFE}"/>
    <cellStyle name="Standaard 25 3 2 3" xfId="804" xr:uid="{00000000-0005-0000-0000-000025030000}"/>
    <cellStyle name="Standaard 25 3 2 3 2" xfId="1098" xr:uid="{5D88214E-63B2-4C5E-90E0-524E8B57063A}"/>
    <cellStyle name="Standaard 25 3 2 4" xfId="1095" xr:uid="{89D5B31A-7806-4C8B-BEB4-C5D30B679423}"/>
    <cellStyle name="Standaard 25 3 3" xfId="805" xr:uid="{00000000-0005-0000-0000-000026030000}"/>
    <cellStyle name="Standaard 25 3 3 2" xfId="806" xr:uid="{00000000-0005-0000-0000-000027030000}"/>
    <cellStyle name="Standaard 25 3 3 2 2" xfId="1100" xr:uid="{0D2A2200-81C3-499A-8049-017E54B20790}"/>
    <cellStyle name="Standaard 25 3 3 3" xfId="1099" xr:uid="{5C80EDEC-C94F-4EA8-968B-B4D2B8195FAE}"/>
    <cellStyle name="Standaard 25 3 4" xfId="807" xr:uid="{00000000-0005-0000-0000-000028030000}"/>
    <cellStyle name="Standaard 25 3 4 2" xfId="808" xr:uid="{00000000-0005-0000-0000-000029030000}"/>
    <cellStyle name="Standaard 25 3 4 2 2" xfId="1102" xr:uid="{042311FD-027A-4003-8AA2-C89338090D10}"/>
    <cellStyle name="Standaard 25 3 4 3" xfId="1101" xr:uid="{FAE842BD-6A4D-4407-907C-2C76BC9B57B8}"/>
    <cellStyle name="Standaard 25 3 5" xfId="809" xr:uid="{00000000-0005-0000-0000-00002A030000}"/>
    <cellStyle name="Standaard 25 3 5 2" xfId="1103" xr:uid="{875C0D81-FA92-44BF-AD6B-149DC8A59C71}"/>
    <cellStyle name="Standaard 25 3 6" xfId="1094" xr:uid="{0B94369E-FE61-4168-AFE2-53224DF61433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2 2 2" xfId="1107" xr:uid="{6209CCFA-4241-49C2-B59C-9FD11804EAC9}"/>
    <cellStyle name="Standaard 31 2 2 3" xfId="1106" xr:uid="{0E150916-B3B5-4DF2-BF8A-E0445E25EAC8}"/>
    <cellStyle name="Standaard 31 2 3" xfId="842" xr:uid="{00000000-0005-0000-0000-00004B030000}"/>
    <cellStyle name="Standaard 31 2 3 2" xfId="1108" xr:uid="{61E87B2A-842F-495B-A952-9D56D962E9FE}"/>
    <cellStyle name="Standaard 31 2 4" xfId="1105" xr:uid="{E96D2D29-10B0-4672-BF3E-5481A3A254C7}"/>
    <cellStyle name="Standaard 31 3" xfId="843" xr:uid="{00000000-0005-0000-0000-00004C030000}"/>
    <cellStyle name="Standaard 31 3 2" xfId="844" xr:uid="{00000000-0005-0000-0000-00004D030000}"/>
    <cellStyle name="Standaard 31 3 2 2" xfId="1110" xr:uid="{6D000782-29A3-471B-A190-49859C33AD6E}"/>
    <cellStyle name="Standaard 31 3 3" xfId="1109" xr:uid="{5E133026-DE41-44C4-9BCE-53C9D215F7B8}"/>
    <cellStyle name="Standaard 31 4" xfId="845" xr:uid="{00000000-0005-0000-0000-00004E030000}"/>
    <cellStyle name="Standaard 31 4 2" xfId="846" xr:uid="{00000000-0005-0000-0000-00004F030000}"/>
    <cellStyle name="Standaard 31 4 2 2" xfId="1112" xr:uid="{8FC27F7A-E9C9-498E-8027-CEC6EF8786A8}"/>
    <cellStyle name="Standaard 31 4 3" xfId="1111" xr:uid="{07E78F14-19DB-4963-9DCE-0EB2E284D8BD}"/>
    <cellStyle name="Standaard 31 5" xfId="847" xr:uid="{00000000-0005-0000-0000-000050030000}"/>
    <cellStyle name="Standaard 31 5 2" xfId="848" xr:uid="{00000000-0005-0000-0000-000051030000}"/>
    <cellStyle name="Standaard 31 5 3" xfId="1113" xr:uid="{6A562A38-2580-4736-936E-3509D22A5D0C}"/>
    <cellStyle name="Standaard 31 6" xfId="1104" xr:uid="{D001D339-8A67-4BC8-B6CA-3EFFE0AEF89D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2 2 2" xfId="1117" xr:uid="{08AE51D7-7908-4A27-9F96-E481F54CED38}"/>
    <cellStyle name="Standaard 32 2 2 3" xfId="1116" xr:uid="{E3878715-C004-4ED6-852A-DB94A3DCEF58}"/>
    <cellStyle name="Standaard 32 2 3" xfId="853" xr:uid="{00000000-0005-0000-0000-000056030000}"/>
    <cellStyle name="Standaard 32 2 3 2" xfId="1118" xr:uid="{58929C11-54B2-4C03-AA0D-B830B8E515F7}"/>
    <cellStyle name="Standaard 32 2 4" xfId="1115" xr:uid="{90017BBE-EDAC-4406-9A91-8A7EAB7CAD86}"/>
    <cellStyle name="Standaard 32 3" xfId="854" xr:uid="{00000000-0005-0000-0000-000057030000}"/>
    <cellStyle name="Standaard 32 3 2" xfId="855" xr:uid="{00000000-0005-0000-0000-000058030000}"/>
    <cellStyle name="Standaard 32 3 2 2" xfId="1120" xr:uid="{FE672569-27D2-4C2A-B0B9-ADBACE20B978}"/>
    <cellStyle name="Standaard 32 3 3" xfId="1119" xr:uid="{86EE5595-D093-4A52-8902-A5E0507DD986}"/>
    <cellStyle name="Standaard 32 4" xfId="856" xr:uid="{00000000-0005-0000-0000-000059030000}"/>
    <cellStyle name="Standaard 32 4 2" xfId="857" xr:uid="{00000000-0005-0000-0000-00005A030000}"/>
    <cellStyle name="Standaard 32 4 2 2" xfId="1122" xr:uid="{E5605643-3CA0-4B1C-864D-B138A31F69E0}"/>
    <cellStyle name="Standaard 32 4 3" xfId="1121" xr:uid="{3DA7C55A-7D5B-4CBF-BD0F-51668F2F50E6}"/>
    <cellStyle name="Standaard 32 5" xfId="858" xr:uid="{00000000-0005-0000-0000-00005B030000}"/>
    <cellStyle name="Standaard 32 5 2" xfId="859" xr:uid="{00000000-0005-0000-0000-00005C030000}"/>
    <cellStyle name="Standaard 32 5 3" xfId="1123" xr:uid="{34761426-640C-4FD4-BFEE-FDABFA22C610}"/>
    <cellStyle name="Standaard 32 6" xfId="1114" xr:uid="{A9AE7C29-0C0C-48BD-9E36-3BDBA807C2EB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2 2 2" xfId="1127" xr:uid="{CF40C55B-B412-4FD6-889D-B98C66241570}"/>
    <cellStyle name="Standaard 33 2 2 3" xfId="1126" xr:uid="{127C74D2-3F34-4730-83DD-F445FE3480AE}"/>
    <cellStyle name="Standaard 33 2 3" xfId="864" xr:uid="{00000000-0005-0000-0000-000061030000}"/>
    <cellStyle name="Standaard 33 2 3 2" xfId="1128" xr:uid="{E4FD95C0-0637-4390-B128-C62282921DF5}"/>
    <cellStyle name="Standaard 33 2 4" xfId="1125" xr:uid="{B50E5254-017E-47BF-8B4D-9251D1FBCEFD}"/>
    <cellStyle name="Standaard 33 3" xfId="865" xr:uid="{00000000-0005-0000-0000-000062030000}"/>
    <cellStyle name="Standaard 33 3 2" xfId="866" xr:uid="{00000000-0005-0000-0000-000063030000}"/>
    <cellStyle name="Standaard 33 3 2 2" xfId="1130" xr:uid="{7A6BC444-8B2F-4B16-B9E6-A54E6D441CD1}"/>
    <cellStyle name="Standaard 33 3 3" xfId="1129" xr:uid="{39836FB2-45A0-4740-996F-74CD06F8B7DF}"/>
    <cellStyle name="Standaard 33 4" xfId="867" xr:uid="{00000000-0005-0000-0000-000064030000}"/>
    <cellStyle name="Standaard 33 4 2" xfId="868" xr:uid="{00000000-0005-0000-0000-000065030000}"/>
    <cellStyle name="Standaard 33 4 2 2" xfId="1132" xr:uid="{3CD1B1DB-B715-4563-B67C-7BF49F9B52F2}"/>
    <cellStyle name="Standaard 33 4 3" xfId="1131" xr:uid="{D1D1DCC7-C347-4A87-A6E3-C84BBF9E35B2}"/>
    <cellStyle name="Standaard 33 5" xfId="869" xr:uid="{00000000-0005-0000-0000-000066030000}"/>
    <cellStyle name="Standaard 33 5 2" xfId="1133" xr:uid="{F37D6C74-BAD8-4530-BF86-C8B23905B214}"/>
    <cellStyle name="Standaard 33 6" xfId="1124" xr:uid="{47255C40-AAB4-499F-A856-7BCDAE451568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2 2 2" xfId="1137" xr:uid="{10BB5ED7-5A4A-4BC3-8CEA-2DCC6FA96286}"/>
    <cellStyle name="Standaard 34 2 2 3" xfId="1136" xr:uid="{715ABD95-DE7C-4F2C-8B5A-7E966F038E94}"/>
    <cellStyle name="Standaard 34 2 3" xfId="874" xr:uid="{00000000-0005-0000-0000-00006B030000}"/>
    <cellStyle name="Standaard 34 2 3 2" xfId="1138" xr:uid="{C123714E-7785-472F-B7D7-AFDEA86392C4}"/>
    <cellStyle name="Standaard 34 2 4" xfId="1135" xr:uid="{A9659914-B157-421A-9089-06226A956F03}"/>
    <cellStyle name="Standaard 34 3" xfId="875" xr:uid="{00000000-0005-0000-0000-00006C030000}"/>
    <cellStyle name="Standaard 34 3 2" xfId="876" xr:uid="{00000000-0005-0000-0000-00006D030000}"/>
    <cellStyle name="Standaard 34 3 2 2" xfId="1140" xr:uid="{A502BD8F-890E-4D23-B2C7-151D76DA6AAB}"/>
    <cellStyle name="Standaard 34 3 3" xfId="1139" xr:uid="{D6B1C2A0-A018-471B-9775-EE92CFC2C70D}"/>
    <cellStyle name="Standaard 34 4" xfId="877" xr:uid="{00000000-0005-0000-0000-00006E030000}"/>
    <cellStyle name="Standaard 34 4 2" xfId="878" xr:uid="{00000000-0005-0000-0000-00006F030000}"/>
    <cellStyle name="Standaard 34 4 2 2" xfId="1142" xr:uid="{3EBACD8F-A59B-44D2-AA9F-DC51F2DC9EDA}"/>
    <cellStyle name="Standaard 34 4 3" xfId="1141" xr:uid="{C51C690F-2949-45F5-B06C-2687D7CF3FE2}"/>
    <cellStyle name="Standaard 34 5" xfId="879" xr:uid="{00000000-0005-0000-0000-000070030000}"/>
    <cellStyle name="Standaard 34 5 2" xfId="1143" xr:uid="{021C76A5-53A3-471C-A33A-C5B0EFCC2E69}"/>
    <cellStyle name="Standaard 34 6" xfId="1134" xr:uid="{CB3AF989-FA94-49DF-BBC0-640DE810D805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0 2 2" xfId="1144" xr:uid="{AFAC404A-68AF-4924-B6DE-1FBF922C955E}"/>
    <cellStyle name="Standaard 41" xfId="899" xr:uid="{00000000-0005-0000-0000-000084030000}"/>
    <cellStyle name="Standaard 41 2" xfId="1145" xr:uid="{596ECEA1-C346-4B5C-853A-F0E7CF74943F}"/>
    <cellStyle name="Standaard 42" xfId="900" xr:uid="{00000000-0005-0000-0000-000085030000}"/>
    <cellStyle name="Standaard 42 2" xfId="1146" xr:uid="{1A4F4944-6B6A-4799-A612-A524CDBD46A3}"/>
    <cellStyle name="Standaard 43" xfId="901" xr:uid="{00000000-0005-0000-0000-000086030000}"/>
    <cellStyle name="Standaard 43 2" xfId="1147" xr:uid="{73A0CA1E-4A85-4EF3-B177-B7415662E739}"/>
    <cellStyle name="Standaard 44" xfId="902" xr:uid="{00000000-0005-0000-0000-000087030000}"/>
    <cellStyle name="Standaard 44 2" xfId="1148" xr:uid="{91BFEF4A-747C-480A-BDE8-FD117844ED56}"/>
    <cellStyle name="Standaard 45" xfId="903" xr:uid="{00000000-0005-0000-0000-000088030000}"/>
    <cellStyle name="Standaard 45 2" xfId="1149" xr:uid="{781B64D3-3206-49CD-B1C1-A997145CDBAA}"/>
    <cellStyle name="Standaard 46" xfId="904" xr:uid="{00000000-0005-0000-0000-000089030000}"/>
    <cellStyle name="Standaard 46 2" xfId="1150" xr:uid="{5B96ECF6-431A-49C1-9ECC-D4CA8166F028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1046" builtinId="4"/>
    <cellStyle name="Valuta 10" xfId="971" xr:uid="{00000000-0005-0000-0000-0000CD030000}"/>
    <cellStyle name="Valuta 10 2" xfId="1151" xr:uid="{837137CB-0B9F-436B-8B31-435834A99E71}"/>
    <cellStyle name="Valuta 11" xfId="972" xr:uid="{00000000-0005-0000-0000-0000CE030000}"/>
    <cellStyle name="Valuta 12" xfId="1176" xr:uid="{59700544-DC7E-4E38-A2F0-BA7618B9C2A3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2 2 2 2" xfId="1155" xr:uid="{F3AF8F76-8C92-4F2E-94E9-D29A184BD6F5}"/>
    <cellStyle name="Valuta 2 2 2 3" xfId="1154" xr:uid="{87BFD17D-D7FD-45B2-A813-DF2128D53131}"/>
    <cellStyle name="Valuta 2 2 3" xfId="978" xr:uid="{00000000-0005-0000-0000-0000D4030000}"/>
    <cellStyle name="Valuta 2 2 3 2" xfId="1156" xr:uid="{1F371EB2-6EBE-4216-A69F-97CD72D9370F}"/>
    <cellStyle name="Valuta 2 2 4" xfId="979" xr:uid="{00000000-0005-0000-0000-0000D5030000}"/>
    <cellStyle name="Valuta 2 2 4 2" xfId="1157" xr:uid="{A8C68EF9-3CA0-455E-AFA5-CEE3DF2C9F1E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2 8" xfId="1153" xr:uid="{40F581A3-7C80-4115-945E-D833824CDC6A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2 2 2" xfId="1158" xr:uid="{6D451B94-118A-4362-8391-1B9B7F6EDD9C}"/>
    <cellStyle name="Valuta 2 3 3" xfId="986" xr:uid="{00000000-0005-0000-0000-0000DC030000}"/>
    <cellStyle name="Valuta 2 3 3 2" xfId="1159" xr:uid="{9881DD63-1E57-4537-8113-CE1208049249}"/>
    <cellStyle name="Valuta 2 4" xfId="987" xr:uid="{00000000-0005-0000-0000-0000DD030000}"/>
    <cellStyle name="Valuta 2 4 2" xfId="988" xr:uid="{00000000-0005-0000-0000-0000DE030000}"/>
    <cellStyle name="Valuta 2 4 2 2" xfId="1161" xr:uid="{5EF0307A-EA3C-43F0-92E5-A4DE897F9235}"/>
    <cellStyle name="Valuta 2 4 3" xfId="1160" xr:uid="{0DDC143D-F6F8-4F2B-86DB-43AAE0D37E2F}"/>
    <cellStyle name="Valuta 2 5" xfId="989" xr:uid="{00000000-0005-0000-0000-0000DF030000}"/>
    <cellStyle name="Valuta 2 5 2" xfId="1162" xr:uid="{5E1FDAE2-49B3-4CCC-AB34-115A61855355}"/>
    <cellStyle name="Valuta 2 6" xfId="990" xr:uid="{00000000-0005-0000-0000-0000E0030000}"/>
    <cellStyle name="Valuta 2 6 2" xfId="1163" xr:uid="{AF7E65AE-6D13-4E1F-A6DD-DD70CE469E5D}"/>
    <cellStyle name="Valuta 2 7" xfId="991" xr:uid="{00000000-0005-0000-0000-0000E1030000}"/>
    <cellStyle name="Valuta 2 8" xfId="992" xr:uid="{00000000-0005-0000-0000-0000E2030000}"/>
    <cellStyle name="Valuta 2 9" xfId="1152" xr:uid="{9E1646C6-0343-46DC-9101-7980FD6B5AC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2 2 2" xfId="1164" xr:uid="{47510CBE-AE5C-4DC7-B1B9-95EB2D44753C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2 2" xfId="1166" xr:uid="{10CA3E39-E515-4CB4-86BF-01BD67109946}"/>
    <cellStyle name="Valuta 4 2 3" xfId="1003" xr:uid="{00000000-0005-0000-0000-0000ED030000}"/>
    <cellStyle name="Valuta 4 2 3 2" xfId="1167" xr:uid="{661BE7FA-B414-4C1D-9D80-41D7A300A8E3}"/>
    <cellStyle name="Valuta 4 2 4" xfId="1165" xr:uid="{2B0314F0-DDBF-4303-A6EB-66C6E988CE52}"/>
    <cellStyle name="Valuta 4 3" xfId="1004" xr:uid="{00000000-0005-0000-0000-0000EE030000}"/>
    <cellStyle name="Valuta 4 3 2" xfId="1168" xr:uid="{C5DE538D-99AB-434B-B076-34C9A81AD8D5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4 6 2" xfId="1169" xr:uid="{30EF477A-ABB3-4F2F-8841-D45477FC3FE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6 3" xfId="1170" xr:uid="{71474C3C-586C-4787-BE47-E3AF2ACB759F}"/>
    <cellStyle name="Valuta 7" xfId="1011" xr:uid="{00000000-0005-0000-0000-0000F5030000}"/>
    <cellStyle name="Valuta 7 2" xfId="1012" xr:uid="{00000000-0005-0000-0000-0000F6030000}"/>
    <cellStyle name="Valuta 7 2 2" xfId="1172" xr:uid="{A0D2F0D7-482F-4D5B-8C80-8CBD755ECD6A}"/>
    <cellStyle name="Valuta 7 3" xfId="1013" xr:uid="{00000000-0005-0000-0000-0000F7030000}"/>
    <cellStyle name="Valuta 7 3 2" xfId="1173" xr:uid="{C2850332-FD3B-4675-9E22-4562C72D935C}"/>
    <cellStyle name="Valuta 7 4" xfId="1171" xr:uid="{5974A48C-8CA6-45A5-9A8E-E9C5DA6038E4}"/>
    <cellStyle name="Valuta 8" xfId="1014" xr:uid="{00000000-0005-0000-0000-0000F8030000}"/>
    <cellStyle name="Valuta 8 2" xfId="1174" xr:uid="{9A9540C4-5D9A-4EFB-9401-5C70B52CE3E4}"/>
    <cellStyle name="Valuta 9" xfId="1015" xr:uid="{00000000-0005-0000-0000-0000F9030000}"/>
    <cellStyle name="Valuta 9 2" xfId="1175" xr:uid="{587A44A6-CABB-40DB-960E-95EC9F9FE2FB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  <color rgb="FFFF33CC"/>
      <color rgb="FFFF99FF"/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4</xdr:row>
      <xdr:rowOff>140962</xdr:rowOff>
    </xdr:from>
    <xdr:to>
      <xdr:col>4</xdr:col>
      <xdr:colOff>205741</xdr:colOff>
      <xdr:row>12</xdr:row>
      <xdr:rowOff>129540</xdr:rowOff>
    </xdr:to>
    <xdr:pic>
      <xdr:nvPicPr>
        <xdr:cNvPr id="2" name="Afbeelding 1" descr="Welk logo past bij de nieuwe gemeente Voorne aan Zee? - Adverteren  Hellevoetsluis | Groot Hellevoet | Krant en Online">
          <a:extLst>
            <a:ext uri="{FF2B5EF4-FFF2-40B4-BE49-F238E27FC236}">
              <a16:creationId xmlns:a16="http://schemas.microsoft.com/office/drawing/2014/main" id="{B491DB91-4B4D-42D4-8BC8-434611E3DA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36" t="20974" r="18542" b="25836"/>
        <a:stretch/>
      </xdr:blipFill>
      <xdr:spPr bwMode="auto">
        <a:xfrm>
          <a:off x="1133476" y="826762"/>
          <a:ext cx="2800350" cy="1363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80BA-FA46-454C-804B-548CA839FFED}">
  <dimension ref="A17:G29"/>
  <sheetViews>
    <sheetView showGridLines="0" topLeftCell="A16" zoomScaleNormal="100" workbookViewId="0">
      <selection activeCell="F23" sqref="F23"/>
    </sheetView>
  </sheetViews>
  <sheetFormatPr defaultRowHeight="13.8" x14ac:dyDescent="0.3"/>
  <cols>
    <col min="1" max="1" width="2.88671875" style="103" customWidth="1"/>
    <col min="2" max="2" width="12.6640625" style="103" customWidth="1"/>
    <col min="3" max="3" width="27.5546875" style="103" bestFit="1" customWidth="1"/>
    <col min="4" max="4" width="12.6640625" style="103" customWidth="1"/>
    <col min="5" max="5" width="4.109375" style="103" customWidth="1"/>
    <col min="6" max="16384" width="8.88671875" style="103"/>
  </cols>
  <sheetData>
    <row r="17" spans="1:7" ht="77.25" customHeight="1" x14ac:dyDescent="0.3">
      <c r="A17" s="147" t="s">
        <v>14</v>
      </c>
      <c r="B17" s="147"/>
      <c r="C17" s="147"/>
      <c r="D17" s="147"/>
      <c r="E17" s="147"/>
      <c r="F17" s="147"/>
      <c r="G17" s="147"/>
    </row>
    <row r="18" spans="1:7" ht="37.5" customHeight="1" x14ac:dyDescent="0.3"/>
    <row r="19" spans="1:7" x14ac:dyDescent="0.3">
      <c r="C19" s="104" t="s">
        <v>15</v>
      </c>
    </row>
    <row r="20" spans="1:7" x14ac:dyDescent="0.3">
      <c r="C20" s="105"/>
    </row>
    <row r="21" spans="1:7" x14ac:dyDescent="0.3">
      <c r="C21" s="105" t="s">
        <v>16</v>
      </c>
    </row>
    <row r="22" spans="1:7" x14ac:dyDescent="0.3">
      <c r="C22" s="105"/>
    </row>
    <row r="23" spans="1:7" x14ac:dyDescent="0.3">
      <c r="C23" s="105" t="s">
        <v>17</v>
      </c>
    </row>
    <row r="24" spans="1:7" x14ac:dyDescent="0.3">
      <c r="C24" s="105"/>
    </row>
    <row r="25" spans="1:7" x14ac:dyDescent="0.3">
      <c r="C25" s="105" t="s">
        <v>18</v>
      </c>
    </row>
    <row r="28" spans="1:7" x14ac:dyDescent="0.3">
      <c r="B28" s="106" t="s">
        <v>0</v>
      </c>
    </row>
    <row r="29" spans="1:7" x14ac:dyDescent="0.3">
      <c r="B29" s="105" t="s">
        <v>101</v>
      </c>
      <c r="C29" s="107"/>
      <c r="D29" s="107"/>
      <c r="E29" s="107"/>
      <c r="F29" s="107"/>
      <c r="G29" s="107"/>
    </row>
  </sheetData>
  <mergeCells count="1"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6B55-5DE2-40F9-A7A6-5F2F6B4301FB}">
  <sheetPr>
    <pageSetUpPr fitToPage="1"/>
  </sheetPr>
  <dimension ref="A1:L70"/>
  <sheetViews>
    <sheetView showGridLines="0" tabSelected="1" zoomScaleNormal="100" workbookViewId="0">
      <selection activeCell="F51" sqref="F51"/>
    </sheetView>
  </sheetViews>
  <sheetFormatPr defaultColWidth="8.88671875" defaultRowHeight="13.8" x14ac:dyDescent="0.3"/>
  <cols>
    <col min="1" max="1" width="8.44140625" style="26" customWidth="1"/>
    <col min="2" max="2" width="115.88671875" style="2" customWidth="1"/>
    <col min="3" max="3" width="10.44140625" style="2" customWidth="1"/>
    <col min="4" max="4" width="18.5546875" style="2" customWidth="1"/>
    <col min="5" max="5" width="8.5546875" style="2" customWidth="1"/>
    <col min="6" max="6" width="21" style="2" customWidth="1"/>
    <col min="7" max="7" width="21.6640625" style="3" customWidth="1"/>
    <col min="8" max="8" width="15" style="2" customWidth="1"/>
    <col min="9" max="9" width="13.44140625" style="2" customWidth="1"/>
    <col min="10" max="10" width="6" style="2" customWidth="1"/>
    <col min="11" max="16384" width="8.88671875" style="2"/>
  </cols>
  <sheetData>
    <row r="1" spans="1:10" ht="28.95" customHeight="1" x14ac:dyDescent="0.3">
      <c r="A1" s="1" t="s">
        <v>13</v>
      </c>
      <c r="C1" s="111" t="s">
        <v>2</v>
      </c>
      <c r="D1" s="111"/>
      <c r="E1" s="111"/>
      <c r="F1" s="111"/>
      <c r="G1" s="99"/>
      <c r="H1" s="4"/>
      <c r="I1" s="4"/>
      <c r="J1" s="4"/>
    </row>
    <row r="2" spans="1:10" ht="24" customHeight="1" x14ac:dyDescent="0.3">
      <c r="A2" s="112" t="s">
        <v>19</v>
      </c>
      <c r="B2" s="113"/>
      <c r="C2" s="60"/>
      <c r="D2" s="63" t="s">
        <v>3</v>
      </c>
      <c r="E2" s="61" t="s">
        <v>4</v>
      </c>
      <c r="F2" s="61" t="s">
        <v>5</v>
      </c>
      <c r="G2" s="61" t="s">
        <v>99</v>
      </c>
      <c r="H2" s="4"/>
      <c r="I2" s="4"/>
      <c r="J2" s="4"/>
    </row>
    <row r="3" spans="1:10" x14ac:dyDescent="0.3">
      <c r="A3" s="5"/>
      <c r="B3" s="6" t="s">
        <v>47</v>
      </c>
      <c r="C3" s="74"/>
      <c r="D3" s="9"/>
      <c r="E3" s="9"/>
      <c r="F3" s="10"/>
      <c r="G3" s="10"/>
      <c r="H3" s="4"/>
      <c r="I3" s="4"/>
      <c r="J3" s="4"/>
    </row>
    <row r="4" spans="1:10" x14ac:dyDescent="0.3">
      <c r="A4" s="11" t="s">
        <v>25</v>
      </c>
      <c r="B4" s="120" t="s">
        <v>80</v>
      </c>
      <c r="C4" s="121"/>
      <c r="D4" s="72">
        <v>0</v>
      </c>
      <c r="E4" s="100">
        <v>60</v>
      </c>
      <c r="F4" s="101">
        <f>D4*E4</f>
        <v>0</v>
      </c>
      <c r="G4" s="102"/>
      <c r="H4" s="4"/>
      <c r="I4" s="4"/>
      <c r="J4" s="4"/>
    </row>
    <row r="5" spans="1:10" x14ac:dyDescent="0.3">
      <c r="A5" s="11" t="s">
        <v>26</v>
      </c>
      <c r="B5" s="120" t="s">
        <v>81</v>
      </c>
      <c r="C5" s="121"/>
      <c r="D5" s="75">
        <v>0</v>
      </c>
      <c r="E5" s="13">
        <v>20</v>
      </c>
      <c r="F5" s="10">
        <f>D5*E5</f>
        <v>0</v>
      </c>
      <c r="G5" s="71"/>
      <c r="H5" s="4"/>
      <c r="I5" s="4"/>
      <c r="J5" s="4"/>
    </row>
    <row r="6" spans="1:10" x14ac:dyDescent="0.3">
      <c r="A6" s="11" t="s">
        <v>27</v>
      </c>
      <c r="B6" s="120" t="s">
        <v>82</v>
      </c>
      <c r="C6" s="121"/>
      <c r="D6" s="75">
        <v>0</v>
      </c>
      <c r="E6" s="13">
        <v>15</v>
      </c>
      <c r="F6" s="10">
        <f>D6*E6</f>
        <v>0</v>
      </c>
      <c r="G6" s="71"/>
      <c r="H6" s="4"/>
      <c r="I6" s="4"/>
      <c r="J6" s="4"/>
    </row>
    <row r="7" spans="1:10" x14ac:dyDescent="0.3">
      <c r="A7" s="11" t="s">
        <v>28</v>
      </c>
      <c r="B7" s="120" t="s">
        <v>83</v>
      </c>
      <c r="C7" s="121"/>
      <c r="D7" s="75">
        <v>0</v>
      </c>
      <c r="E7" s="13">
        <v>5</v>
      </c>
      <c r="F7" s="10">
        <f>D7*E7</f>
        <v>0</v>
      </c>
      <c r="G7" s="71"/>
      <c r="H7" s="4"/>
      <c r="I7" s="4"/>
      <c r="J7" s="4"/>
    </row>
    <row r="8" spans="1:10" x14ac:dyDescent="0.3">
      <c r="A8" s="11" t="s">
        <v>29</v>
      </c>
      <c r="B8" s="120" t="s">
        <v>84</v>
      </c>
      <c r="C8" s="121"/>
      <c r="D8" s="75">
        <v>0</v>
      </c>
      <c r="E8" s="13">
        <v>20</v>
      </c>
      <c r="F8" s="10">
        <f>D8*E8</f>
        <v>0</v>
      </c>
      <c r="G8" s="71"/>
      <c r="H8" s="4"/>
      <c r="I8" s="4"/>
      <c r="J8" s="4"/>
    </row>
    <row r="9" spans="1:10" x14ac:dyDescent="0.3">
      <c r="A9" s="11" t="s">
        <v>30</v>
      </c>
      <c r="B9" s="120" t="s">
        <v>85</v>
      </c>
      <c r="C9" s="121"/>
      <c r="D9" s="75">
        <v>0</v>
      </c>
      <c r="E9" s="13">
        <v>5</v>
      </c>
      <c r="F9" s="10">
        <f>D9*E9</f>
        <v>0</v>
      </c>
      <c r="G9" s="71"/>
      <c r="H9" s="4"/>
      <c r="I9" s="4"/>
      <c r="J9" s="4"/>
    </row>
    <row r="10" spans="1:10" ht="15" customHeight="1" x14ac:dyDescent="0.3">
      <c r="A10" s="11" t="s">
        <v>31</v>
      </c>
      <c r="B10" s="14" t="s">
        <v>45</v>
      </c>
      <c r="C10" s="15"/>
      <c r="D10" s="75">
        <v>0</v>
      </c>
      <c r="E10" s="13">
        <v>15</v>
      </c>
      <c r="F10" s="10">
        <f>D10*E10</f>
        <v>0</v>
      </c>
      <c r="G10" s="71"/>
      <c r="H10" s="4"/>
      <c r="I10" s="4"/>
      <c r="J10" s="4"/>
    </row>
    <row r="11" spans="1:10" ht="15" customHeight="1" x14ac:dyDescent="0.3">
      <c r="A11" s="11" t="s">
        <v>32</v>
      </c>
      <c r="B11" s="16" t="s">
        <v>46</v>
      </c>
      <c r="C11" s="15"/>
      <c r="D11" s="75">
        <v>0</v>
      </c>
      <c r="E11" s="13">
        <v>25</v>
      </c>
      <c r="F11" s="10">
        <f>D11*E11</f>
        <v>0</v>
      </c>
      <c r="G11" s="71"/>
      <c r="H11" s="4"/>
      <c r="I11" s="4"/>
      <c r="J11" s="4"/>
    </row>
    <row r="12" spans="1:10" x14ac:dyDescent="0.3">
      <c r="A12" s="11" t="s">
        <v>33</v>
      </c>
      <c r="B12" s="14" t="s">
        <v>86</v>
      </c>
      <c r="C12" s="15"/>
      <c r="D12" s="75">
        <v>0</v>
      </c>
      <c r="E12" s="13">
        <v>85</v>
      </c>
      <c r="F12" s="10">
        <f>D12*E12</f>
        <v>0</v>
      </c>
      <c r="G12" s="71"/>
      <c r="H12" s="4"/>
      <c r="I12" s="4"/>
      <c r="J12" s="4"/>
    </row>
    <row r="13" spans="1:10" x14ac:dyDescent="0.3">
      <c r="A13" s="11"/>
      <c r="B13" s="14"/>
      <c r="C13" s="15"/>
      <c r="D13" s="108"/>
      <c r="E13" s="13"/>
      <c r="F13" s="17"/>
      <c r="G13" s="71"/>
      <c r="H13" s="4"/>
      <c r="I13" s="4"/>
      <c r="J13" s="4"/>
    </row>
    <row r="14" spans="1:10" x14ac:dyDescent="0.3">
      <c r="A14" s="11"/>
      <c r="B14" s="18" t="s">
        <v>12</v>
      </c>
      <c r="C14" s="19"/>
      <c r="D14" s="108"/>
      <c r="E14" s="13"/>
      <c r="F14" s="17"/>
      <c r="G14" s="71"/>
      <c r="H14" s="4"/>
      <c r="I14" s="4"/>
      <c r="J14" s="4"/>
    </row>
    <row r="15" spans="1:10" x14ac:dyDescent="0.3">
      <c r="A15" s="11" t="s">
        <v>34</v>
      </c>
      <c r="B15" s="20" t="s">
        <v>76</v>
      </c>
      <c r="C15" s="19"/>
      <c r="D15" s="52">
        <v>0</v>
      </c>
      <c r="E15" s="13">
        <v>40</v>
      </c>
      <c r="F15" s="10">
        <f>D15*E15</f>
        <v>0</v>
      </c>
      <c r="G15" s="71"/>
      <c r="H15" s="4"/>
      <c r="I15" s="4"/>
      <c r="J15" s="4"/>
    </row>
    <row r="16" spans="1:10" x14ac:dyDescent="0.3">
      <c r="A16" s="11" t="s">
        <v>35</v>
      </c>
      <c r="B16" s="20" t="s">
        <v>77</v>
      </c>
      <c r="C16" s="19"/>
      <c r="D16" s="52">
        <v>0</v>
      </c>
      <c r="E16" s="13">
        <v>40</v>
      </c>
      <c r="F16" s="10">
        <f>D16*E16</f>
        <v>0</v>
      </c>
      <c r="G16" s="71"/>
      <c r="H16" s="4"/>
      <c r="I16" s="4"/>
      <c r="J16" s="4"/>
    </row>
    <row r="17" spans="1:10" x14ac:dyDescent="0.3">
      <c r="A17" s="21" t="s">
        <v>36</v>
      </c>
      <c r="B17" s="22" t="s">
        <v>70</v>
      </c>
      <c r="C17" s="23"/>
      <c r="D17" s="73">
        <v>0</v>
      </c>
      <c r="E17" s="13">
        <v>50</v>
      </c>
      <c r="F17" s="10">
        <f>D17*E17</f>
        <v>0</v>
      </c>
      <c r="G17" s="71"/>
      <c r="H17" s="4"/>
      <c r="I17" s="4"/>
      <c r="J17" s="4"/>
    </row>
    <row r="18" spans="1:10" ht="16.5" customHeight="1" x14ac:dyDescent="0.3">
      <c r="A18" s="13"/>
      <c r="B18" s="24" t="s">
        <v>6</v>
      </c>
      <c r="C18" s="24"/>
      <c r="D18" s="114" t="s">
        <v>22</v>
      </c>
      <c r="E18" s="115"/>
      <c r="F18" s="89">
        <f>SUM(F3:F17)</f>
        <v>0</v>
      </c>
      <c r="G18" s="25">
        <v>1113175</v>
      </c>
      <c r="H18" s="4"/>
      <c r="I18" s="4"/>
      <c r="J18" s="4"/>
    </row>
    <row r="19" spans="1:10" ht="15.6" x14ac:dyDescent="0.3">
      <c r="B19" s="27"/>
      <c r="C19" s="27"/>
      <c r="D19" s="27"/>
      <c r="E19" s="27"/>
      <c r="F19" s="28"/>
      <c r="H19" s="4"/>
      <c r="I19" s="4"/>
      <c r="J19" s="4"/>
    </row>
    <row r="20" spans="1:10" ht="24" x14ac:dyDescent="0.3">
      <c r="A20" s="116" t="s">
        <v>21</v>
      </c>
      <c r="B20" s="117"/>
      <c r="C20" s="62"/>
      <c r="D20" s="63" t="s">
        <v>7</v>
      </c>
      <c r="E20" s="63" t="s">
        <v>4</v>
      </c>
      <c r="F20" s="63" t="s">
        <v>5</v>
      </c>
      <c r="G20" s="61" t="s">
        <v>99</v>
      </c>
      <c r="H20" s="29"/>
      <c r="I20" s="4"/>
      <c r="J20" s="4"/>
    </row>
    <row r="21" spans="1:10" x14ac:dyDescent="0.3">
      <c r="A21" s="5" t="s">
        <v>37</v>
      </c>
      <c r="B21" s="122" t="s">
        <v>49</v>
      </c>
      <c r="C21" s="123"/>
      <c r="D21" s="90">
        <v>0</v>
      </c>
      <c r="E21" s="30">
        <v>50</v>
      </c>
      <c r="F21" s="31">
        <f>D21*E21</f>
        <v>0</v>
      </c>
      <c r="G21" s="10"/>
      <c r="H21" s="4"/>
      <c r="I21" s="4"/>
      <c r="J21" s="4"/>
    </row>
    <row r="22" spans="1:10" x14ac:dyDescent="0.3">
      <c r="A22" s="11" t="s">
        <v>38</v>
      </c>
      <c r="B22" s="124" t="s">
        <v>48</v>
      </c>
      <c r="C22" s="125"/>
      <c r="D22" s="91">
        <v>0</v>
      </c>
      <c r="E22" s="34">
        <v>35</v>
      </c>
      <c r="F22" s="35">
        <f>D22*E22</f>
        <v>0</v>
      </c>
      <c r="G22" s="10"/>
      <c r="H22" s="4"/>
      <c r="I22" s="4"/>
      <c r="J22" s="4"/>
    </row>
    <row r="23" spans="1:10" x14ac:dyDescent="0.3">
      <c r="A23" s="11" t="s">
        <v>39</v>
      </c>
      <c r="B23" s="124" t="s">
        <v>50</v>
      </c>
      <c r="C23" s="125"/>
      <c r="D23" s="91">
        <v>0</v>
      </c>
      <c r="E23" s="11">
        <v>50</v>
      </c>
      <c r="F23" s="35">
        <f>D23*E23</f>
        <v>0</v>
      </c>
      <c r="G23" s="10"/>
      <c r="H23" s="4"/>
      <c r="I23" s="4"/>
      <c r="J23" s="4"/>
    </row>
    <row r="24" spans="1:10" x14ac:dyDescent="0.3">
      <c r="A24" s="11" t="s">
        <v>40</v>
      </c>
      <c r="B24" s="33" t="s">
        <v>11</v>
      </c>
      <c r="C24" s="19"/>
      <c r="D24" s="91">
        <v>0</v>
      </c>
      <c r="E24" s="36">
        <v>35</v>
      </c>
      <c r="F24" s="35">
        <f>D24*E24</f>
        <v>0</v>
      </c>
      <c r="G24" s="10"/>
      <c r="H24" s="4"/>
      <c r="I24" s="4"/>
      <c r="J24" s="4"/>
    </row>
    <row r="25" spans="1:10" x14ac:dyDescent="0.3">
      <c r="A25" s="11" t="s">
        <v>41</v>
      </c>
      <c r="B25" s="126" t="s">
        <v>75</v>
      </c>
      <c r="C25" s="121"/>
      <c r="D25" s="91">
        <v>0</v>
      </c>
      <c r="E25" s="34">
        <v>85</v>
      </c>
      <c r="F25" s="35">
        <f>D25*E25</f>
        <v>0</v>
      </c>
      <c r="G25" s="10"/>
      <c r="H25" s="4"/>
      <c r="I25" s="4"/>
      <c r="J25" s="4"/>
    </row>
    <row r="26" spans="1:10" x14ac:dyDescent="0.3">
      <c r="A26" s="11" t="s">
        <v>42</v>
      </c>
      <c r="B26" s="33" t="s">
        <v>51</v>
      </c>
      <c r="C26" s="19"/>
      <c r="D26" s="91">
        <v>0</v>
      </c>
      <c r="E26" s="34">
        <v>50</v>
      </c>
      <c r="F26" s="35">
        <f>D26*E26</f>
        <v>0</v>
      </c>
      <c r="G26" s="10"/>
      <c r="H26" s="4"/>
      <c r="I26" s="4"/>
      <c r="J26" s="4"/>
    </row>
    <row r="27" spans="1:10" x14ac:dyDescent="0.3">
      <c r="A27" s="11" t="s">
        <v>43</v>
      </c>
      <c r="B27" s="37" t="s">
        <v>72</v>
      </c>
      <c r="C27" s="19"/>
      <c r="D27" s="91">
        <v>0</v>
      </c>
      <c r="E27" s="34">
        <v>150</v>
      </c>
      <c r="F27" s="35">
        <f>D27*E27</f>
        <v>0</v>
      </c>
      <c r="G27" s="10"/>
      <c r="H27" s="4"/>
      <c r="I27" s="4"/>
      <c r="J27" s="4"/>
    </row>
    <row r="28" spans="1:10" x14ac:dyDescent="0.3">
      <c r="A28" s="11" t="s">
        <v>44</v>
      </c>
      <c r="B28" s="33" t="s">
        <v>52</v>
      </c>
      <c r="C28" s="19"/>
      <c r="D28" s="91">
        <v>0</v>
      </c>
      <c r="E28" s="34">
        <v>250</v>
      </c>
      <c r="F28" s="35">
        <f>D28*E28</f>
        <v>0</v>
      </c>
      <c r="G28" s="10"/>
      <c r="H28" s="4"/>
      <c r="I28" s="4"/>
      <c r="J28" s="4"/>
    </row>
    <row r="29" spans="1:10" x14ac:dyDescent="0.3">
      <c r="A29" s="11" t="s">
        <v>54</v>
      </c>
      <c r="B29" s="33" t="s">
        <v>73</v>
      </c>
      <c r="C29" s="19"/>
      <c r="D29" s="91">
        <v>0</v>
      </c>
      <c r="E29" s="34">
        <v>2500</v>
      </c>
      <c r="F29" s="35">
        <f>D29*E29</f>
        <v>0</v>
      </c>
      <c r="G29" s="10"/>
      <c r="H29" s="4"/>
      <c r="I29" s="4"/>
      <c r="J29" s="4"/>
    </row>
    <row r="30" spans="1:10" x14ac:dyDescent="0.3">
      <c r="A30" s="11" t="s">
        <v>55</v>
      </c>
      <c r="B30" s="33" t="s">
        <v>53</v>
      </c>
      <c r="C30" s="19"/>
      <c r="D30" s="91">
        <v>0</v>
      </c>
      <c r="E30" s="34">
        <v>300</v>
      </c>
      <c r="F30" s="35">
        <f>D30*E30</f>
        <v>0</v>
      </c>
      <c r="G30" s="10"/>
      <c r="H30" s="4"/>
      <c r="I30" s="4"/>
      <c r="J30" s="4"/>
    </row>
    <row r="31" spans="1:10" x14ac:dyDescent="0.3">
      <c r="A31" s="11" t="s">
        <v>59</v>
      </c>
      <c r="B31" s="38" t="s">
        <v>74</v>
      </c>
      <c r="C31" s="19"/>
      <c r="D31" s="91">
        <v>0</v>
      </c>
      <c r="E31" s="34">
        <v>30</v>
      </c>
      <c r="F31" s="35">
        <f>D31*E31</f>
        <v>0</v>
      </c>
      <c r="G31" s="10"/>
      <c r="H31" s="4"/>
      <c r="I31" s="4"/>
      <c r="J31" s="4"/>
    </row>
    <row r="32" spans="1:10" x14ac:dyDescent="0.3">
      <c r="A32" s="11" t="s">
        <v>60</v>
      </c>
      <c r="B32" s="38" t="s">
        <v>71</v>
      </c>
      <c r="C32" s="19"/>
      <c r="D32" s="91">
        <v>0</v>
      </c>
      <c r="E32" s="34">
        <v>50</v>
      </c>
      <c r="F32" s="35">
        <f>D32*E32</f>
        <v>0</v>
      </c>
      <c r="G32" s="10"/>
      <c r="H32" s="4"/>
      <c r="I32" s="4"/>
      <c r="J32" s="4"/>
    </row>
    <row r="33" spans="1:10" x14ac:dyDescent="0.3">
      <c r="A33" s="21" t="s">
        <v>61</v>
      </c>
      <c r="B33" s="39" t="s">
        <v>56</v>
      </c>
      <c r="C33" s="40"/>
      <c r="D33" s="92">
        <v>0</v>
      </c>
      <c r="E33" s="41">
        <v>300</v>
      </c>
      <c r="F33" s="42">
        <f>D33*E33</f>
        <v>0</v>
      </c>
      <c r="G33" s="10"/>
      <c r="H33" s="4"/>
      <c r="I33" s="4"/>
      <c r="J33" s="4"/>
    </row>
    <row r="34" spans="1:10" x14ac:dyDescent="0.3">
      <c r="A34" s="43"/>
      <c r="B34" s="2" t="s">
        <v>10</v>
      </c>
      <c r="D34" s="118" t="s">
        <v>23</v>
      </c>
      <c r="E34" s="119"/>
      <c r="F34" s="93">
        <f>SUM(F21:F33)</f>
        <v>0</v>
      </c>
      <c r="G34" s="25">
        <v>613225</v>
      </c>
    </row>
    <row r="35" spans="1:10" x14ac:dyDescent="0.3">
      <c r="A35" s="13"/>
      <c r="B35" s="4"/>
      <c r="C35" s="4"/>
      <c r="G35" s="32"/>
      <c r="H35" s="4"/>
      <c r="I35" s="4"/>
      <c r="J35" s="4"/>
    </row>
    <row r="36" spans="1:10" ht="37.200000000000003" customHeight="1" x14ac:dyDescent="0.3">
      <c r="A36" s="142" t="s">
        <v>20</v>
      </c>
      <c r="B36" s="143"/>
      <c r="C36" s="62"/>
      <c r="D36" s="63" t="s">
        <v>3</v>
      </c>
      <c r="E36" s="63" t="s">
        <v>4</v>
      </c>
      <c r="F36" s="63" t="s">
        <v>5</v>
      </c>
      <c r="G36" s="61" t="s">
        <v>99</v>
      </c>
      <c r="H36" s="44"/>
      <c r="I36" s="4"/>
      <c r="J36" s="4"/>
    </row>
    <row r="37" spans="1:10" x14ac:dyDescent="0.3">
      <c r="A37" s="144" t="s">
        <v>79</v>
      </c>
      <c r="B37" s="145"/>
      <c r="C37" s="145"/>
      <c r="D37" s="45"/>
      <c r="E37" s="46"/>
      <c r="F37" s="47"/>
      <c r="G37" s="47"/>
      <c r="H37" s="44"/>
      <c r="I37" s="4"/>
      <c r="J37" s="4"/>
    </row>
    <row r="38" spans="1:10" x14ac:dyDescent="0.3">
      <c r="A38" s="5" t="s">
        <v>64</v>
      </c>
      <c r="B38" s="48" t="s">
        <v>57</v>
      </c>
      <c r="C38" s="49"/>
      <c r="D38" s="50">
        <v>0</v>
      </c>
      <c r="E38" s="8">
        <v>100</v>
      </c>
      <c r="F38" s="10">
        <f>D38*E38</f>
        <v>0</v>
      </c>
      <c r="G38" s="10"/>
      <c r="H38" s="4"/>
      <c r="I38" s="4"/>
      <c r="J38" s="4"/>
    </row>
    <row r="39" spans="1:10" x14ac:dyDescent="0.3">
      <c r="A39" s="11" t="s">
        <v>65</v>
      </c>
      <c r="B39" s="51" t="s">
        <v>62</v>
      </c>
      <c r="C39" s="7"/>
      <c r="D39" s="52">
        <v>0</v>
      </c>
      <c r="E39" s="8">
        <v>100</v>
      </c>
      <c r="F39" s="10">
        <f>D39*E39</f>
        <v>0</v>
      </c>
      <c r="G39" s="10"/>
      <c r="H39" s="4"/>
      <c r="I39" s="4"/>
      <c r="J39" s="4"/>
    </row>
    <row r="40" spans="1:10" x14ac:dyDescent="0.3">
      <c r="A40" s="11" t="s">
        <v>66</v>
      </c>
      <c r="B40" s="51" t="s">
        <v>58</v>
      </c>
      <c r="C40" s="7"/>
      <c r="D40" s="52">
        <v>0</v>
      </c>
      <c r="E40" s="8">
        <v>100</v>
      </c>
      <c r="F40" s="10">
        <f>D40*E40</f>
        <v>0</v>
      </c>
      <c r="G40" s="10"/>
      <c r="H40" s="4"/>
      <c r="I40" s="4"/>
      <c r="J40" s="4"/>
    </row>
    <row r="41" spans="1:10" x14ac:dyDescent="0.3">
      <c r="A41" s="11" t="s">
        <v>67</v>
      </c>
      <c r="B41" s="51" t="s">
        <v>63</v>
      </c>
      <c r="C41" s="7"/>
      <c r="D41" s="52">
        <v>0</v>
      </c>
      <c r="E41" s="8">
        <v>100</v>
      </c>
      <c r="F41" s="10">
        <f>D41*E41</f>
        <v>0</v>
      </c>
      <c r="G41" s="10"/>
      <c r="H41" s="4"/>
      <c r="I41" s="4"/>
      <c r="J41" s="4"/>
    </row>
    <row r="42" spans="1:10" x14ac:dyDescent="0.3">
      <c r="A42" s="11" t="s">
        <v>68</v>
      </c>
      <c r="B42" s="51" t="s">
        <v>78</v>
      </c>
      <c r="C42" s="53"/>
      <c r="D42" s="12">
        <v>0</v>
      </c>
      <c r="E42" s="8">
        <v>100</v>
      </c>
      <c r="F42" s="10">
        <f>D42*E42</f>
        <v>0</v>
      </c>
      <c r="G42" s="10"/>
      <c r="H42" s="4"/>
      <c r="I42" s="4"/>
      <c r="J42" s="4"/>
    </row>
    <row r="43" spans="1:10" ht="28.5" customHeight="1" x14ac:dyDescent="0.3">
      <c r="A43" s="11" t="s">
        <v>69</v>
      </c>
      <c r="B43" s="120" t="s">
        <v>87</v>
      </c>
      <c r="C43" s="121"/>
      <c r="D43" s="73">
        <v>0</v>
      </c>
      <c r="E43" s="8">
        <v>1</v>
      </c>
      <c r="F43" s="10">
        <f>D43*E43</f>
        <v>0</v>
      </c>
      <c r="G43" s="10"/>
      <c r="H43" s="4"/>
      <c r="I43" s="4"/>
      <c r="J43" s="4"/>
    </row>
    <row r="44" spans="1:10" ht="18" x14ac:dyDescent="0.3">
      <c r="A44" s="130"/>
      <c r="B44" s="130"/>
      <c r="C44" s="130"/>
      <c r="D44" s="118" t="s">
        <v>24</v>
      </c>
      <c r="E44" s="146"/>
      <c r="F44" s="89">
        <f>SUM(F38:F43)</f>
        <v>0</v>
      </c>
      <c r="G44" s="25">
        <v>133550</v>
      </c>
      <c r="H44" s="4"/>
      <c r="I44" s="4"/>
      <c r="J44" s="4"/>
    </row>
    <row r="45" spans="1:10" x14ac:dyDescent="0.3">
      <c r="A45" s="13"/>
      <c r="B45" s="4"/>
      <c r="C45" s="4"/>
      <c r="G45" s="94"/>
      <c r="H45" s="4"/>
      <c r="I45" s="4"/>
      <c r="J45" s="4"/>
    </row>
    <row r="46" spans="1:10" ht="24" customHeight="1" x14ac:dyDescent="0.3">
      <c r="A46" s="128" t="s">
        <v>8</v>
      </c>
      <c r="B46" s="129"/>
      <c r="C46" s="129"/>
      <c r="D46" s="129"/>
      <c r="E46" s="129"/>
      <c r="F46" s="64"/>
      <c r="G46" s="95" t="s">
        <v>98</v>
      </c>
    </row>
    <row r="47" spans="1:10" x14ac:dyDescent="0.3">
      <c r="A47" s="135" t="str">
        <f>D18</f>
        <v>Totaal Levering OGC</v>
      </c>
      <c r="B47" s="136"/>
      <c r="C47" s="136"/>
      <c r="D47" s="136"/>
      <c r="E47" s="137"/>
      <c r="F47" s="55">
        <f>F18</f>
        <v>0</v>
      </c>
      <c r="G47" s="55">
        <f>G18</f>
        <v>1113175</v>
      </c>
    </row>
    <row r="48" spans="1:10" x14ac:dyDescent="0.3">
      <c r="A48" s="138" t="str">
        <f>D34</f>
        <v>Totaal Plaatsing OGC</v>
      </c>
      <c r="B48" s="139"/>
      <c r="C48" s="139"/>
      <c r="D48" s="139"/>
      <c r="E48" s="140"/>
      <c r="F48" s="56">
        <f>F34</f>
        <v>0</v>
      </c>
      <c r="G48" s="56">
        <f>G34</f>
        <v>613225</v>
      </c>
    </row>
    <row r="49" spans="1:12" x14ac:dyDescent="0.3">
      <c r="A49" s="132" t="str">
        <f>D44</f>
        <v>Totaal Levering Elektronica</v>
      </c>
      <c r="B49" s="133"/>
      <c r="C49" s="133"/>
      <c r="D49" s="133"/>
      <c r="E49" s="134"/>
      <c r="F49" s="57">
        <f>F44</f>
        <v>0</v>
      </c>
      <c r="G49" s="57">
        <f>G44</f>
        <v>133550</v>
      </c>
    </row>
    <row r="50" spans="1:12" ht="18" x14ac:dyDescent="0.35">
      <c r="A50" s="130" t="s">
        <v>9</v>
      </c>
      <c r="B50" s="130"/>
      <c r="C50" s="130"/>
      <c r="D50" s="130"/>
      <c r="E50" s="131"/>
      <c r="F50" s="96">
        <f>SUM(F47:F49)</f>
        <v>0</v>
      </c>
      <c r="G50" s="58">
        <f>SUM(G47:G49)</f>
        <v>1859950</v>
      </c>
      <c r="H50" s="66" t="s">
        <v>88</v>
      </c>
      <c r="I50" s="110" t="s">
        <v>89</v>
      </c>
      <c r="J50" s="110"/>
    </row>
    <row r="51" spans="1:12" ht="18" x14ac:dyDescent="0.35">
      <c r="A51" s="130" t="s">
        <v>90</v>
      </c>
      <c r="B51" s="130"/>
      <c r="C51" s="130"/>
      <c r="D51" s="130"/>
      <c r="E51" s="130"/>
      <c r="F51" s="98">
        <f>(I51-F50)/(I51-H51)*40</f>
        <v>149.22876341390031</v>
      </c>
      <c r="H51" s="97">
        <v>1361400</v>
      </c>
      <c r="I51" s="97">
        <v>1859950</v>
      </c>
      <c r="J51" s="67"/>
    </row>
    <row r="52" spans="1:12" ht="18" x14ac:dyDescent="0.35">
      <c r="A52" s="54"/>
      <c r="B52" s="54"/>
      <c r="C52" s="54"/>
      <c r="D52" s="54"/>
      <c r="E52" s="54"/>
      <c r="F52" s="65"/>
    </row>
    <row r="53" spans="1:12" x14ac:dyDescent="0.3">
      <c r="A53" s="141" t="s">
        <v>1</v>
      </c>
      <c r="B53" s="141"/>
      <c r="C53" s="141"/>
      <c r="D53" s="141"/>
      <c r="E53" s="141"/>
      <c r="F53" s="141"/>
    </row>
    <row r="55" spans="1:12" ht="71.25" customHeight="1" x14ac:dyDescent="0.3">
      <c r="A55" s="127" t="s">
        <v>100</v>
      </c>
      <c r="B55" s="127"/>
      <c r="C55" s="127"/>
      <c r="D55" s="127"/>
      <c r="E55" s="127"/>
      <c r="F55" s="127"/>
      <c r="H55" s="59"/>
    </row>
    <row r="56" spans="1:12" ht="24" customHeight="1" x14ac:dyDescent="0.3">
      <c r="A56" s="70"/>
      <c r="B56" s="70"/>
      <c r="C56" s="70"/>
      <c r="D56" s="70"/>
      <c r="E56" s="70"/>
      <c r="F56" s="70"/>
      <c r="H56" s="59"/>
    </row>
    <row r="57" spans="1:12" ht="18" x14ac:dyDescent="0.35">
      <c r="A57" s="76" t="s">
        <v>91</v>
      </c>
      <c r="B57" s="76"/>
      <c r="C57" s="76"/>
      <c r="D57" s="76"/>
      <c r="E57" s="76"/>
      <c r="F57" s="77"/>
      <c r="G57" s="78"/>
      <c r="H57" s="68"/>
      <c r="I57" s="68"/>
      <c r="J57" s="68"/>
      <c r="K57" s="68"/>
      <c r="L57" s="68"/>
    </row>
    <row r="58" spans="1:12" ht="18" x14ac:dyDescent="0.35">
      <c r="A58" s="79" t="s">
        <v>92</v>
      </c>
      <c r="B58" s="68"/>
      <c r="C58" s="82"/>
      <c r="D58" s="80"/>
      <c r="E58" s="80"/>
      <c r="F58" s="80"/>
      <c r="G58" s="81"/>
      <c r="H58" s="78"/>
      <c r="I58" s="78"/>
      <c r="J58" s="78"/>
      <c r="K58" s="68"/>
      <c r="L58" s="68"/>
    </row>
    <row r="59" spans="1:12" ht="15.6" x14ac:dyDescent="0.3">
      <c r="A59" s="79" t="s">
        <v>93</v>
      </c>
      <c r="B59" s="68"/>
      <c r="C59" s="109"/>
      <c r="D59" s="82"/>
      <c r="E59" s="82"/>
      <c r="F59" s="82"/>
      <c r="G59" s="81"/>
      <c r="H59" s="68"/>
      <c r="I59" s="68"/>
      <c r="J59" s="68"/>
      <c r="K59" s="68"/>
      <c r="L59" s="68"/>
    </row>
    <row r="60" spans="1:12" ht="15.6" x14ac:dyDescent="0.3">
      <c r="A60" s="79" t="s">
        <v>94</v>
      </c>
      <c r="B60" s="68"/>
      <c r="C60" s="82"/>
      <c r="D60" s="82"/>
      <c r="E60" s="82"/>
      <c r="F60" s="82"/>
      <c r="G60" s="81"/>
      <c r="H60" s="68"/>
      <c r="I60" s="68"/>
      <c r="J60" s="68"/>
      <c r="K60" s="68"/>
      <c r="L60" s="68"/>
    </row>
    <row r="61" spans="1:12" ht="15.6" x14ac:dyDescent="0.3">
      <c r="A61" s="79" t="s">
        <v>95</v>
      </c>
      <c r="B61" s="68"/>
      <c r="C61" s="82"/>
      <c r="D61" s="82"/>
      <c r="E61" s="82"/>
      <c r="F61" s="82"/>
      <c r="G61" s="81"/>
      <c r="H61" s="68"/>
      <c r="I61" s="68"/>
      <c r="J61" s="68"/>
      <c r="K61" s="68"/>
      <c r="L61" s="68"/>
    </row>
    <row r="62" spans="1:12" x14ac:dyDescent="0.3">
      <c r="A62" s="68"/>
      <c r="B62" s="68"/>
      <c r="C62" s="83"/>
      <c r="D62" s="83"/>
      <c r="E62" s="83"/>
      <c r="F62" s="83"/>
      <c r="G62" s="84"/>
      <c r="H62" s="68"/>
      <c r="I62" s="68"/>
      <c r="J62" s="68"/>
      <c r="K62" s="68"/>
      <c r="L62" s="68"/>
    </row>
    <row r="63" spans="1:12" x14ac:dyDescent="0.3">
      <c r="A63" s="68"/>
      <c r="B63" s="68"/>
      <c r="C63" s="85"/>
      <c r="D63" s="85"/>
      <c r="E63" s="85"/>
      <c r="F63" s="85"/>
      <c r="G63" s="84"/>
      <c r="H63" s="68"/>
      <c r="I63" s="68"/>
      <c r="J63" s="68"/>
      <c r="K63" s="68"/>
      <c r="L63" s="68"/>
    </row>
    <row r="64" spans="1:12" x14ac:dyDescent="0.3">
      <c r="A64" s="68"/>
      <c r="B64" s="68"/>
      <c r="C64" s="85"/>
      <c r="D64" s="85"/>
      <c r="E64" s="85"/>
      <c r="F64" s="85"/>
      <c r="G64" s="84"/>
      <c r="H64" s="68"/>
      <c r="I64" s="68"/>
      <c r="J64" s="68"/>
      <c r="K64" s="68"/>
      <c r="L64" s="68"/>
    </row>
    <row r="65" spans="1:12" x14ac:dyDescent="0.3">
      <c r="A65" s="68"/>
      <c r="B65" s="68"/>
      <c r="C65" s="85"/>
      <c r="D65" s="85"/>
      <c r="E65" s="85"/>
      <c r="F65" s="85"/>
      <c r="G65" s="84"/>
      <c r="H65" s="68"/>
      <c r="I65" s="68"/>
      <c r="J65" s="68"/>
      <c r="K65" s="68"/>
      <c r="L65" s="68"/>
    </row>
    <row r="66" spans="1:12" x14ac:dyDescent="0.3">
      <c r="A66" s="68"/>
      <c r="B66" s="68"/>
      <c r="C66" s="86"/>
      <c r="D66" s="86"/>
      <c r="E66" s="86"/>
      <c r="F66" s="86"/>
      <c r="G66" s="84"/>
      <c r="H66" s="68"/>
      <c r="I66" s="68"/>
      <c r="J66" s="68"/>
      <c r="K66" s="68"/>
      <c r="L66" s="68"/>
    </row>
    <row r="67" spans="1:12" ht="14.4" x14ac:dyDescent="0.3">
      <c r="A67" s="68"/>
      <c r="B67" s="68"/>
      <c r="C67" s="87" t="s">
        <v>96</v>
      </c>
      <c r="F67" s="88" t="s">
        <v>97</v>
      </c>
      <c r="G67" s="68"/>
      <c r="H67" s="68"/>
      <c r="I67" s="68"/>
      <c r="J67" s="68"/>
      <c r="K67" s="68"/>
      <c r="L67" s="68"/>
    </row>
    <row r="68" spans="1:12" x14ac:dyDescent="0.3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</row>
    <row r="69" spans="1:12" x14ac:dyDescent="0.3">
      <c r="F69" s="3"/>
      <c r="G69" s="68"/>
      <c r="H69" s="68"/>
      <c r="I69" s="68"/>
      <c r="J69" s="68"/>
      <c r="K69" s="68"/>
      <c r="L69" s="68"/>
    </row>
    <row r="70" spans="1:12" x14ac:dyDescent="0.3">
      <c r="G70" s="69"/>
      <c r="H70" s="68"/>
      <c r="I70" s="68"/>
      <c r="J70" s="68"/>
      <c r="K70" s="68"/>
      <c r="L70" s="68"/>
    </row>
  </sheetData>
  <sheetProtection algorithmName="SHA-512" hashValue="BwyQwi00geJN+Uk8kachHORxwkUacobuSYGtPImaGAv/YbHJPW5tM1/NgInHsigFAI7xl39pUL63R9bJMu2QNw==" saltValue="SShm00kGA1b3qCkjTRx5dA==" spinCount="100000" sheet="1" objects="1" scenarios="1"/>
  <mergeCells count="29">
    <mergeCell ref="A36:B36"/>
    <mergeCell ref="A37:C37"/>
    <mergeCell ref="B43:C43"/>
    <mergeCell ref="A44:C44"/>
    <mergeCell ref="D44:E44"/>
    <mergeCell ref="A55:F55"/>
    <mergeCell ref="A46:E46"/>
    <mergeCell ref="A50:E50"/>
    <mergeCell ref="A49:E49"/>
    <mergeCell ref="A47:E47"/>
    <mergeCell ref="A48:E48"/>
    <mergeCell ref="A53:F53"/>
    <mergeCell ref="A51:E51"/>
    <mergeCell ref="I50:J50"/>
    <mergeCell ref="C1:F1"/>
    <mergeCell ref="A2:B2"/>
    <mergeCell ref="D18:E18"/>
    <mergeCell ref="A20:B20"/>
    <mergeCell ref="D34:E34"/>
    <mergeCell ref="B4:C4"/>
    <mergeCell ref="B9:C9"/>
    <mergeCell ref="B5:C5"/>
    <mergeCell ref="B6:C6"/>
    <mergeCell ref="B7:C7"/>
    <mergeCell ref="B8:C8"/>
    <mergeCell ref="B21:C21"/>
    <mergeCell ref="B23:C23"/>
    <mergeCell ref="B22:C22"/>
    <mergeCell ref="B25:C25"/>
  </mergeCells>
  <phoneticPr fontId="24" type="noConversion"/>
  <pageMargins left="0.70866141732283472" right="0.70866141732283472" top="0.74803149606299213" bottom="0.62992125984251968" header="0.31496062992125984" footer="0.23622047244094491"/>
  <pageSetup paperSize="9" scale="65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D5DB695-4C9B-49DA-B097-AF9A3C828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D6F7A-45DE-4460-A7BB-FE77EF441D2B}">
  <ds:schemaRefs>
    <ds:schemaRef ds:uri="b77e2b43-37d4-4532-953b-53983e0992e2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962d65e8-ec2e-4f08-b510-02888a857b6e"/>
    <ds:schemaRef ds:uri="http://www.w3.org/XML/1998/namespace"/>
    <ds:schemaRef ds:uri="http://purl.org/dc/elements/1.1/"/>
    <ds:schemaRef ds:uri="http://schemas.openxmlformats.org/package/2006/metadata/core-properties"/>
    <ds:schemaRef ds:uri="40faa72d-7604-4f4d-a488-93cffb7df14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Prijsinvulformulier</vt:lpstr>
      <vt:lpstr>Prijsinvulformulier!Afdrukbereik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Veerman, Pieter</cp:lastModifiedBy>
  <cp:lastPrinted>2024-03-07T15:35:20Z</cp:lastPrinted>
  <dcterms:created xsi:type="dcterms:W3CDTF">2010-09-06T08:43:15Z</dcterms:created>
  <dcterms:modified xsi:type="dcterms:W3CDTF">2026-03-23T15:32:19Z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