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23"/>
  <workbookPr/>
  <mc:AlternateContent xmlns:mc="http://schemas.openxmlformats.org/markup-compatibility/2006">
    <mc:Choice Requires="x15">
      <x15ac:absPath xmlns:x15ac="http://schemas.microsoft.com/office/spreadsheetml/2010/11/ac" url="https://waterschap.sharepoint.com/sites/SA_Watersystemen/Gedeelde documenten/Watergangen/BOW/2026/WS-2026-02/03 Aanbesteding/01 Aanbestedingsvoorstel/Aanbestedingsleidraad/"/>
    </mc:Choice>
  </mc:AlternateContent>
  <xr:revisionPtr revIDLastSave="553" documentId="13_ncr:1_{C325D2F7-D473-432D-86FF-C174A808C125}" xr6:coauthVersionLast="47" xr6:coauthVersionMax="47" xr10:uidLastSave="{9FA7006E-8431-4E5F-809A-5858B3160C80}"/>
  <bookViews>
    <workbookView xWindow="-28920" yWindow="-120" windowWidth="29040" windowHeight="17520" xr2:uid="{2F81E1CC-21B0-40F1-85A3-9E26A0BF85E9}"/>
  </bookViews>
  <sheets>
    <sheet name="K1 Emissieloos ontgraven" sheetId="2" r:id="rId1"/>
  </sheets>
  <definedNames>
    <definedName name="_xlnm._FilterDatabase" localSheetId="0" hidden="1">'K1 Emissieloos ontgraven'!#REF!</definedName>
    <definedName name="_xlnm.Criteria" localSheetId="0">'K1 Emissieloos ontgraven'!#REF!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2" i="2" l="1"/>
  <c r="G38" i="2"/>
  <c r="G39" i="2"/>
  <c r="G40" i="2"/>
  <c r="G41" i="2"/>
  <c r="G26" i="2"/>
  <c r="G27" i="2"/>
  <c r="G28" i="2"/>
  <c r="G29" i="2"/>
  <c r="G30" i="2"/>
  <c r="G31" i="2"/>
  <c r="G32" i="2"/>
  <c r="G33" i="2"/>
  <c r="G34" i="2"/>
  <c r="G35" i="2"/>
  <c r="G36" i="2"/>
  <c r="G37" i="2"/>
  <c r="G4" i="2"/>
  <c r="G5" i="2"/>
  <c r="G6" i="2"/>
  <c r="G7" i="2"/>
  <c r="G8" i="2"/>
  <c r="G9" i="2"/>
  <c r="G10" i="2"/>
  <c r="G11" i="2"/>
  <c r="G12" i="2"/>
  <c r="G13" i="2"/>
  <c r="G14" i="2"/>
  <c r="G15" i="2"/>
  <c r="G16" i="2"/>
  <c r="G17" i="2"/>
  <c r="G18" i="2"/>
  <c r="G19" i="2"/>
  <c r="G20" i="2"/>
  <c r="G21" i="2"/>
  <c r="G22" i="2"/>
  <c r="G23" i="2"/>
  <c r="G24" i="2"/>
  <c r="G25" i="2"/>
  <c r="G42" i="2" l="1"/>
  <c r="F42" i="2" l="1"/>
  <c r="G44" i="2" s="1"/>
  <c r="G46" i="2" s="1"/>
  <c r="G48" i="2" s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7A5CA05B-B1BE-4362-882F-CC21E0DC4F63}" keepAlive="1" name="Query - Tabel2" description="Verbinding maken met de query Tabel2 in de werkmap." type="5" refreshedVersion="0" background="1">
    <dbPr connection="Provider=Microsoft.Mashup.OleDb.1;Data Source=$Workbook$;Location=Tabel2;Extended Properties=&quot;&quot;" command="SELECT * FROM [Tabel2]"/>
  </connection>
</connections>
</file>

<file path=xl/sharedStrings.xml><?xml version="1.0" encoding="utf-8"?>
<sst xmlns="http://schemas.openxmlformats.org/spreadsheetml/2006/main" count="129" uniqueCount="54">
  <si>
    <t xml:space="preserve">WS-2026-02: Bijlage 6: K1 Emissieloos ontgraven baggerspecie </t>
  </si>
  <si>
    <t>BESTEK- POST- NUMMER</t>
  </si>
  <si>
    <t>OMSCHRIJVING</t>
  </si>
  <si>
    <t>BAGGERVAK</t>
  </si>
  <si>
    <t>HOEVEELHEID 
RESULTAATSVERPLICHTING</t>
  </si>
  <si>
    <t>EENHEID</t>
  </si>
  <si>
    <t>PROCENTPUNTEN EMISSIELOOS</t>
  </si>
  <si>
    <t>TOTALE EENHEID (m3)
EMISSIELOOS UITVOEREN</t>
  </si>
  <si>
    <t>Ontgraven baggerspecie</t>
  </si>
  <si>
    <t>WOWA-33656-01</t>
  </si>
  <si>
    <t>m3</t>
  </si>
  <si>
    <t>WOWA-33656-02B</t>
  </si>
  <si>
    <t>WOWA-33656-04B</t>
  </si>
  <si>
    <t>WOWA-33656-05</t>
  </si>
  <si>
    <t>WOWA-33656-06</t>
  </si>
  <si>
    <t>WOWA-69209-03</t>
  </si>
  <si>
    <t>WOWA-33656-03</t>
  </si>
  <si>
    <t>WOWA-33656-04A</t>
  </si>
  <si>
    <t>WOWA-39208-01A</t>
  </si>
  <si>
    <t>WOWA-39208-01C</t>
  </si>
  <si>
    <t>WOWA-42123-01A</t>
  </si>
  <si>
    <t>WOWA-42123-02A</t>
  </si>
  <si>
    <t>WOWA-43131</t>
  </si>
  <si>
    <t>WOWA-43189-03A</t>
  </si>
  <si>
    <t>WOWA-43189-04B</t>
  </si>
  <si>
    <t>WOWA-69209-01</t>
  </si>
  <si>
    <t>WOWA-69209-02</t>
  </si>
  <si>
    <t>WOWA-70098-01A</t>
  </si>
  <si>
    <t>WOWA-70098-01B</t>
  </si>
  <si>
    <t>WOWA-70098-02</t>
  </si>
  <si>
    <t>WOWA-70098-03</t>
  </si>
  <si>
    <t>WOWA-81947A</t>
  </si>
  <si>
    <t>WOWA-81947B</t>
  </si>
  <si>
    <t>WOWA-33656-02A</t>
  </si>
  <si>
    <t>WOWA-39208-01B</t>
  </si>
  <si>
    <t>WOWA-39208-01D</t>
  </si>
  <si>
    <t>WOWA-39208-02</t>
  </si>
  <si>
    <t>WOWA-39208-03</t>
  </si>
  <si>
    <t>WOWA-42123-01B</t>
  </si>
  <si>
    <t>WOWA-42123-02B</t>
  </si>
  <si>
    <t>WOWA-42123-03A</t>
  </si>
  <si>
    <t>WOWA-42123-03B</t>
  </si>
  <si>
    <t>WOWA-42123-04A</t>
  </si>
  <si>
    <t>WOWA-42123-04B</t>
  </si>
  <si>
    <t>WOWA-43189-04A</t>
  </si>
  <si>
    <t>WOWA-43189-05</t>
  </si>
  <si>
    <t>WOWA-43262-01</t>
  </si>
  <si>
    <t>WOWA-43262-02</t>
  </si>
  <si>
    <t xml:space="preserve">Totaal ontgraven baggerspecie </t>
  </si>
  <si>
    <t xml:space="preserve">Totaal aantal procentpunten </t>
  </si>
  <si>
    <t>Fictieve korting per %-punt</t>
  </si>
  <si>
    <t>Totale fictieve korting K1</t>
  </si>
  <si>
    <t>Maximaal te behalen fictieve korting K1</t>
  </si>
  <si>
    <t>Gecorrigeerd naar maximaal te behalen fictieve korting K1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</si>
</sst>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 [$€-413]\ * #,##0.00_ ;_ [$€-413]\ * \-#,##0.00_ ;_ [$€-413]\ * &quot;-&quot;??_ ;_ @_ "/>
  </numFmts>
  <fonts count="8">
    <font>
      <sz val="11"/>
      <color theme="1"/>
      <name val="Arial"/>
      <family val="2"/>
      <scheme val="minor"/>
    </font>
    <font>
      <b/>
      <sz val="8"/>
      <color rgb="FFFFFFFF"/>
      <name val="Arial"/>
      <family val="2"/>
      <scheme val="minor"/>
    </font>
    <font>
      <sz val="8"/>
      <color rgb="FF000000"/>
      <name val="Arial"/>
      <family val="2"/>
      <scheme val="minor"/>
    </font>
    <font>
      <sz val="11"/>
      <color theme="1"/>
      <name val="Arial"/>
      <family val="2"/>
      <scheme val="minor"/>
    </font>
    <font>
      <b/>
      <sz val="16"/>
      <color theme="1"/>
      <name val="Verdana"/>
      <family val="2"/>
    </font>
    <font>
      <sz val="8"/>
      <color theme="1"/>
      <name val="Arial"/>
      <family val="2"/>
      <scheme val="minor"/>
    </font>
    <font>
      <sz val="8"/>
      <name val="Arial"/>
      <family val="2"/>
      <scheme val="minor"/>
    </font>
    <font>
      <b/>
      <sz val="11"/>
      <name val="Arial"/>
      <scheme val="minor"/>
    </font>
  </fonts>
  <fills count="5">
    <fill>
      <patternFill patternType="none"/>
    </fill>
    <fill>
      <patternFill patternType="gray125"/>
    </fill>
    <fill>
      <patternFill patternType="solid">
        <fgColor rgb="FF4682B4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92D05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4">
    <xf numFmtId="0" fontId="0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/>
  </cellStyleXfs>
  <cellXfs count="23">
    <xf numFmtId="0" fontId="0" fillId="0" borderId="0" xfId="0"/>
    <xf numFmtId="4" fontId="0" fillId="0" borderId="0" xfId="0" applyNumberFormat="1"/>
    <xf numFmtId="0" fontId="1" fillId="2" borderId="2" xfId="0" applyFont="1" applyFill="1" applyBorder="1" applyAlignment="1">
      <alignment wrapText="1"/>
    </xf>
    <xf numFmtId="4" fontId="1" fillId="2" borderId="2" xfId="0" applyNumberFormat="1" applyFont="1" applyFill="1" applyBorder="1" applyAlignment="1">
      <alignment wrapText="1"/>
    </xf>
    <xf numFmtId="0" fontId="2" fillId="3" borderId="1" xfId="0" quotePrefix="1" applyFont="1" applyFill="1" applyBorder="1"/>
    <xf numFmtId="4" fontId="2" fillId="3" borderId="1" xfId="0" applyNumberFormat="1" applyFont="1" applyFill="1" applyBorder="1"/>
    <xf numFmtId="0" fontId="4" fillId="0" borderId="0" xfId="0" applyFont="1"/>
    <xf numFmtId="9" fontId="0" fillId="0" borderId="0" xfId="2" applyFont="1"/>
    <xf numFmtId="9" fontId="1" fillId="2" borderId="2" xfId="2" applyFont="1" applyFill="1" applyBorder="1" applyAlignment="1">
      <alignment wrapText="1"/>
    </xf>
    <xf numFmtId="9" fontId="2" fillId="3" borderId="1" xfId="2" applyFont="1" applyFill="1" applyBorder="1"/>
    <xf numFmtId="0" fontId="2" fillId="3" borderId="0" xfId="0" applyFont="1" applyFill="1"/>
    <xf numFmtId="0" fontId="2" fillId="3" borderId="3" xfId="0" applyFont="1" applyFill="1" applyBorder="1"/>
    <xf numFmtId="164" fontId="2" fillId="3" borderId="3" xfId="0" applyNumberFormat="1" applyFont="1" applyFill="1" applyBorder="1"/>
    <xf numFmtId="0" fontId="0" fillId="0" borderId="4" xfId="0" applyBorder="1"/>
    <xf numFmtId="0" fontId="2" fillId="3" borderId="5" xfId="0" applyFont="1" applyFill="1" applyBorder="1"/>
    <xf numFmtId="0" fontId="2" fillId="3" borderId="6" xfId="0" quotePrefix="1" applyFont="1" applyFill="1" applyBorder="1"/>
    <xf numFmtId="10" fontId="2" fillId="3" borderId="6" xfId="2" applyNumberFormat="1" applyFont="1" applyFill="1" applyBorder="1"/>
    <xf numFmtId="4" fontId="2" fillId="3" borderId="7" xfId="0" applyNumberFormat="1" applyFont="1" applyFill="1" applyBorder="1"/>
    <xf numFmtId="2" fontId="5" fillId="0" borderId="0" xfId="1" applyNumberFormat="1" applyFont="1"/>
    <xf numFmtId="0" fontId="2" fillId="3" borderId="1" xfId="0" quotePrefix="1" applyFont="1" applyFill="1" applyBorder="1" applyAlignment="1">
      <alignment horizontal="right"/>
    </xf>
    <xf numFmtId="3" fontId="2" fillId="3" borderId="6" xfId="0" applyNumberFormat="1" applyFont="1" applyFill="1" applyBorder="1"/>
    <xf numFmtId="0" fontId="2" fillId="4" borderId="3" xfId="0" applyFont="1" applyFill="1" applyBorder="1"/>
    <xf numFmtId="164" fontId="2" fillId="4" borderId="3" xfId="0" applyNumberFormat="1" applyFont="1" applyFill="1" applyBorder="1"/>
  </cellXfs>
  <cellStyles count="4">
    <cellStyle name="Bold" xfId="3" xr:uid="{3E4C36CE-45C8-4AFE-B7EE-E8F7AB5068F0}"/>
    <cellStyle name="Komma" xfId="1" builtinId="3"/>
    <cellStyle name="Procent" xfId="2" builtinId="5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connections" Target="connection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Kantoorthema">
  <a:themeElements>
    <a:clrScheme name="RPS NEW">
      <a:dk1>
        <a:sysClr val="windowText" lastClr="000000"/>
      </a:dk1>
      <a:lt1>
        <a:sysClr val="window" lastClr="FFFFFF"/>
      </a:lt1>
      <a:dk2>
        <a:srgbClr val="5F6369"/>
      </a:dk2>
      <a:lt2>
        <a:srgbClr val="BEB7B3"/>
      </a:lt2>
      <a:accent1>
        <a:srgbClr val="4B2884"/>
      </a:accent1>
      <a:accent2>
        <a:srgbClr val="00B18F"/>
      </a:accent2>
      <a:accent3>
        <a:srgbClr val="64CBE8"/>
      </a:accent3>
      <a:accent4>
        <a:srgbClr val="00437B"/>
      </a:accent4>
      <a:accent5>
        <a:srgbClr val="F9C606"/>
      </a:accent5>
      <a:accent6>
        <a:srgbClr val="C4D82E"/>
      </a:accent6>
      <a:hlink>
        <a:srgbClr val="00437B"/>
      </a:hlink>
      <a:folHlink>
        <a:srgbClr val="71004B"/>
      </a:folHlink>
    </a:clrScheme>
    <a:fontScheme name="RPS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7CBD7E-DE02-4146-9A32-4FBF04854FD7}">
  <dimension ref="A1:G56"/>
  <sheetViews>
    <sheetView tabSelected="1" zoomScale="91" zoomScaleNormal="91" workbookViewId="0">
      <selection activeCell="K31" sqref="K31"/>
    </sheetView>
  </sheetViews>
  <sheetFormatPr defaultRowHeight="14.25"/>
  <cols>
    <col min="1" max="1" width="10.875" bestFit="1" customWidth="1"/>
    <col min="2" max="2" width="28.5" customWidth="1"/>
    <col min="3" max="3" width="16" customWidth="1"/>
    <col min="4" max="4" width="20.125" style="1" customWidth="1"/>
    <col min="5" max="5" width="10" customWidth="1"/>
    <col min="6" max="6" width="36.5" style="7" customWidth="1"/>
    <col min="7" max="7" width="19.5" customWidth="1"/>
  </cols>
  <sheetData>
    <row r="1" spans="1:7" ht="19.5">
      <c r="A1" s="6" t="s">
        <v>0</v>
      </c>
    </row>
    <row r="2" spans="1:7" ht="9" customHeight="1">
      <c r="A2" s="6"/>
    </row>
    <row r="3" spans="1:7" ht="38.25" customHeight="1">
      <c r="A3" s="2" t="s">
        <v>1</v>
      </c>
      <c r="B3" s="2" t="s">
        <v>2</v>
      </c>
      <c r="C3" s="2" t="s">
        <v>3</v>
      </c>
      <c r="D3" s="3" t="s">
        <v>4</v>
      </c>
      <c r="E3" s="2" t="s">
        <v>5</v>
      </c>
      <c r="F3" s="8" t="s">
        <v>6</v>
      </c>
      <c r="G3" s="3" t="s">
        <v>7</v>
      </c>
    </row>
    <row r="4" spans="1:7">
      <c r="A4" s="4">
        <v>300110</v>
      </c>
      <c r="B4" s="4" t="s">
        <v>8</v>
      </c>
      <c r="C4" s="4" t="s">
        <v>9</v>
      </c>
      <c r="D4" s="4">
        <v>3713</v>
      </c>
      <c r="E4" s="19" t="s">
        <v>10</v>
      </c>
      <c r="F4" s="9">
        <v>0</v>
      </c>
      <c r="G4" s="5">
        <f t="shared" ref="G4:G23" si="0">F4*D4</f>
        <v>0</v>
      </c>
    </row>
    <row r="5" spans="1:7">
      <c r="A5" s="4">
        <v>300210</v>
      </c>
      <c r="B5" s="4" t="s">
        <v>8</v>
      </c>
      <c r="C5" s="4" t="s">
        <v>11</v>
      </c>
      <c r="D5" s="4">
        <v>2341</v>
      </c>
      <c r="E5" s="19" t="s">
        <v>10</v>
      </c>
      <c r="F5" s="9">
        <v>0</v>
      </c>
      <c r="G5" s="5">
        <f t="shared" si="0"/>
        <v>0</v>
      </c>
    </row>
    <row r="6" spans="1:7">
      <c r="A6" s="4">
        <v>300310</v>
      </c>
      <c r="B6" s="4" t="s">
        <v>8</v>
      </c>
      <c r="C6" s="4" t="s">
        <v>12</v>
      </c>
      <c r="D6" s="4">
        <v>4337</v>
      </c>
      <c r="E6" s="19" t="s">
        <v>10</v>
      </c>
      <c r="F6" s="9">
        <v>0</v>
      </c>
      <c r="G6" s="5">
        <f t="shared" si="0"/>
        <v>0</v>
      </c>
    </row>
    <row r="7" spans="1:7">
      <c r="A7" s="4">
        <v>300410</v>
      </c>
      <c r="B7" s="4" t="s">
        <v>8</v>
      </c>
      <c r="C7" s="4" t="s">
        <v>13</v>
      </c>
      <c r="D7" s="4">
        <v>5418</v>
      </c>
      <c r="E7" s="19" t="s">
        <v>10</v>
      </c>
      <c r="F7" s="9">
        <v>0</v>
      </c>
      <c r="G7" s="5">
        <f t="shared" si="0"/>
        <v>0</v>
      </c>
    </row>
    <row r="8" spans="1:7">
      <c r="A8" s="4">
        <v>300510</v>
      </c>
      <c r="B8" s="4" t="s">
        <v>8</v>
      </c>
      <c r="C8" s="4" t="s">
        <v>14</v>
      </c>
      <c r="D8" s="4">
        <v>2534</v>
      </c>
      <c r="E8" s="19" t="s">
        <v>10</v>
      </c>
      <c r="F8" s="9">
        <v>0</v>
      </c>
      <c r="G8" s="5">
        <f t="shared" si="0"/>
        <v>0</v>
      </c>
    </row>
    <row r="9" spans="1:7">
      <c r="A9" s="4">
        <v>300610</v>
      </c>
      <c r="B9" s="4" t="s">
        <v>8</v>
      </c>
      <c r="C9" s="4" t="s">
        <v>15</v>
      </c>
      <c r="D9" s="4">
        <v>3278</v>
      </c>
      <c r="E9" s="19" t="s">
        <v>10</v>
      </c>
      <c r="F9" s="9">
        <v>0</v>
      </c>
      <c r="G9" s="5">
        <f t="shared" si="0"/>
        <v>0</v>
      </c>
    </row>
    <row r="10" spans="1:7">
      <c r="A10" s="4">
        <v>401110</v>
      </c>
      <c r="B10" s="4" t="s">
        <v>8</v>
      </c>
      <c r="C10" s="4" t="s">
        <v>16</v>
      </c>
      <c r="D10" s="4">
        <v>3987</v>
      </c>
      <c r="E10" s="19" t="s">
        <v>10</v>
      </c>
      <c r="F10" s="9">
        <v>0</v>
      </c>
      <c r="G10" s="5">
        <f t="shared" si="0"/>
        <v>0</v>
      </c>
    </row>
    <row r="11" spans="1:7">
      <c r="A11" s="4">
        <v>401210</v>
      </c>
      <c r="B11" s="4" t="s">
        <v>8</v>
      </c>
      <c r="C11" s="4" t="s">
        <v>17</v>
      </c>
      <c r="D11" s="4">
        <v>374</v>
      </c>
      <c r="E11" s="19" t="s">
        <v>10</v>
      </c>
      <c r="F11" s="9">
        <v>0</v>
      </c>
      <c r="G11" s="5">
        <f t="shared" si="0"/>
        <v>0</v>
      </c>
    </row>
    <row r="12" spans="1:7">
      <c r="A12" s="4">
        <v>401310</v>
      </c>
      <c r="B12" s="4" t="s">
        <v>8</v>
      </c>
      <c r="C12" s="4" t="s">
        <v>18</v>
      </c>
      <c r="D12" s="4">
        <v>1057</v>
      </c>
      <c r="E12" s="19" t="s">
        <v>10</v>
      </c>
      <c r="F12" s="9">
        <v>0</v>
      </c>
      <c r="G12" s="5">
        <f t="shared" si="0"/>
        <v>0</v>
      </c>
    </row>
    <row r="13" spans="1:7">
      <c r="A13" s="4">
        <v>401410</v>
      </c>
      <c r="B13" s="4" t="s">
        <v>8</v>
      </c>
      <c r="C13" s="4" t="s">
        <v>19</v>
      </c>
      <c r="D13" s="4">
        <v>1329</v>
      </c>
      <c r="E13" s="19" t="s">
        <v>10</v>
      </c>
      <c r="F13" s="9">
        <v>0</v>
      </c>
      <c r="G13" s="5">
        <f t="shared" si="0"/>
        <v>0</v>
      </c>
    </row>
    <row r="14" spans="1:7">
      <c r="A14" s="4">
        <v>401510</v>
      </c>
      <c r="B14" s="4" t="s">
        <v>8</v>
      </c>
      <c r="C14" s="4" t="s">
        <v>20</v>
      </c>
      <c r="D14" s="4">
        <v>5370</v>
      </c>
      <c r="E14" s="19" t="s">
        <v>10</v>
      </c>
      <c r="F14" s="9">
        <v>0</v>
      </c>
      <c r="G14" s="5">
        <f t="shared" si="0"/>
        <v>0</v>
      </c>
    </row>
    <row r="15" spans="1:7">
      <c r="A15" s="4">
        <v>401610</v>
      </c>
      <c r="B15" s="4" t="s">
        <v>8</v>
      </c>
      <c r="C15" s="4" t="s">
        <v>21</v>
      </c>
      <c r="D15" s="4">
        <v>2588</v>
      </c>
      <c r="E15" s="19" t="s">
        <v>10</v>
      </c>
      <c r="F15" s="9">
        <v>0</v>
      </c>
      <c r="G15" s="5">
        <f t="shared" si="0"/>
        <v>0</v>
      </c>
    </row>
    <row r="16" spans="1:7">
      <c r="A16" s="4">
        <v>401710</v>
      </c>
      <c r="B16" s="4" t="s">
        <v>8</v>
      </c>
      <c r="C16" s="4" t="s">
        <v>22</v>
      </c>
      <c r="D16" s="4">
        <v>913</v>
      </c>
      <c r="E16" s="19" t="s">
        <v>10</v>
      </c>
      <c r="F16" s="9">
        <v>0</v>
      </c>
      <c r="G16" s="5">
        <f t="shared" si="0"/>
        <v>0</v>
      </c>
    </row>
    <row r="17" spans="1:7">
      <c r="A17" s="4">
        <v>401810</v>
      </c>
      <c r="B17" s="4" t="s">
        <v>8</v>
      </c>
      <c r="C17" s="4" t="s">
        <v>23</v>
      </c>
      <c r="D17" s="4">
        <v>1759</v>
      </c>
      <c r="E17" s="19" t="s">
        <v>10</v>
      </c>
      <c r="F17" s="9">
        <v>0</v>
      </c>
      <c r="G17" s="5">
        <f t="shared" si="0"/>
        <v>0</v>
      </c>
    </row>
    <row r="18" spans="1:7">
      <c r="A18" s="4">
        <v>401910</v>
      </c>
      <c r="B18" s="4" t="s">
        <v>8</v>
      </c>
      <c r="C18" s="4" t="s">
        <v>24</v>
      </c>
      <c r="D18" s="4">
        <v>3416</v>
      </c>
      <c r="E18" s="19" t="s">
        <v>10</v>
      </c>
      <c r="F18" s="9">
        <v>0</v>
      </c>
      <c r="G18" s="5">
        <f t="shared" si="0"/>
        <v>0</v>
      </c>
    </row>
    <row r="19" spans="1:7">
      <c r="A19" s="4">
        <v>402010</v>
      </c>
      <c r="B19" s="4" t="s">
        <v>8</v>
      </c>
      <c r="C19" s="4" t="s">
        <v>25</v>
      </c>
      <c r="D19" s="4">
        <v>2244</v>
      </c>
      <c r="E19" s="19" t="s">
        <v>10</v>
      </c>
      <c r="F19" s="9">
        <v>0</v>
      </c>
      <c r="G19" s="5">
        <f t="shared" si="0"/>
        <v>0</v>
      </c>
    </row>
    <row r="20" spans="1:7">
      <c r="A20" s="4">
        <v>402110</v>
      </c>
      <c r="B20" s="4" t="s">
        <v>8</v>
      </c>
      <c r="C20" s="4" t="s">
        <v>26</v>
      </c>
      <c r="D20" s="4">
        <v>3298</v>
      </c>
      <c r="E20" s="19" t="s">
        <v>10</v>
      </c>
      <c r="F20" s="9">
        <v>0</v>
      </c>
      <c r="G20" s="5">
        <f t="shared" si="0"/>
        <v>0</v>
      </c>
    </row>
    <row r="21" spans="1:7">
      <c r="A21" s="4">
        <v>402210</v>
      </c>
      <c r="B21" s="4" t="s">
        <v>8</v>
      </c>
      <c r="C21" s="4" t="s">
        <v>27</v>
      </c>
      <c r="D21" s="4">
        <v>388</v>
      </c>
      <c r="E21" s="19" t="s">
        <v>10</v>
      </c>
      <c r="F21" s="9">
        <v>0</v>
      </c>
      <c r="G21" s="5">
        <f t="shared" si="0"/>
        <v>0</v>
      </c>
    </row>
    <row r="22" spans="1:7">
      <c r="A22" s="4">
        <v>402310</v>
      </c>
      <c r="B22" s="4" t="s">
        <v>8</v>
      </c>
      <c r="C22" s="4" t="s">
        <v>28</v>
      </c>
      <c r="D22" s="4">
        <v>1611</v>
      </c>
      <c r="E22" s="19" t="s">
        <v>10</v>
      </c>
      <c r="F22" s="9">
        <v>0</v>
      </c>
      <c r="G22" s="5">
        <f t="shared" si="0"/>
        <v>0</v>
      </c>
    </row>
    <row r="23" spans="1:7">
      <c r="A23" s="4">
        <v>402410</v>
      </c>
      <c r="B23" s="4" t="s">
        <v>8</v>
      </c>
      <c r="C23" s="4" t="s">
        <v>29</v>
      </c>
      <c r="D23" s="4">
        <v>2706</v>
      </c>
      <c r="E23" s="19" t="s">
        <v>10</v>
      </c>
      <c r="F23" s="9">
        <v>0</v>
      </c>
      <c r="G23" s="5">
        <f t="shared" si="0"/>
        <v>0</v>
      </c>
    </row>
    <row r="24" spans="1:7">
      <c r="A24" s="4">
        <v>402510</v>
      </c>
      <c r="B24" s="4" t="s">
        <v>8</v>
      </c>
      <c r="C24" s="4" t="s">
        <v>30</v>
      </c>
      <c r="D24" s="4">
        <v>2667</v>
      </c>
      <c r="E24" s="19" t="s">
        <v>10</v>
      </c>
      <c r="F24" s="9">
        <v>0</v>
      </c>
      <c r="G24" s="5">
        <f>F24*D24</f>
        <v>0</v>
      </c>
    </row>
    <row r="25" spans="1:7">
      <c r="A25" s="4">
        <v>402610</v>
      </c>
      <c r="B25" s="4" t="s">
        <v>8</v>
      </c>
      <c r="C25" s="4" t="s">
        <v>31</v>
      </c>
      <c r="D25" s="4">
        <v>1000</v>
      </c>
      <c r="E25" s="19" t="s">
        <v>10</v>
      </c>
      <c r="F25" s="9">
        <v>0</v>
      </c>
      <c r="G25" s="5">
        <f>F25*D25</f>
        <v>0</v>
      </c>
    </row>
    <row r="26" spans="1:7">
      <c r="A26" s="4">
        <v>410110</v>
      </c>
      <c r="B26" s="4" t="s">
        <v>8</v>
      </c>
      <c r="C26" s="4" t="s">
        <v>32</v>
      </c>
      <c r="D26" s="4">
        <v>155</v>
      </c>
      <c r="E26" s="19" t="s">
        <v>10</v>
      </c>
      <c r="F26" s="9">
        <v>0</v>
      </c>
      <c r="G26" s="5">
        <f t="shared" ref="G26:G41" si="1">F26*D26</f>
        <v>0</v>
      </c>
    </row>
    <row r="27" spans="1:7">
      <c r="A27" s="4">
        <v>421110</v>
      </c>
      <c r="B27" s="4" t="s">
        <v>8</v>
      </c>
      <c r="C27" s="4" t="s">
        <v>33</v>
      </c>
      <c r="D27" s="4">
        <v>1770</v>
      </c>
      <c r="E27" s="19" t="s">
        <v>10</v>
      </c>
      <c r="F27" s="9">
        <v>0</v>
      </c>
      <c r="G27" s="5">
        <f t="shared" si="1"/>
        <v>0</v>
      </c>
    </row>
    <row r="28" spans="1:7">
      <c r="A28" s="4">
        <v>421210</v>
      </c>
      <c r="B28" s="4" t="s">
        <v>8</v>
      </c>
      <c r="C28" s="4" t="s">
        <v>34</v>
      </c>
      <c r="D28" s="4">
        <v>1386</v>
      </c>
      <c r="E28" s="19" t="s">
        <v>10</v>
      </c>
      <c r="F28" s="9">
        <v>0</v>
      </c>
      <c r="G28" s="5">
        <f t="shared" si="1"/>
        <v>0</v>
      </c>
    </row>
    <row r="29" spans="1:7">
      <c r="A29" s="4">
        <v>421310</v>
      </c>
      <c r="B29" s="4" t="s">
        <v>8</v>
      </c>
      <c r="C29" s="4" t="s">
        <v>35</v>
      </c>
      <c r="D29" s="4">
        <v>1912</v>
      </c>
      <c r="E29" s="19" t="s">
        <v>10</v>
      </c>
      <c r="F29" s="9">
        <v>0</v>
      </c>
      <c r="G29" s="5">
        <f t="shared" si="1"/>
        <v>0</v>
      </c>
    </row>
    <row r="30" spans="1:7">
      <c r="A30" s="4">
        <v>421410</v>
      </c>
      <c r="B30" s="4" t="s">
        <v>8</v>
      </c>
      <c r="C30" s="4" t="s">
        <v>36</v>
      </c>
      <c r="D30" s="4">
        <v>4909</v>
      </c>
      <c r="E30" s="19" t="s">
        <v>10</v>
      </c>
      <c r="F30" s="9">
        <v>0</v>
      </c>
      <c r="G30" s="5">
        <f t="shared" si="1"/>
        <v>0</v>
      </c>
    </row>
    <row r="31" spans="1:7">
      <c r="A31" s="4">
        <v>421510</v>
      </c>
      <c r="B31" s="4" t="s">
        <v>8</v>
      </c>
      <c r="C31" s="4" t="s">
        <v>37</v>
      </c>
      <c r="D31" s="4">
        <v>5771</v>
      </c>
      <c r="E31" s="19" t="s">
        <v>10</v>
      </c>
      <c r="F31" s="9">
        <v>0</v>
      </c>
      <c r="G31" s="5">
        <f t="shared" si="1"/>
        <v>0</v>
      </c>
    </row>
    <row r="32" spans="1:7">
      <c r="A32" s="4">
        <v>421610</v>
      </c>
      <c r="B32" s="4" t="s">
        <v>8</v>
      </c>
      <c r="C32" s="4" t="s">
        <v>38</v>
      </c>
      <c r="D32" s="4">
        <v>1541</v>
      </c>
      <c r="E32" s="19" t="s">
        <v>10</v>
      </c>
      <c r="F32" s="9">
        <v>0</v>
      </c>
      <c r="G32" s="5">
        <f t="shared" si="1"/>
        <v>0</v>
      </c>
    </row>
    <row r="33" spans="1:7">
      <c r="A33" s="4">
        <v>421710</v>
      </c>
      <c r="B33" s="4" t="s">
        <v>8</v>
      </c>
      <c r="C33" s="4" t="s">
        <v>39</v>
      </c>
      <c r="D33" s="4">
        <v>4058</v>
      </c>
      <c r="E33" s="19" t="s">
        <v>10</v>
      </c>
      <c r="F33" s="9">
        <v>0</v>
      </c>
      <c r="G33" s="5">
        <f t="shared" si="1"/>
        <v>0</v>
      </c>
    </row>
    <row r="34" spans="1:7">
      <c r="A34" s="4">
        <v>421810</v>
      </c>
      <c r="B34" s="4" t="s">
        <v>8</v>
      </c>
      <c r="C34" s="4" t="s">
        <v>40</v>
      </c>
      <c r="D34" s="4">
        <v>2440</v>
      </c>
      <c r="E34" s="19" t="s">
        <v>10</v>
      </c>
      <c r="F34" s="9">
        <v>0</v>
      </c>
      <c r="G34" s="5">
        <f t="shared" si="1"/>
        <v>0</v>
      </c>
    </row>
    <row r="35" spans="1:7">
      <c r="A35" s="4">
        <v>421910</v>
      </c>
      <c r="B35" s="4" t="s">
        <v>8</v>
      </c>
      <c r="C35" s="4" t="s">
        <v>41</v>
      </c>
      <c r="D35" s="4">
        <v>4719</v>
      </c>
      <c r="E35" s="19" t="s">
        <v>10</v>
      </c>
      <c r="F35" s="9">
        <v>0</v>
      </c>
      <c r="G35" s="5">
        <f t="shared" si="1"/>
        <v>0</v>
      </c>
    </row>
    <row r="36" spans="1:7">
      <c r="A36" s="4">
        <v>422010</v>
      </c>
      <c r="B36" s="4" t="s">
        <v>8</v>
      </c>
      <c r="C36" s="4" t="s">
        <v>42</v>
      </c>
      <c r="D36" s="4">
        <v>2238</v>
      </c>
      <c r="E36" s="19" t="s">
        <v>10</v>
      </c>
      <c r="F36" s="9">
        <v>0</v>
      </c>
      <c r="G36" s="5">
        <f t="shared" si="1"/>
        <v>0</v>
      </c>
    </row>
    <row r="37" spans="1:7">
      <c r="A37" s="4">
        <v>422110</v>
      </c>
      <c r="B37" s="4" t="s">
        <v>8</v>
      </c>
      <c r="C37" s="4" t="s">
        <v>43</v>
      </c>
      <c r="D37" s="4">
        <v>3098</v>
      </c>
      <c r="E37" s="19" t="s">
        <v>10</v>
      </c>
      <c r="F37" s="9">
        <v>0</v>
      </c>
      <c r="G37" s="5">
        <f t="shared" si="1"/>
        <v>0</v>
      </c>
    </row>
    <row r="38" spans="1:7">
      <c r="A38" s="4">
        <v>422210</v>
      </c>
      <c r="B38" s="4" t="s">
        <v>8</v>
      </c>
      <c r="C38" s="4" t="s">
        <v>44</v>
      </c>
      <c r="D38" s="4">
        <v>1081</v>
      </c>
      <c r="E38" s="19" t="s">
        <v>10</v>
      </c>
      <c r="F38" s="9">
        <v>0</v>
      </c>
      <c r="G38" s="5">
        <f t="shared" si="1"/>
        <v>0</v>
      </c>
    </row>
    <row r="39" spans="1:7">
      <c r="A39" s="4">
        <v>422310</v>
      </c>
      <c r="B39" s="4" t="s">
        <v>8</v>
      </c>
      <c r="C39" s="4" t="s">
        <v>45</v>
      </c>
      <c r="D39" s="4">
        <v>5564</v>
      </c>
      <c r="E39" s="19" t="s">
        <v>10</v>
      </c>
      <c r="F39" s="9">
        <v>0</v>
      </c>
      <c r="G39" s="5">
        <f t="shared" si="1"/>
        <v>0</v>
      </c>
    </row>
    <row r="40" spans="1:7">
      <c r="A40" s="4">
        <v>422410</v>
      </c>
      <c r="B40" s="4" t="s">
        <v>8</v>
      </c>
      <c r="C40" s="4" t="s">
        <v>46</v>
      </c>
      <c r="D40" s="4">
        <v>1687</v>
      </c>
      <c r="E40" s="19" t="s">
        <v>10</v>
      </c>
      <c r="F40" s="9">
        <v>0</v>
      </c>
      <c r="G40" s="5">
        <f t="shared" si="1"/>
        <v>0</v>
      </c>
    </row>
    <row r="41" spans="1:7" ht="15" thickBot="1">
      <c r="A41" s="4">
        <v>422510</v>
      </c>
      <c r="B41" s="4" t="s">
        <v>8</v>
      </c>
      <c r="C41" s="4" t="s">
        <v>47</v>
      </c>
      <c r="D41" s="4">
        <v>9062</v>
      </c>
      <c r="E41" s="19" t="s">
        <v>10</v>
      </c>
      <c r="F41" s="9">
        <v>0</v>
      </c>
      <c r="G41" s="5">
        <f t="shared" si="1"/>
        <v>0</v>
      </c>
    </row>
    <row r="42" spans="1:7" ht="15.75" thickTop="1" thickBot="1">
      <c r="A42" s="13"/>
      <c r="B42" s="14" t="s">
        <v>48</v>
      </c>
      <c r="C42" s="14"/>
      <c r="D42" s="20">
        <f>SUM(D4:D41)</f>
        <v>107719</v>
      </c>
      <c r="E42" s="15" t="s">
        <v>10</v>
      </c>
      <c r="F42" s="16">
        <f>G42/D42</f>
        <v>0</v>
      </c>
      <c r="G42" s="17">
        <f>SUM(G4:G41)</f>
        <v>0</v>
      </c>
    </row>
    <row r="43" spans="1:7" ht="15" thickTop="1"/>
    <row r="44" spans="1:7">
      <c r="F44" s="10" t="s">
        <v>49</v>
      </c>
      <c r="G44" s="18">
        <f>(F42*100)</f>
        <v>0</v>
      </c>
    </row>
    <row r="45" spans="1:7" ht="15" thickBot="1">
      <c r="F45" s="11" t="s">
        <v>50</v>
      </c>
      <c r="G45" s="12">
        <v>16000</v>
      </c>
    </row>
    <row r="46" spans="1:7" ht="15.75" thickTop="1" thickBot="1">
      <c r="F46" s="11" t="s">
        <v>51</v>
      </c>
      <c r="G46" s="12">
        <f>G45*G44</f>
        <v>0</v>
      </c>
    </row>
    <row r="47" spans="1:7" ht="15.75" thickTop="1" thickBot="1">
      <c r="F47" s="11" t="s">
        <v>52</v>
      </c>
      <c r="G47" s="12">
        <v>800000</v>
      </c>
    </row>
    <row r="48" spans="1:7" ht="15.75" thickTop="1" thickBot="1">
      <c r="F48" s="21" t="s">
        <v>53</v>
      </c>
      <c r="G48" s="22">
        <f>IF(G46&gt;G47,G47,G46)</f>
        <v>0</v>
      </c>
    </row>
    <row r="49" spans="2:3" ht="15" thickTop="1"/>
    <row r="54" spans="2:3" hidden="1">
      <c r="B54" s="7">
        <v>0</v>
      </c>
      <c r="C54" s="7"/>
    </row>
    <row r="55" spans="2:3" hidden="1">
      <c r="B55" s="7">
        <v>1</v>
      </c>
      <c r="C55" s="7"/>
    </row>
    <row r="56" spans="2:3" hidden="1"/>
  </sheetData>
  <protectedRanges>
    <protectedRange algorithmName="SHA-512" hashValue="Hwh6PgkoTAj79RMjO1bh05FuqcgrLiq9U/h4luFhCR/YmjR31+jke44+NNHRJqXlWEHqpgaiVdzweV1rWe2x2w==" saltValue="0HcbUEflEtuzcOQvCadiEg==" spinCount="100000" sqref="F44:G47" name="Bereik1"/>
  </protectedRanges>
  <phoneticPr fontId="6" type="noConversion"/>
  <dataValidations count="1">
    <dataValidation type="list" allowBlank="1" showInputMessage="1" showErrorMessage="1" sqref="F4:F41" xr:uid="{A910F4EF-EF38-4188-A846-7CBFCBC9D459}">
      <formula1>$B$54:$B$55</formula1>
    </dataValidation>
  </dataValidation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��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894341C42F9B24A906E167E11DF703F" ma:contentTypeVersion="18" ma:contentTypeDescription="Een nieuw document maken." ma:contentTypeScope="" ma:versionID="9f55fa8f355cdbedf0f3ad7a351a71f8">
  <xsd:schema xmlns:xsd="http://www.w3.org/2001/XMLSchema" xmlns:xs="http://www.w3.org/2001/XMLSchema" xmlns:p="http://schemas.microsoft.com/office/2006/metadata/properties" xmlns:ns2="0f9b4a4b-bf3c-4b0e-80e3-81e6d49e70bb" xmlns:ns3="cb68a5bd-8a64-4a69-8df9-ff13e1702013" targetNamespace="http://schemas.microsoft.com/office/2006/metadata/properties" ma:root="true" ma:fieldsID="1bde2a246cb66d4e8a91b8d8e77e4ade" ns2:_="" ns3:_="">
    <xsd:import namespace="0f9b4a4b-bf3c-4b0e-80e3-81e6d49e70bb"/>
    <xsd:import namespace="cb68a5bd-8a64-4a69-8df9-ff13e170201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Location" minOccurs="0"/>
                <xsd:element ref="ns2:MediaServiceSearchProperties" minOccurs="0"/>
                <xsd:element ref="ns2:Datum" minOccurs="0"/>
                <xsd:element ref="ns2:Toelichting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9b4a4b-bf3c-4b0e-80e3-81e6d49e70b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Afbeeldingtags" ma:readOnly="false" ma:fieldId="{5cf76f15-5ced-4ddc-b409-7134ff3c332f}" ma:taxonomyMulti="true" ma:sspId="d002cb97-f9ae-40f4-a62f-9ee51fa9d21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um" ma:index="23" nillable="true" ma:displayName="Datum" ma:format="DateOnly" ma:internalName="Datum">
      <xsd:simpleType>
        <xsd:restriction base="dms:DateTime"/>
      </xsd:simpleType>
    </xsd:element>
    <xsd:element name="Toelichting" ma:index="24" nillable="true" ma:displayName="Toelichting" ma:format="Dropdown" ma:internalName="Toelichting">
      <xsd:simpleType>
        <xsd:restriction base="dms:Note">
          <xsd:maxLength value="255"/>
        </xsd:restriction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b68a5bd-8a64-4a69-8df9-ff13e1702013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f92f23de-d2ff-429b-a9d6-d65076c850af}" ma:internalName="TaxCatchAll" ma:showField="CatchAllData" ma:web="cb68a5bd-8a64-4a69-8df9-ff13e170201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b68a5bd-8a64-4a69-8df9-ff13e1702013" xsi:nil="true"/>
    <lcf76f155ced4ddcb4097134ff3c332f xmlns="0f9b4a4b-bf3c-4b0e-80e3-81e6d49e70bb">
      <Terms xmlns="http://schemas.microsoft.com/office/infopath/2007/PartnerControls"/>
    </lcf76f155ced4ddcb4097134ff3c332f>
    <Toelichting xmlns="0f9b4a4b-bf3c-4b0e-80e3-81e6d49e70bb" xsi:nil="true"/>
    <Datum xmlns="0f9b4a4b-bf3c-4b0e-80e3-81e6d49e70bb" xsi:nil="true"/>
  </documentManagement>
</p:properties>
</file>

<file path=customXml/itemProps1.xml><?xml version="1.0" encoding="utf-8"?>
<ds:datastoreItem xmlns:ds="http://schemas.openxmlformats.org/officeDocument/2006/customXml" ds:itemID="{882A42A8-AFFA-4181-80F7-EB8EF03DBA1F}"/>
</file>

<file path=customXml/itemProps2.xml><?xml version="1.0" encoding="utf-8"?>
<ds:datastoreItem xmlns:ds="http://schemas.openxmlformats.org/officeDocument/2006/customXml" ds:itemID="{AFADC5C6-8872-40C9-BAEB-548BCECC80FD}"/>
</file>

<file path=customXml/itemProps3.xml><?xml version="1.0" encoding="utf-8"?>
<ds:datastoreItem xmlns:ds="http://schemas.openxmlformats.org/officeDocument/2006/customXml" ds:itemID="{0D3F424C-8E26-40A3-B7B1-6475C90B857F}"/>
</file>

<file path=customXml/itemProps4.xml><?xml version="1.0" encoding="utf-8"?>
<ds:datastoreItem xmlns:ds="http://schemas.openxmlformats.org/officeDocument/2006/customXml" ds:itemID="{BAE1E44D-5264-486D-9E94-8B06947DF76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Loïs Kool</dc:creator>
  <cp:keywords/>
  <dc:description/>
  <cp:lastModifiedBy>Strien, Mees van</cp:lastModifiedBy>
  <cp:revision/>
  <dcterms:created xsi:type="dcterms:W3CDTF">2023-05-01T12:31:00Z</dcterms:created>
  <dcterms:modified xsi:type="dcterms:W3CDTF">2025-11-28T09:10:55Z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0x010100A894341C42F9B24A906E167E11DF703F</vt:lpwstr>
  </property>
  <property fmtid="{D5CDD505-2E9C-101B-9397-08002B2CF9AE}" pid="3" name="MediaServiceImageTags">
    <vt:lpwstr/>
  </property>
</Properties>
</file>