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4. NvI 1\04 Definitief\"/>
    </mc:Choice>
  </mc:AlternateContent>
  <xr:revisionPtr revIDLastSave="0" documentId="13_ncr:1_{BB63A618-377F-4892-919D-AFC66676B931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5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Locatielijst!$A$1:$D$132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B9" i="5" s="1"/>
  <c r="L12" i="8" l="1"/>
  <c r="K12" i="8"/>
  <c r="O11" i="8"/>
  <c r="N11" i="8"/>
  <c r="M11" i="8"/>
  <c r="K11" i="8"/>
  <c r="O9" i="8"/>
  <c r="K21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7" i="5"/>
  <c r="O18" i="8" l="1"/>
  <c r="M18" i="8"/>
  <c r="L18" i="8"/>
  <c r="N18" i="8"/>
  <c r="K18" i="8"/>
  <c r="D17" i="9" s="1"/>
</calcChain>
</file>

<file path=xl/sharedStrings.xml><?xml version="1.0" encoding="utf-8"?>
<sst xmlns="http://schemas.openxmlformats.org/spreadsheetml/2006/main" count="544" uniqueCount="212">
  <si>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</si>
  <si>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</si>
  <si>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</si>
  <si>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</si>
  <si>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</si>
  <si>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</si>
  <si>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</si>
  <si>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</si>
  <si>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</si>
  <si>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</si>
  <si>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</si>
  <si>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</si>
  <si>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</si>
  <si>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</si>
  <si>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</si>
  <si>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</si>
  <si>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</si>
  <si>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</si>
  <si>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</si>
  <si>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</si>
  <si>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</si>
  <si>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</si>
  <si>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</si>
  <si>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</si>
  <si>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</si>
  <si>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</si>
  <si>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</si>
  <si>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</si>
  <si>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</si>
  <si>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</si>
  <si>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</si>
  <si>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</si>
  <si>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</si>
  <si>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</si>
  <si>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</si>
  <si>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</si>
  <si>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</si>
  <si>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</si>
  <si>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</si>
  <si>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</si>
  <si>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</si>
  <si>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</si>
  <si>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</si>
  <si>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</si>
  <si>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</si>
  <si>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</si>
  <si>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</si>
  <si>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</si>
  <si>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</si>
  <si>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</si>
  <si>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</si>
  <si>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</si>
  <si>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</si>
  <si>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</si>
  <si>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</si>
  <si>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</si>
  <si>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</si>
  <si>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</si>
  <si>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</si>
  <si>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</si>
  <si>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</si>
  <si>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</si>
  <si>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</si>
  <si>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</si>
  <si>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</si>
  <si>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</si>
  <si>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</si>
  <si>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</si>
  <si>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</si>
  <si>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</si>
  <si>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</si>
  <si>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</si>
  <si>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</si>
  <si>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</si>
  <si>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</si>
  <si>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</si>
  <si>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</si>
  <si>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</si>
  <si>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</si>
  <si>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</si>
  <si>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</si>
  <si>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</si>
  <si>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</si>
  <si>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</si>
  <si>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</si>
  <si>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</si>
  <si>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</si>
  <si>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</si>
  <si>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Noord-Holland</t>
  </si>
  <si>
    <t>1043 GN</t>
  </si>
  <si>
    <t>Utrecht</t>
  </si>
  <si>
    <t>3526 LA</t>
  </si>
  <si>
    <t>3531 AH</t>
  </si>
  <si>
    <t>3528 BD</t>
  </si>
  <si>
    <t>3511 EX</t>
  </si>
  <si>
    <t>1013 MM</t>
  </si>
  <si>
    <t>3511 EW</t>
  </si>
  <si>
    <t>3811 MG</t>
  </si>
  <si>
    <t>Justitiële locatie</t>
  </si>
  <si>
    <t>3769 AZ</t>
  </si>
  <si>
    <t>3527 WX</t>
  </si>
  <si>
    <t>1043 DP</t>
  </si>
  <si>
    <t>2019 HA</t>
  </si>
  <si>
    <t>Infra/logistieke locatie</t>
  </si>
  <si>
    <t>3731 GA</t>
  </si>
  <si>
    <t>2035 VS</t>
  </si>
  <si>
    <t>3561 GG</t>
  </si>
  <si>
    <t>2132 JK</t>
  </si>
  <si>
    <t>1817 BC</t>
  </si>
  <si>
    <t>3511 GG</t>
  </si>
  <si>
    <t>2011 RW</t>
  </si>
  <si>
    <t>1118 CZ</t>
  </si>
  <si>
    <t>3511 BT</t>
  </si>
  <si>
    <t>3528 BJ</t>
  </si>
  <si>
    <t>1065 KH</t>
  </si>
  <si>
    <t>1118 LN</t>
  </si>
  <si>
    <t>3511 BS</t>
  </si>
  <si>
    <t>1119 PW</t>
  </si>
  <si>
    <t>Representatieve locatie</t>
  </si>
  <si>
    <t>1213 TR</t>
  </si>
  <si>
    <t>2011 KL</t>
  </si>
  <si>
    <t>3521 AA</t>
  </si>
  <si>
    <t>1704 SV</t>
  </si>
  <si>
    <t>3552 AS</t>
  </si>
  <si>
    <t>1625 HV</t>
  </si>
  <si>
    <t>1118 AP</t>
  </si>
  <si>
    <t>3543 AC</t>
  </si>
  <si>
    <t>3439 LC</t>
  </si>
  <si>
    <t>1551 NG</t>
  </si>
  <si>
    <t>1101 EM</t>
  </si>
  <si>
    <t>3542 AB</t>
  </si>
  <si>
    <t>1975 DM</t>
  </si>
  <si>
    <t>3439 LW</t>
  </si>
  <si>
    <t>1981 LE</t>
  </si>
  <si>
    <t>1096 CJ</t>
  </si>
  <si>
    <t>3905 KW</t>
  </si>
  <si>
    <t>1043 NT</t>
  </si>
  <si>
    <t>1781 AD</t>
  </si>
  <si>
    <t>1782 AZ</t>
  </si>
  <si>
    <t>3439 LA</t>
  </si>
  <si>
    <t>1411 AX</t>
  </si>
  <si>
    <t>2065 AE</t>
  </si>
  <si>
    <t>3769 AB</t>
  </si>
  <si>
    <t>3818 LE</t>
  </si>
  <si>
    <t>3439 LD</t>
  </si>
  <si>
    <t>3734 BL</t>
  </si>
  <si>
    <t>3434 GG</t>
  </si>
  <si>
    <t>1171 PA</t>
  </si>
  <si>
    <t>1981 AT</t>
  </si>
  <si>
    <t>3821 CA</t>
  </si>
  <si>
    <t>1975 AM</t>
  </si>
  <si>
    <t>1779 GP</t>
  </si>
  <si>
    <t>1019 GM</t>
  </si>
  <si>
    <t>1951 AH</t>
  </si>
  <si>
    <t>3958 NE</t>
  </si>
  <si>
    <t>1751 DA</t>
  </si>
  <si>
    <t>1118 CL</t>
  </si>
  <si>
    <t>1511 HZ</t>
  </si>
  <si>
    <t>1095 KP</t>
  </si>
  <si>
    <t>1789 AN</t>
  </si>
  <si>
    <t>3433 NG</t>
  </si>
  <si>
    <t>1981 LS</t>
  </si>
  <si>
    <t>1689 PB</t>
  </si>
  <si>
    <t>1822 BN</t>
  </si>
  <si>
    <t>1521 NJ</t>
  </si>
  <si>
    <t>1771 SC</t>
  </si>
  <si>
    <t xml:space="preserve"> 3411 MH</t>
  </si>
  <si>
    <t>3961 MB</t>
  </si>
  <si>
    <t>1023 NW</t>
  </si>
  <si>
    <t>3991 AS</t>
  </si>
  <si>
    <t>3961 ML</t>
  </si>
  <si>
    <t>1171 VL</t>
  </si>
  <si>
    <t>1975 AG</t>
  </si>
  <si>
    <t>1781 AK</t>
  </si>
  <si>
    <t>1462 HM</t>
  </si>
  <si>
    <t>1948 PL</t>
  </si>
  <si>
    <t>3741 MR</t>
  </si>
  <si>
    <t>3992 LK</t>
  </si>
  <si>
    <t>1601 MB</t>
  </si>
  <si>
    <t>1911 JA</t>
  </si>
  <si>
    <t>1023 NT</t>
  </si>
  <si>
    <t>1461 GT</t>
  </si>
  <si>
    <t>3989 NZ</t>
  </si>
  <si>
    <t>1156 AL</t>
  </si>
  <si>
    <t>3526 KX</t>
  </si>
  <si>
    <t>3421 BS</t>
  </si>
  <si>
    <t>3511 GC</t>
  </si>
  <si>
    <t>3631 NK</t>
  </si>
  <si>
    <t>3433 CV</t>
  </si>
  <si>
    <t>1026 BX</t>
  </si>
  <si>
    <t>1601 DA</t>
  </si>
  <si>
    <t>1783 AC</t>
  </si>
  <si>
    <t>1759 NW</t>
  </si>
  <si>
    <t>1797 SN</t>
  </si>
  <si>
    <t>1931 CV</t>
  </si>
  <si>
    <t>1976 BT</t>
  </si>
  <si>
    <t>1976 CJ</t>
  </si>
  <si>
    <t>1069 CE</t>
  </si>
  <si>
    <t>1506 LS</t>
  </si>
  <si>
    <t>3812 RB</t>
  </si>
  <si>
    <t>3429 LP</t>
  </si>
  <si>
    <t>1043 GK</t>
  </si>
  <si>
    <t>4124 KB</t>
  </si>
  <si>
    <t>1507 CH</t>
  </si>
  <si>
    <t>Uw inschrijfprijs</t>
  </si>
  <si>
    <t>Bijlage 1 - Prijsopgaveformulier perceel 5</t>
  </si>
  <si>
    <t>1) U dient alle cellen welke geel gekleurd zijn in te vullen met jouw eigen financiële gegevens. Ter verduidelijking de desbetreffende kleur: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</si>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</sst>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7" fillId="0" borderId="0"/>
    <xf numFmtId="0" fontId="19" fillId="0" borderId="0"/>
    <xf numFmtId="0" fontId="3" fillId="0" borderId="0"/>
    <xf numFmtId="0" fontId="15" fillId="3" borderId="0" applyNumberFormat="0" applyBorder="0" applyAlignment="0" applyProtection="0"/>
    <xf numFmtId="0" fontId="22" fillId="6" borderId="0" applyNumberFormat="0" applyBorder="0" applyAlignment="0" applyProtection="0"/>
    <xf numFmtId="0" fontId="24" fillId="4" borderId="1" applyNumberFormat="0" applyAlignment="0" applyProtection="0"/>
    <xf numFmtId="0" fontId="3" fillId="7" borderId="0" applyNumberFormat="0" applyBorder="0" applyAlignment="0" applyProtection="0"/>
    <xf numFmtId="0" fontId="3" fillId="5" borderId="2" applyNumberFormat="0" applyFont="0" applyAlignment="0" applyProtection="0"/>
    <xf numFmtId="0" fontId="16" fillId="2" borderId="0" applyNumberFormat="0" applyBorder="0" applyAlignment="0" applyProtection="0"/>
  </cellStyleXfs>
  <cellXfs count="130">
    <xf numFmtId="0" fontId="0" fillId="0" borderId="0" xfId="0"/>
    <xf numFmtId="0" fontId="7" fillId="0" borderId="0" xfId="0" applyFont="1"/>
    <xf numFmtId="0" fontId="2" fillId="0" borderId="0" xfId="0" applyFont="1"/>
    <xf numFmtId="0" fontId="6" fillId="0" borderId="3" xfId="0" applyFont="1" applyBorder="1"/>
    <xf numFmtId="0" fontId="4" fillId="12" borderId="0" xfId="5" applyFont="1" applyFill="1" applyAlignment="1">
      <alignment vertical="top"/>
    </xf>
    <xf numFmtId="0" fontId="4" fillId="12" borderId="0" xfId="5" applyFont="1" applyFill="1" applyAlignment="1">
      <alignment vertical="top" wrapText="1"/>
    </xf>
    <xf numFmtId="0" fontId="8" fillId="0" borderId="7" xfId="5" applyFont="1" applyBorder="1" applyAlignment="1" applyProtection="1">
      <alignment vertical="center" wrapText="1"/>
      <protection hidden="1"/>
    </xf>
    <xf numFmtId="44" fontId="8" fillId="0" borderId="7" xfId="5" applyNumberFormat="1" applyFont="1" applyBorder="1" applyAlignment="1" applyProtection="1">
      <alignment vertical="center" wrapText="1"/>
      <protection hidden="1"/>
    </xf>
    <xf numFmtId="10" fontId="12" fillId="13" borderId="7" xfId="6" applyNumberFormat="1" applyFont="1" applyFill="1" applyBorder="1" applyProtection="1">
      <protection locked="0"/>
    </xf>
    <xf numFmtId="44" fontId="12" fillId="13" borderId="7" xfId="2" applyFont="1" applyFill="1" applyBorder="1" applyProtection="1">
      <protection locked="0"/>
    </xf>
    <xf numFmtId="44" fontId="12" fillId="0" borderId="7" xfId="2" applyFont="1" applyBorder="1" applyProtection="1">
      <protection locked="0"/>
    </xf>
    <xf numFmtId="0" fontId="27" fillId="16" borderId="0" xfId="8" applyFont="1" applyFill="1" applyAlignment="1">
      <alignment horizontal="center"/>
    </xf>
    <xf numFmtId="166" fontId="27" fillId="16" borderId="0" xfId="1" applyNumberFormat="1" applyFont="1" applyFill="1" applyAlignment="1">
      <alignment horizontal="center"/>
    </xf>
    <xf numFmtId="0" fontId="1" fillId="0" borderId="0" xfId="8" applyFont="1"/>
    <xf numFmtId="166" fontId="1" fillId="0" borderId="0" xfId="1" applyNumberFormat="1" applyFont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1" fillId="0" borderId="0" xfId="0" applyFont="1"/>
    <xf numFmtId="9" fontId="1" fillId="0" borderId="0" xfId="0" applyNumberFormat="1" applyFont="1"/>
    <xf numFmtId="0" fontId="1" fillId="0" borderId="3" xfId="0" applyFont="1" applyBorder="1"/>
    <xf numFmtId="9" fontId="1" fillId="0" borderId="3" xfId="3" applyFont="1" applyBorder="1"/>
    <xf numFmtId="0" fontId="14" fillId="12" borderId="0" xfId="0" applyFont="1" applyFill="1" applyAlignment="1">
      <alignment horizontal="left"/>
    </xf>
    <xf numFmtId="44" fontId="12" fillId="0" borderId="9" xfId="2" applyFont="1" applyBorder="1" applyAlignment="1" applyProtection="1">
      <alignment horizontal="center"/>
      <protection locked="0"/>
    </xf>
    <xf numFmtId="44" fontId="12" fillId="0" borderId="11" xfId="2" applyFont="1" applyBorder="1" applyAlignment="1" applyProtection="1">
      <alignment horizontal="center"/>
      <protection locked="0"/>
    </xf>
    <xf numFmtId="0" fontId="8" fillId="0" borderId="0" xfId="0" applyFont="1" applyProtection="1"/>
    <xf numFmtId="164" fontId="12" fillId="0" borderId="0" xfId="2" applyNumberFormat="1" applyFont="1" applyProtection="1"/>
    <xf numFmtId="0" fontId="4" fillId="8" borderId="0" xfId="0" applyFont="1" applyFill="1" applyAlignment="1" applyProtection="1">
      <alignment horizontal="center" vertical="center" wrapText="1"/>
    </xf>
    <xf numFmtId="0" fontId="4" fillId="8" borderId="0" xfId="0" applyFont="1" applyFill="1" applyAlignment="1" applyProtection="1">
      <alignment horizontal="center" vertical="center"/>
    </xf>
    <xf numFmtId="0" fontId="4" fillId="8" borderId="0" xfId="4" applyFont="1" applyFill="1" applyAlignment="1" applyProtection="1">
      <alignment vertical="top" wrapText="1"/>
    </xf>
    <xf numFmtId="164" fontId="12" fillId="0" borderId="7" xfId="2" applyNumberFormat="1" applyFont="1" applyBorder="1" applyAlignment="1" applyProtection="1">
      <alignment wrapText="1"/>
    </xf>
    <xf numFmtId="164" fontId="12" fillId="0" borderId="9" xfId="2" applyNumberFormat="1" applyFont="1" applyBorder="1" applyAlignment="1" applyProtection="1">
      <alignment horizontal="left" wrapText="1"/>
    </xf>
    <xf numFmtId="164" fontId="12" fillId="0" borderId="11" xfId="2" applyNumberFormat="1" applyFont="1" applyBorder="1" applyAlignment="1" applyProtection="1">
      <alignment horizontal="left" wrapText="1"/>
    </xf>
    <xf numFmtId="10" fontId="12" fillId="0" borderId="9" xfId="3" applyNumberFormat="1" applyFont="1" applyBorder="1" applyAlignment="1" applyProtection="1">
      <alignment horizontal="center" vertical="center"/>
    </xf>
    <xf numFmtId="10" fontId="12" fillId="0" borderId="11" xfId="3" applyNumberFormat="1" applyFont="1" applyBorder="1" applyAlignment="1" applyProtection="1">
      <alignment horizontal="center" vertical="center"/>
    </xf>
    <xf numFmtId="164" fontId="8" fillId="11" borderId="0" xfId="0" applyNumberFormat="1" applyFont="1" applyFill="1" applyAlignment="1" applyProtection="1">
      <alignment horizontal="center"/>
    </xf>
    <xf numFmtId="44" fontId="8" fillId="0" borderId="0" xfId="0" applyNumberFormat="1" applyFont="1" applyProtection="1"/>
    <xf numFmtId="164" fontId="12" fillId="0" borderId="7" xfId="2" applyNumberFormat="1" applyFont="1" applyBorder="1" applyProtection="1"/>
    <xf numFmtId="164" fontId="12" fillId="0" borderId="10" xfId="2" applyNumberFormat="1" applyFont="1" applyBorder="1" applyAlignment="1" applyProtection="1">
      <alignment horizontal="left" wrapText="1"/>
    </xf>
    <xf numFmtId="0" fontId="5" fillId="0" borderId="0" xfId="0" applyFont="1" applyProtection="1"/>
    <xf numFmtId="0" fontId="8" fillId="0" borderId="0" xfId="0" applyFont="1" applyAlignment="1" applyProtection="1">
      <alignment horizontal="left" wrapText="1"/>
    </xf>
    <xf numFmtId="0" fontId="13" fillId="0" borderId="0" xfId="0" applyFont="1" applyProtection="1"/>
    <xf numFmtId="0" fontId="2" fillId="0" borderId="0" xfId="0" applyFont="1" applyProtection="1"/>
    <xf numFmtId="164" fontId="12" fillId="0" borderId="9" xfId="2" applyNumberFormat="1" applyFont="1" applyBorder="1" applyAlignment="1" applyProtection="1">
      <alignment horizontal="left"/>
    </xf>
    <xf numFmtId="164" fontId="12" fillId="0" borderId="10" xfId="2" applyNumberFormat="1" applyFont="1" applyBorder="1" applyAlignment="1" applyProtection="1">
      <alignment horizontal="left"/>
    </xf>
    <xf numFmtId="0" fontId="9" fillId="10" borderId="14" xfId="0" applyFont="1" applyFill="1" applyBorder="1" applyAlignment="1" applyProtection="1">
      <alignment horizontal="center" wrapText="1"/>
    </xf>
    <xf numFmtId="0" fontId="9" fillId="10" borderId="12" xfId="0" applyFont="1" applyFill="1" applyBorder="1" applyAlignment="1" applyProtection="1">
      <alignment horizontal="center" wrapText="1"/>
    </xf>
    <xf numFmtId="0" fontId="9" fillId="10" borderId="13" xfId="0" applyFont="1" applyFill="1" applyBorder="1" applyAlignment="1" applyProtection="1">
      <alignment horizontal="center" wrapText="1"/>
    </xf>
    <xf numFmtId="164" fontId="12" fillId="0" borderId="8" xfId="2" applyNumberFormat="1" applyFont="1" applyBorder="1" applyProtection="1"/>
    <xf numFmtId="0" fontId="14" fillId="12" borderId="0" xfId="0" applyFont="1" applyFill="1" applyAlignment="1" applyProtection="1">
      <alignment horizontal="left"/>
    </xf>
    <xf numFmtId="0" fontId="14" fillId="12" borderId="0" xfId="0" applyFont="1" applyFill="1" applyProtection="1"/>
    <xf numFmtId="0" fontId="9" fillId="0" borderId="0" xfId="0" applyFont="1" applyProtection="1"/>
    <xf numFmtId="0" fontId="1" fillId="0" borderId="0" xfId="0" applyFont="1" applyProtection="1"/>
    <xf numFmtId="0" fontId="4" fillId="8" borderId="0" xfId="4" applyFont="1" applyFill="1" applyAlignment="1" applyProtection="1">
      <alignment horizontal="center" vertical="top" wrapText="1"/>
    </xf>
    <xf numFmtId="0" fontId="4" fillId="8" borderId="4" xfId="0" applyFont="1" applyFill="1" applyBorder="1" applyAlignment="1" applyProtection="1">
      <alignment horizontal="left" vertical="center" wrapText="1"/>
    </xf>
    <xf numFmtId="0" fontId="4" fillId="8" borderId="0" xfId="0" applyFont="1" applyFill="1" applyAlignment="1" applyProtection="1">
      <alignment horizontal="left" vertical="center" wrapText="1"/>
    </xf>
    <xf numFmtId="0" fontId="9" fillId="9" borderId="5" xfId="0" applyFont="1" applyFill="1" applyBorder="1" applyAlignment="1" applyProtection="1">
      <alignment horizontal="center" wrapText="1"/>
    </xf>
    <xf numFmtId="0" fontId="9" fillId="9" borderId="6" xfId="0" applyFont="1" applyFill="1" applyBorder="1" applyAlignment="1" applyProtection="1">
      <alignment horizontal="center" wrapText="1"/>
    </xf>
    <xf numFmtId="0" fontId="9" fillId="10" borderId="6" xfId="0" applyFont="1" applyFill="1" applyBorder="1" applyAlignment="1" applyProtection="1">
      <alignment horizontal="center" wrapText="1"/>
    </xf>
    <xf numFmtId="166" fontId="12" fillId="0" borderId="7" xfId="1" applyNumberFormat="1" applyFont="1" applyBorder="1" applyProtection="1"/>
    <xf numFmtId="168" fontId="12" fillId="0" borderId="7" xfId="2" applyNumberFormat="1" applyFont="1" applyBorder="1" applyProtection="1"/>
    <xf numFmtId="168" fontId="9" fillId="10" borderId="14" xfId="0" applyNumberFormat="1" applyFont="1" applyFill="1" applyBorder="1" applyAlignment="1" applyProtection="1">
      <alignment horizontal="center" wrapText="1"/>
    </xf>
    <xf numFmtId="168" fontId="9" fillId="10" borderId="12" xfId="0" applyNumberFormat="1" applyFont="1" applyFill="1" applyBorder="1" applyAlignment="1" applyProtection="1">
      <alignment horizontal="center" wrapText="1"/>
    </xf>
    <xf numFmtId="168" fontId="9" fillId="10" borderId="13" xfId="0" applyNumberFormat="1" applyFont="1" applyFill="1" applyBorder="1" applyAlignment="1" applyProtection="1">
      <alignment horizontal="center" wrapText="1"/>
    </xf>
    <xf numFmtId="2" fontId="12" fillId="0" borderId="0" xfId="2" applyNumberFormat="1" applyFont="1" applyProtection="1"/>
    <xf numFmtId="168" fontId="18" fillId="0" borderId="0" xfId="2" applyNumberFormat="1" applyFont="1" applyProtection="1"/>
    <xf numFmtId="164" fontId="12" fillId="0" borderId="10" xfId="2" applyNumberFormat="1" applyFont="1" applyBorder="1" applyProtection="1"/>
    <xf numFmtId="164" fontId="12" fillId="0" borderId="11" xfId="2" applyNumberFormat="1" applyFont="1" applyBorder="1" applyProtection="1"/>
    <xf numFmtId="44" fontId="12" fillId="0" borderId="9" xfId="2" applyFont="1" applyBorder="1" applyAlignment="1" applyProtection="1">
      <alignment horizontal="center"/>
    </xf>
    <xf numFmtId="164" fontId="12" fillId="0" borderId="10" xfId="2" applyNumberFormat="1" applyFont="1" applyBorder="1" applyAlignment="1" applyProtection="1">
      <alignment horizontal="center"/>
    </xf>
    <xf numFmtId="164" fontId="12" fillId="0" borderId="11" xfId="2" applyNumberFormat="1" applyFont="1" applyBorder="1" applyAlignment="1" applyProtection="1">
      <alignment horizontal="center"/>
    </xf>
    <xf numFmtId="166" fontId="8" fillId="0" borderId="0" xfId="0" applyNumberFormat="1" applyFont="1" applyProtection="1"/>
    <xf numFmtId="164" fontId="12" fillId="0" borderId="9" xfId="2" applyNumberFormat="1" applyFont="1" applyBorder="1" applyAlignment="1" applyProtection="1">
      <alignment horizontal="left" vertical="top" wrapText="1"/>
    </xf>
    <xf numFmtId="164" fontId="12" fillId="0" borderId="10" xfId="2" applyNumberFormat="1" applyFont="1" applyBorder="1" applyAlignment="1" applyProtection="1">
      <alignment horizontal="left" vertical="top" wrapText="1"/>
    </xf>
    <xf numFmtId="164" fontId="12" fillId="0" borderId="11" xfId="2" applyNumberFormat="1" applyFont="1" applyBorder="1" applyAlignment="1" applyProtection="1">
      <alignment horizontal="left" vertical="top" wrapText="1"/>
    </xf>
    <xf numFmtId="0" fontId="8" fillId="11" borderId="0" xfId="0" applyFont="1" applyFill="1" applyAlignment="1" applyProtection="1">
      <alignment horizontal="left" vertical="top" wrapText="1"/>
    </xf>
    <xf numFmtId="44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14" borderId="0" xfId="0" applyFont="1" applyFill="1" applyAlignment="1" applyProtection="1">
      <alignment wrapText="1"/>
    </xf>
    <xf numFmtId="0" fontId="8" fillId="0" borderId="0" xfId="8" applyFont="1" applyProtection="1"/>
    <xf numFmtId="0" fontId="8" fillId="14" borderId="0" xfId="0" applyFont="1" applyFill="1" applyProtection="1"/>
    <xf numFmtId="0" fontId="4" fillId="12" borderId="0" xfId="0" applyFont="1" applyFill="1" applyProtection="1"/>
    <xf numFmtId="49" fontId="9" fillId="14" borderId="17" xfId="0" applyNumberFormat="1" applyFont="1" applyFill="1" applyBorder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center" vertical="center" wrapText="1"/>
    </xf>
    <xf numFmtId="49" fontId="9" fillId="14" borderId="18" xfId="0" applyNumberFormat="1" applyFont="1" applyFill="1" applyBorder="1" applyAlignment="1" applyProtection="1">
      <alignment horizontal="center" vertical="center" wrapText="1"/>
    </xf>
    <xf numFmtId="0" fontId="8" fillId="14" borderId="19" xfId="0" applyFont="1" applyFill="1" applyBorder="1" applyAlignment="1" applyProtection="1">
      <alignment wrapText="1"/>
    </xf>
    <xf numFmtId="0" fontId="20" fillId="14" borderId="17" xfId="9" applyFont="1" applyFill="1" applyBorder="1" applyAlignment="1" applyProtection="1">
      <alignment horizontal="left" vertical="top" wrapText="1"/>
    </xf>
    <xf numFmtId="0" fontId="20" fillId="14" borderId="0" xfId="9" applyFont="1" applyFill="1" applyAlignment="1" applyProtection="1">
      <alignment horizontal="left" vertical="top" wrapText="1"/>
    </xf>
    <xf numFmtId="0" fontId="20" fillId="14" borderId="18" xfId="9" applyFont="1" applyFill="1" applyBorder="1" applyAlignment="1" applyProtection="1">
      <alignment horizontal="left" vertical="top" wrapText="1"/>
    </xf>
    <xf numFmtId="49" fontId="9" fillId="14" borderId="17" xfId="0" applyNumberFormat="1" applyFont="1" applyFill="1" applyBorder="1" applyAlignment="1" applyProtection="1">
      <alignment horizontal="left" vertical="center"/>
    </xf>
    <xf numFmtId="49" fontId="9" fillId="14" borderId="0" xfId="0" applyNumberFormat="1" applyFont="1" applyFill="1" applyAlignment="1" applyProtection="1">
      <alignment horizontal="left" vertical="center"/>
    </xf>
    <xf numFmtId="0" fontId="20" fillId="14" borderId="17" xfId="9" applyFont="1" applyFill="1" applyBorder="1" applyAlignment="1" applyProtection="1">
      <alignment vertical="top"/>
    </xf>
    <xf numFmtId="0" fontId="20" fillId="14" borderId="0" xfId="9" applyFont="1" applyFill="1" applyAlignment="1" applyProtection="1">
      <alignment vertical="top" wrapText="1"/>
    </xf>
    <xf numFmtId="44" fontId="12" fillId="0" borderId="7" xfId="2" applyFont="1" applyBorder="1" applyProtection="1"/>
    <xf numFmtId="0" fontId="8" fillId="14" borderId="0" xfId="8" applyFont="1" applyFill="1" applyProtection="1"/>
    <xf numFmtId="0" fontId="8" fillId="14" borderId="17" xfId="8" applyFont="1" applyFill="1" applyBorder="1" applyProtection="1"/>
    <xf numFmtId="0" fontId="8" fillId="14" borderId="18" xfId="8" applyFont="1" applyFill="1" applyBorder="1" applyProtection="1"/>
    <xf numFmtId="0" fontId="9" fillId="14" borderId="17" xfId="8" applyFont="1" applyFill="1" applyBorder="1" applyProtection="1"/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16" xfId="0" applyFont="1" applyFill="1" applyBorder="1" applyAlignment="1" applyProtection="1">
      <alignment horizontal="center" vertical="center" wrapText="1"/>
    </xf>
    <xf numFmtId="0" fontId="28" fillId="14" borderId="21" xfId="8" applyFont="1" applyFill="1" applyBorder="1" applyProtection="1"/>
    <xf numFmtId="0" fontId="28" fillId="14" borderId="20" xfId="8" applyFont="1" applyFill="1" applyBorder="1" applyProtection="1"/>
    <xf numFmtId="0" fontId="29" fillId="14" borderId="26" xfId="8" applyFont="1" applyFill="1" applyBorder="1" applyProtection="1"/>
    <xf numFmtId="49" fontId="30" fillId="14" borderId="27" xfId="0" applyNumberFormat="1" applyFont="1" applyFill="1" applyBorder="1" applyAlignment="1" applyProtection="1">
      <alignment horizontal="left" vertical="center"/>
    </xf>
    <xf numFmtId="49" fontId="30" fillId="14" borderId="16" xfId="0" applyNumberFormat="1" applyFont="1" applyFill="1" applyBorder="1" applyAlignment="1" applyProtection="1">
      <alignment horizontal="left" vertical="center"/>
    </xf>
    <xf numFmtId="170" fontId="32" fillId="15" borderId="28" xfId="2" applyNumberFormat="1" applyFont="1" applyFill="1" applyBorder="1" applyAlignment="1" applyProtection="1">
      <alignment horizontal="left" vertical="top"/>
    </xf>
    <xf numFmtId="0" fontId="32" fillId="15" borderId="28" xfId="0" applyFont="1" applyFill="1" applyBorder="1" applyAlignment="1" applyProtection="1">
      <alignment horizontal="center" vertical="top"/>
    </xf>
    <xf numFmtId="49" fontId="30" fillId="14" borderId="26" xfId="0" applyNumberFormat="1" applyFont="1" applyFill="1" applyBorder="1" applyAlignment="1" applyProtection="1">
      <alignment horizontal="left" vertical="center"/>
    </xf>
    <xf numFmtId="170" fontId="32" fillId="15" borderId="26" xfId="2" applyNumberFormat="1" applyFont="1" applyFill="1" applyBorder="1" applyAlignment="1" applyProtection="1">
      <alignment horizontal="left" vertical="top"/>
    </xf>
    <xf numFmtId="0" fontId="32" fillId="15" borderId="26" xfId="0" applyFont="1" applyFill="1" applyBorder="1" applyAlignment="1" applyProtection="1">
      <alignment horizontal="center" vertical="top"/>
    </xf>
    <xf numFmtId="49" fontId="9" fillId="14" borderId="22" xfId="0" applyNumberFormat="1" applyFont="1" applyFill="1" applyBorder="1" applyAlignment="1" applyProtection="1">
      <alignment horizontal="left" vertical="center"/>
    </xf>
    <xf numFmtId="49" fontId="9" fillId="14" borderId="21" xfId="0" applyNumberFormat="1" applyFont="1" applyFill="1" applyBorder="1" applyAlignment="1" applyProtection="1">
      <alignment horizontal="left" vertical="center"/>
    </xf>
    <xf numFmtId="170" fontId="5" fillId="15" borderId="3" xfId="2" applyNumberFormat="1" applyFont="1" applyFill="1" applyBorder="1" applyAlignment="1" applyProtection="1">
      <alignment horizontal="center" vertical="center"/>
    </xf>
    <xf numFmtId="0" fontId="8" fillId="14" borderId="23" xfId="8" applyFont="1" applyFill="1" applyBorder="1" applyProtection="1"/>
    <xf numFmtId="0" fontId="8" fillId="14" borderId="24" xfId="8" applyFont="1" applyFill="1" applyBorder="1" applyProtection="1"/>
    <xf numFmtId="0" fontId="8" fillId="14" borderId="25" xfId="8" applyFont="1" applyFill="1" applyBorder="1" applyProtection="1"/>
    <xf numFmtId="0" fontId="25" fillId="0" borderId="0" xfId="10" applyFont="1" applyFill="1" applyAlignment="1" applyProtection="1">
      <alignment horizontal="left"/>
    </xf>
    <xf numFmtId="0" fontId="25" fillId="0" borderId="0" xfId="11" applyFont="1" applyFill="1" applyAlignment="1" applyProtection="1">
      <alignment horizontal="center"/>
    </xf>
    <xf numFmtId="0" fontId="23" fillId="0" borderId="0" xfId="8" applyFont="1" applyProtection="1"/>
    <xf numFmtId="0" fontId="25" fillId="0" borderId="0" xfId="0" applyFont="1" applyAlignment="1" applyProtection="1">
      <alignment horizontal="left"/>
    </xf>
    <xf numFmtId="167" fontId="23" fillId="0" borderId="0" xfId="12" applyNumberFormat="1" applyFont="1" applyFill="1" applyBorder="1" applyProtection="1"/>
    <xf numFmtId="169" fontId="23" fillId="0" borderId="0" xfId="13" applyNumberFormat="1" applyFont="1" applyFill="1" applyProtection="1"/>
    <xf numFmtId="0" fontId="23" fillId="0" borderId="0" xfId="0" applyFont="1" applyAlignment="1" applyProtection="1">
      <alignment horizontal="left"/>
    </xf>
    <xf numFmtId="164" fontId="23" fillId="0" borderId="0" xfId="13" applyNumberFormat="1" applyFont="1" applyFill="1" applyProtection="1"/>
    <xf numFmtId="0" fontId="25" fillId="0" borderId="0" xfId="14" applyFont="1" applyFill="1" applyBorder="1" applyAlignment="1" applyProtection="1">
      <alignment horizontal="left"/>
    </xf>
    <xf numFmtId="171" fontId="25" fillId="0" borderId="0" xfId="15" applyNumberFormat="1" applyFont="1" applyFill="1" applyAlignment="1" applyProtection="1">
      <alignment horizontal="left"/>
    </xf>
    <xf numFmtId="172" fontId="23" fillId="0" borderId="0" xfId="12" applyNumberFormat="1" applyFont="1" applyFill="1" applyBorder="1" applyAlignment="1" applyProtection="1">
      <alignment horizontal="right"/>
    </xf>
    <xf numFmtId="0" fontId="8" fillId="13" borderId="0" xfId="8" applyFont="1" applyFill="1" applyProtection="1"/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23E1-4323-BA64-61E857F0202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23E1-4323-BA64-61E857F0202B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901294.79</c:v>
              </c:pt>
              <c:pt idx="1">
                <c:v>883268.89419999998</c:v>
              </c:pt>
              <c:pt idx="2">
                <c:v>896066.89549999998</c:v>
              </c:pt>
              <c:pt idx="3">
                <c:v>890839.00100000005</c:v>
              </c:pt>
              <c:pt idx="4">
                <c:v>880383.21200000006</c:v>
              </c:pt>
              <c:pt idx="5">
                <c:v>869927.42300000007</c:v>
              </c:pt>
              <c:pt idx="6">
                <c:v>859471.63400000008</c:v>
              </c:pt>
              <c:pt idx="7">
                <c:v>849015.84499999997</c:v>
              </c:pt>
              <c:pt idx="8">
                <c:v>838560.05599999998</c:v>
              </c:pt>
              <c:pt idx="9">
                <c:v>828104.26699999999</c:v>
              </c:pt>
              <c:pt idx="10">
                <c:v>817648.478</c:v>
              </c:pt>
              <c:pt idx="11">
                <c:v>807192.68900000001</c:v>
              </c:pt>
              <c:pt idx="12">
                <c:v>801964.79450000008</c:v>
              </c:pt>
              <c:pt idx="13">
                <c:v>796736.9</c:v>
              </c:pt>
              <c:pt idx="14">
                <c:v>796736.9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31.508006943061659</c:v>
              </c:pt>
              <c:pt idx="2">
                <c:v>9.7500000000000711</c:v>
              </c:pt>
              <c:pt idx="3">
                <c:v>18.999999999999972</c:v>
              </c:pt>
              <c:pt idx="4">
                <c:v>35.999999999999957</c:v>
              </c:pt>
              <c:pt idx="5">
                <c:v>50.999999999999964</c:v>
              </c:pt>
              <c:pt idx="6">
                <c:v>63.99999999999995</c:v>
              </c:pt>
              <c:pt idx="7">
                <c:v>75.000000000000057</c:v>
              </c:pt>
              <c:pt idx="8">
                <c:v>84.000000000000028</c:v>
              </c:pt>
              <c:pt idx="9">
                <c:v>91.000000000000028</c:v>
              </c:pt>
              <c:pt idx="10">
                <c:v>96.000000000000014</c:v>
              </c:pt>
              <c:pt idx="11">
                <c:v>99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23E1-4323-BA64-61E857F0202B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23E1-4323-BA64-61E857F0202B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23E1-4323-BA64-61E857F0202B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23E1-4323-BA64-61E857F0202B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23E1-4323-BA64-61E857F0202B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23E1-4323-BA64-61E857F0202B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23E1-4323-BA64-61E857F0202B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23E1-4323-BA64-61E857F0202B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23E1-4323-BA64-61E857F0202B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23E1-4323-BA64-61E857F0202B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23E1-4323-BA64-61E857F0202B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901294.78999999992"/>
          <c:min val="796736.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16</xdr:row>
      <xdr:rowOff>0</xdr:rowOff>
    </xdr:from>
    <xdr:to>
      <xdr:col>0</xdr:col>
      <xdr:colOff>556260</xdr:colOff>
      <xdr:row>28</xdr:row>
      <xdr:rowOff>596348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0</xdr:colOff>
      <xdr:row>29</xdr:row>
      <xdr:rowOff>13085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18</xdr:row>
      <xdr:rowOff>0</xdr:rowOff>
    </xdr:from>
    <xdr:to>
      <xdr:col>3</xdr:col>
      <xdr:colOff>936784</xdr:colOff>
      <xdr:row>29</xdr:row>
      <xdr:rowOff>338186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98B7D93D-7F2D-4399-835E-05ED0E44C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91"/>
  <sheetViews>
    <sheetView showGridLines="0" tabSelected="1" zoomScale="115" zoomScaleNormal="115" workbookViewId="0">
      <selection activeCell="B6" sqref="B6:I6"/>
    </sheetView>
  </sheetViews>
  <sheetFormatPr defaultColWidth="16.140625" defaultRowHeight="11.25" x14ac:dyDescent="0.15"/>
  <cols>
    <col min="1" max="1" width="8.85546875" style="129" customWidth="1"/>
    <col min="2" max="2" width="21.7109375" style="80" customWidth="1"/>
    <col min="3" max="3" width="38.28515625" style="80" customWidth="1"/>
    <col min="4" max="4" width="15.7109375" style="80" customWidth="1"/>
    <col min="5" max="5" width="14.85546875" style="80" customWidth="1"/>
    <col min="6" max="6" width="11.28515625" style="80" customWidth="1"/>
    <col min="7" max="7" width="13.28515625" style="80" bestFit="1" customWidth="1"/>
    <col min="8" max="16384" width="16.140625" style="80"/>
  </cols>
  <sheetData>
    <row r="1" spans="1:9" x14ac:dyDescent="0.15">
      <c r="A1" s="79"/>
      <c r="B1" s="79"/>
      <c r="C1" s="79"/>
      <c r="D1" s="79"/>
      <c r="E1" s="79"/>
      <c r="F1" s="79"/>
      <c r="G1" s="79"/>
      <c r="H1" s="79"/>
      <c r="I1" s="79"/>
    </row>
    <row r="2" spans="1:9" x14ac:dyDescent="0.15">
      <c r="A2" s="81"/>
      <c r="B2" s="82" t="s">
        <v>205</v>
      </c>
      <c r="C2" s="82"/>
      <c r="D2" s="82"/>
      <c r="E2" s="82"/>
      <c r="F2" s="82"/>
      <c r="G2" s="82"/>
      <c r="H2" s="82"/>
      <c r="I2" s="82"/>
    </row>
    <row r="3" spans="1:9" ht="15" customHeight="1" x14ac:dyDescent="0.15">
      <c r="A3" s="81"/>
      <c r="B3" s="82"/>
      <c r="C3" s="82"/>
      <c r="D3" s="82"/>
      <c r="E3" s="82"/>
      <c r="F3" s="82"/>
      <c r="G3" s="82"/>
      <c r="H3" s="82"/>
      <c r="I3" s="82"/>
    </row>
    <row r="4" spans="1:9" x14ac:dyDescent="0.15">
      <c r="A4" s="81"/>
      <c r="B4" s="82"/>
      <c r="C4" s="82"/>
      <c r="D4" s="82"/>
      <c r="E4" s="82"/>
      <c r="F4" s="82"/>
      <c r="G4" s="82"/>
      <c r="H4" s="82"/>
      <c r="I4" s="82"/>
    </row>
    <row r="5" spans="1:9" x14ac:dyDescent="0.15">
      <c r="A5" s="79"/>
      <c r="B5" s="83" t="s">
        <v>1</v>
      </c>
      <c r="C5" s="84"/>
      <c r="D5" s="79"/>
      <c r="E5" s="85"/>
      <c r="F5" s="85"/>
      <c r="G5" s="85"/>
      <c r="H5" s="85"/>
      <c r="I5" s="86"/>
    </row>
    <row r="6" spans="1:9" ht="40.15" customHeight="1" x14ac:dyDescent="0.15">
      <c r="A6" s="87"/>
      <c r="B6" s="88" t="s">
        <v>210</v>
      </c>
      <c r="C6" s="89"/>
      <c r="D6" s="89"/>
      <c r="E6" s="89"/>
      <c r="F6" s="89"/>
      <c r="G6" s="89"/>
      <c r="H6" s="89"/>
      <c r="I6" s="90"/>
    </row>
    <row r="7" spans="1:9" x14ac:dyDescent="0.15">
      <c r="A7" s="79"/>
      <c r="B7" s="91" t="s">
        <v>2</v>
      </c>
      <c r="C7" s="92"/>
      <c r="D7" s="79"/>
      <c r="E7" s="85"/>
      <c r="F7" s="85"/>
      <c r="G7" s="85"/>
      <c r="H7" s="85"/>
      <c r="I7" s="86"/>
    </row>
    <row r="8" spans="1:9" ht="13.15" customHeight="1" x14ac:dyDescent="0.15">
      <c r="A8" s="79"/>
      <c r="B8" s="93" t="s">
        <v>206</v>
      </c>
      <c r="C8" s="94"/>
      <c r="D8" s="94"/>
      <c r="E8" s="94"/>
      <c r="F8" s="94"/>
      <c r="G8" s="94"/>
      <c r="H8" s="94"/>
      <c r="I8" s="95"/>
    </row>
    <row r="9" spans="1:9" x14ac:dyDescent="0.15">
      <c r="A9" s="96"/>
      <c r="B9" s="97"/>
      <c r="C9" s="96"/>
      <c r="D9" s="96"/>
      <c r="E9" s="96"/>
      <c r="F9" s="96"/>
      <c r="G9" s="96"/>
      <c r="H9" s="96"/>
      <c r="I9" s="98"/>
    </row>
    <row r="10" spans="1:9" x14ac:dyDescent="0.15">
      <c r="A10" s="96"/>
      <c r="B10" s="99" t="s">
        <v>207</v>
      </c>
      <c r="C10" s="96"/>
      <c r="D10" s="96"/>
      <c r="E10" s="96"/>
      <c r="F10" s="96"/>
      <c r="G10" s="96"/>
      <c r="H10" s="96"/>
      <c r="I10" s="98"/>
    </row>
    <row r="11" spans="1:9" x14ac:dyDescent="0.15">
      <c r="A11" s="96"/>
      <c r="B11" s="97"/>
      <c r="C11" s="96"/>
      <c r="D11" s="96"/>
      <c r="E11" s="96"/>
      <c r="F11" s="96"/>
      <c r="G11" s="96"/>
      <c r="H11" s="96"/>
      <c r="I11" s="98"/>
    </row>
    <row r="12" spans="1:9" ht="11.45" customHeight="1" x14ac:dyDescent="0.15">
      <c r="A12" s="96"/>
      <c r="B12" s="100" t="s">
        <v>3</v>
      </c>
      <c r="C12" s="100"/>
      <c r="D12" s="100"/>
      <c r="E12" s="101"/>
      <c r="F12" s="100"/>
      <c r="G12" s="100"/>
      <c r="H12" s="100"/>
      <c r="I12" s="101"/>
    </row>
    <row r="13" spans="1:9" ht="12" x14ac:dyDescent="0.2">
      <c r="A13" s="96"/>
      <c r="B13" s="102"/>
      <c r="C13" s="103"/>
      <c r="D13" s="104" t="s">
        <v>4</v>
      </c>
      <c r="E13" s="104" t="s">
        <v>5</v>
      </c>
      <c r="F13" s="96"/>
      <c r="G13" s="96"/>
      <c r="H13" s="96"/>
      <c r="I13" s="98"/>
    </row>
    <row r="14" spans="1:9" ht="12" x14ac:dyDescent="0.15">
      <c r="A14" s="96"/>
      <c r="B14" s="105" t="s">
        <v>208</v>
      </c>
      <c r="C14" s="106"/>
      <c r="D14" s="107">
        <v>901294.79</v>
      </c>
      <c r="E14" s="108">
        <v>0</v>
      </c>
      <c r="F14" s="96"/>
      <c r="G14" s="96"/>
      <c r="H14" s="96"/>
      <c r="I14" s="98"/>
    </row>
    <row r="15" spans="1:9" ht="12" customHeight="1" x14ac:dyDescent="0.15">
      <c r="A15" s="96"/>
      <c r="B15" s="109" t="s">
        <v>209</v>
      </c>
      <c r="C15" s="109"/>
      <c r="D15" s="110">
        <v>796736.9</v>
      </c>
      <c r="E15" s="111">
        <v>100</v>
      </c>
      <c r="F15" s="96"/>
      <c r="G15" s="96"/>
      <c r="H15" s="96"/>
      <c r="I15" s="98"/>
    </row>
    <row r="16" spans="1:9" ht="12" customHeight="1" x14ac:dyDescent="0.15">
      <c r="A16" s="96"/>
      <c r="B16" s="97"/>
      <c r="C16" s="96"/>
      <c r="D16" s="96"/>
      <c r="E16" s="96"/>
      <c r="F16" s="96"/>
      <c r="G16" s="96"/>
      <c r="H16" s="96"/>
      <c r="I16" s="98"/>
    </row>
    <row r="17" spans="1:9" ht="12" customHeight="1" x14ac:dyDescent="0.15">
      <c r="A17" s="96"/>
      <c r="B17" s="112" t="s">
        <v>204</v>
      </c>
      <c r="C17" s="113"/>
      <c r="D17" s="114">
        <f>'Berekening volume'!K21+SUM('Berekening volume'!K18:O18)</f>
        <v>0</v>
      </c>
      <c r="E17" s="96"/>
      <c r="F17" s="96"/>
      <c r="G17" s="96"/>
      <c r="H17" s="96"/>
      <c r="I17" s="98"/>
    </row>
    <row r="18" spans="1:9" x14ac:dyDescent="0.15">
      <c r="A18" s="96"/>
      <c r="B18" s="97"/>
      <c r="C18" s="96"/>
      <c r="D18" s="96"/>
      <c r="E18" s="96"/>
      <c r="F18" s="96"/>
      <c r="G18" s="96"/>
      <c r="H18" s="96"/>
      <c r="I18" s="98"/>
    </row>
    <row r="19" spans="1:9" x14ac:dyDescent="0.15">
      <c r="A19" s="96"/>
      <c r="B19" s="97"/>
      <c r="C19" s="96"/>
      <c r="D19" s="96"/>
      <c r="E19" s="96"/>
      <c r="F19" s="96"/>
      <c r="G19" s="96"/>
      <c r="H19" s="96"/>
      <c r="I19" s="98"/>
    </row>
    <row r="20" spans="1:9" ht="11.45" customHeight="1" x14ac:dyDescent="0.15">
      <c r="A20" s="96"/>
      <c r="B20" s="97"/>
      <c r="C20" s="96"/>
      <c r="D20" s="96"/>
      <c r="E20" s="96"/>
      <c r="F20" s="96"/>
      <c r="G20" s="96"/>
      <c r="H20" s="96"/>
      <c r="I20" s="98"/>
    </row>
    <row r="21" spans="1:9" x14ac:dyDescent="0.15">
      <c r="A21" s="96"/>
      <c r="B21" s="97"/>
      <c r="C21" s="96"/>
      <c r="D21" s="96"/>
      <c r="E21" s="96"/>
      <c r="F21" s="96"/>
      <c r="G21" s="96"/>
      <c r="H21" s="96"/>
      <c r="I21" s="98"/>
    </row>
    <row r="22" spans="1:9" x14ac:dyDescent="0.15">
      <c r="A22" s="96"/>
      <c r="B22" s="97"/>
      <c r="C22" s="96"/>
      <c r="D22" s="96"/>
      <c r="E22" s="96"/>
      <c r="F22" s="96"/>
      <c r="G22" s="96"/>
      <c r="H22" s="96"/>
      <c r="I22" s="98"/>
    </row>
    <row r="23" spans="1:9" x14ac:dyDescent="0.15">
      <c r="A23" s="96"/>
      <c r="B23" s="97"/>
      <c r="C23" s="96"/>
      <c r="D23" s="96"/>
      <c r="E23" s="96"/>
      <c r="F23" s="96"/>
      <c r="G23" s="96"/>
      <c r="H23" s="96"/>
      <c r="I23" s="98"/>
    </row>
    <row r="24" spans="1:9" x14ac:dyDescent="0.15">
      <c r="A24" s="96"/>
      <c r="B24" s="97"/>
      <c r="C24" s="96"/>
      <c r="D24" s="96"/>
      <c r="E24" s="96"/>
      <c r="F24" s="96"/>
      <c r="G24" s="96"/>
      <c r="H24" s="96"/>
      <c r="I24" s="98"/>
    </row>
    <row r="25" spans="1:9" x14ac:dyDescent="0.15">
      <c r="A25" s="96"/>
      <c r="B25" s="97"/>
      <c r="C25" s="96"/>
      <c r="D25" s="96"/>
      <c r="E25" s="96"/>
      <c r="F25" s="96"/>
      <c r="G25" s="96"/>
      <c r="H25" s="96"/>
      <c r="I25" s="98"/>
    </row>
    <row r="26" spans="1:9" x14ac:dyDescent="0.15">
      <c r="A26" s="96"/>
      <c r="B26" s="97"/>
      <c r="C26" s="96"/>
      <c r="D26" s="96"/>
      <c r="E26" s="96"/>
      <c r="F26" s="96"/>
      <c r="G26" s="96"/>
      <c r="H26" s="96"/>
      <c r="I26" s="98"/>
    </row>
    <row r="27" spans="1:9" x14ac:dyDescent="0.15">
      <c r="A27" s="96"/>
      <c r="B27" s="97"/>
      <c r="C27" s="96"/>
      <c r="D27" s="96"/>
      <c r="E27" s="96"/>
      <c r="F27" s="96"/>
      <c r="G27" s="96"/>
      <c r="H27" s="96"/>
      <c r="I27" s="98"/>
    </row>
    <row r="28" spans="1:9" x14ac:dyDescent="0.15">
      <c r="A28" s="96"/>
      <c r="B28" s="97"/>
      <c r="C28" s="96"/>
      <c r="D28" s="96"/>
      <c r="E28" s="96"/>
      <c r="F28" s="96"/>
      <c r="G28" s="96"/>
      <c r="H28" s="96"/>
      <c r="I28" s="98"/>
    </row>
    <row r="29" spans="1:9" ht="51" customHeight="1" x14ac:dyDescent="0.15">
      <c r="A29" s="96"/>
      <c r="B29" s="97"/>
      <c r="C29" s="96"/>
      <c r="D29" s="96"/>
      <c r="E29" s="96"/>
      <c r="F29" s="96"/>
      <c r="G29" s="96"/>
      <c r="H29" s="96"/>
      <c r="I29" s="98"/>
    </row>
    <row r="30" spans="1:9" ht="42.75" customHeight="1" x14ac:dyDescent="0.15">
      <c r="A30" s="96"/>
      <c r="B30" s="115"/>
      <c r="C30" s="116"/>
      <c r="D30" s="116"/>
      <c r="E30" s="116"/>
      <c r="F30" s="116"/>
      <c r="G30" s="116"/>
      <c r="H30" s="116"/>
      <c r="I30" s="117"/>
    </row>
    <row r="31" spans="1:9" x14ac:dyDescent="0.15">
      <c r="A31" s="96"/>
      <c r="B31" s="96"/>
      <c r="C31" s="96"/>
      <c r="D31" s="96"/>
      <c r="E31" s="96"/>
      <c r="F31" s="96"/>
      <c r="G31" s="96"/>
      <c r="H31" s="96"/>
      <c r="I31" s="96"/>
    </row>
    <row r="32" spans="1:9" x14ac:dyDescent="0.15">
      <c r="A32" s="80"/>
    </row>
    <row r="33" spans="1:4" ht="12.6" customHeight="1" x14ac:dyDescent="0.15">
      <c r="A33" s="80"/>
    </row>
    <row r="34" spans="1:4" ht="12.6" customHeight="1" x14ac:dyDescent="0.15">
      <c r="A34" s="118"/>
      <c r="B34" s="119"/>
      <c r="C34" s="119"/>
      <c r="D34" s="120"/>
    </row>
    <row r="35" spans="1:4" ht="12.6" customHeight="1" x14ac:dyDescent="0.15">
      <c r="A35" s="121"/>
      <c r="B35" s="122"/>
      <c r="C35" s="123"/>
      <c r="D35" s="120"/>
    </row>
    <row r="36" spans="1:4" ht="12.6" customHeight="1" x14ac:dyDescent="0.15">
      <c r="A36" s="124"/>
      <c r="B36" s="125"/>
      <c r="C36" s="123"/>
      <c r="D36" s="120"/>
    </row>
    <row r="37" spans="1:4" ht="12.6" customHeight="1" x14ac:dyDescent="0.15">
      <c r="A37" s="124"/>
      <c r="B37" s="125"/>
      <c r="C37" s="123"/>
      <c r="D37" s="120"/>
    </row>
    <row r="38" spans="1:4" ht="12.6" customHeight="1" x14ac:dyDescent="0.15">
      <c r="A38" s="124"/>
      <c r="B38" s="125"/>
      <c r="C38" s="123"/>
      <c r="D38" s="120"/>
    </row>
    <row r="39" spans="1:4" ht="12.6" customHeight="1" x14ac:dyDescent="0.15">
      <c r="A39" s="124"/>
      <c r="B39" s="125"/>
      <c r="C39" s="123"/>
      <c r="D39" s="120"/>
    </row>
    <row r="40" spans="1:4" ht="13.15" customHeight="1" x14ac:dyDescent="0.15">
      <c r="A40" s="124"/>
      <c r="B40" s="125"/>
      <c r="C40" s="123"/>
      <c r="D40" s="120"/>
    </row>
    <row r="41" spans="1:4" x14ac:dyDescent="0.15">
      <c r="A41" s="124"/>
      <c r="B41" s="125"/>
      <c r="C41" s="123"/>
      <c r="D41" s="120"/>
    </row>
    <row r="42" spans="1:4" x14ac:dyDescent="0.15">
      <c r="A42" s="124"/>
      <c r="B42" s="125"/>
      <c r="C42" s="123"/>
      <c r="D42" s="120"/>
    </row>
    <row r="43" spans="1:4" x14ac:dyDescent="0.15">
      <c r="A43" s="124"/>
      <c r="B43" s="125"/>
      <c r="C43" s="123"/>
      <c r="D43" s="120"/>
    </row>
    <row r="44" spans="1:4" x14ac:dyDescent="0.15">
      <c r="A44" s="124"/>
      <c r="B44" s="125"/>
      <c r="C44" s="123"/>
      <c r="D44" s="120"/>
    </row>
    <row r="45" spans="1:4" x14ac:dyDescent="0.15">
      <c r="A45" s="124"/>
      <c r="B45" s="125"/>
      <c r="C45" s="123"/>
      <c r="D45" s="120"/>
    </row>
    <row r="46" spans="1:4" x14ac:dyDescent="0.15">
      <c r="A46" s="124"/>
      <c r="B46" s="125"/>
      <c r="C46" s="123"/>
      <c r="D46" s="120"/>
    </row>
    <row r="47" spans="1:4" x14ac:dyDescent="0.15">
      <c r="A47" s="124"/>
      <c r="B47" s="125"/>
      <c r="C47" s="123"/>
      <c r="D47" s="120"/>
    </row>
    <row r="48" spans="1:4" x14ac:dyDescent="0.15">
      <c r="A48" s="126"/>
      <c r="B48" s="122"/>
      <c r="C48" s="123"/>
      <c r="D48" s="120"/>
    </row>
    <row r="49" spans="1:4" x14ac:dyDescent="0.15">
      <c r="A49" s="127"/>
      <c r="B49" s="122"/>
      <c r="C49" s="128"/>
      <c r="D49" s="120"/>
    </row>
    <row r="50" spans="1:4" x14ac:dyDescent="0.15">
      <c r="A50" s="120"/>
      <c r="B50" s="120"/>
      <c r="C50" s="120"/>
      <c r="D50" s="120"/>
    </row>
    <row r="51" spans="1:4" x14ac:dyDescent="0.15">
      <c r="A51" s="80"/>
    </row>
    <row r="52" spans="1:4" x14ac:dyDescent="0.15">
      <c r="A52" s="80"/>
    </row>
    <row r="53" spans="1:4" x14ac:dyDescent="0.15">
      <c r="A53" s="80"/>
    </row>
    <row r="54" spans="1:4" x14ac:dyDescent="0.15">
      <c r="A54" s="80"/>
    </row>
    <row r="55" spans="1:4" x14ac:dyDescent="0.15">
      <c r="A55" s="80"/>
    </row>
    <row r="56" spans="1:4" x14ac:dyDescent="0.15">
      <c r="A56" s="80"/>
    </row>
    <row r="57" spans="1:4" x14ac:dyDescent="0.15">
      <c r="A57" s="80"/>
    </row>
    <row r="58" spans="1:4" x14ac:dyDescent="0.15">
      <c r="A58" s="80"/>
    </row>
    <row r="59" spans="1:4" x14ac:dyDescent="0.15">
      <c r="A59" s="80"/>
    </row>
    <row r="60" spans="1:4" x14ac:dyDescent="0.15">
      <c r="A60" s="80"/>
    </row>
    <row r="61" spans="1:4" x14ac:dyDescent="0.15">
      <c r="A61" s="80"/>
    </row>
    <row r="62" spans="1:4" x14ac:dyDescent="0.15">
      <c r="A62" s="80"/>
    </row>
    <row r="63" spans="1:4" x14ac:dyDescent="0.15">
      <c r="A63" s="80"/>
    </row>
    <row r="64" spans="1:4" x14ac:dyDescent="0.15">
      <c r="A64" s="80"/>
    </row>
    <row r="65" s="80" customFormat="1" x14ac:dyDescent="0.15"/>
    <row r="66" s="80" customFormat="1" x14ac:dyDescent="0.15"/>
    <row r="67" s="80" customFormat="1" x14ac:dyDescent="0.15"/>
    <row r="68" s="80" customFormat="1" x14ac:dyDescent="0.15"/>
    <row r="69" s="80" customFormat="1" x14ac:dyDescent="0.15"/>
    <row r="70" s="80" customFormat="1" x14ac:dyDescent="0.15"/>
    <row r="71" s="80" customFormat="1" x14ac:dyDescent="0.15"/>
    <row r="72" s="80" customFormat="1" x14ac:dyDescent="0.15"/>
    <row r="73" s="80" customFormat="1" x14ac:dyDescent="0.15"/>
    <row r="74" s="80" customFormat="1" x14ac:dyDescent="0.15"/>
    <row r="75" s="80" customFormat="1" x14ac:dyDescent="0.15"/>
    <row r="76" s="80" customFormat="1" x14ac:dyDescent="0.15"/>
    <row r="77" s="80" customFormat="1" x14ac:dyDescent="0.15"/>
    <row r="78" s="80" customFormat="1" x14ac:dyDescent="0.15"/>
    <row r="79" s="80" customFormat="1" x14ac:dyDescent="0.15"/>
    <row r="80" s="80" customFormat="1" x14ac:dyDescent="0.15"/>
    <row r="81" s="80" customFormat="1" x14ac:dyDescent="0.15"/>
    <row r="82" s="80" customFormat="1" x14ac:dyDescent="0.15"/>
    <row r="83" s="80" customFormat="1" x14ac:dyDescent="0.15"/>
    <row r="84" s="80" customFormat="1" x14ac:dyDescent="0.15"/>
    <row r="85" s="80" customFormat="1" x14ac:dyDescent="0.15"/>
    <row r="86" s="80" customFormat="1" x14ac:dyDescent="0.15"/>
    <row r="87" s="80" customFormat="1" x14ac:dyDescent="0.15"/>
    <row r="88" s="80" customFormat="1" x14ac:dyDescent="0.15"/>
    <row r="89" s="80" customFormat="1" x14ac:dyDescent="0.15"/>
    <row r="90" s="80" customFormat="1" x14ac:dyDescent="0.15"/>
    <row r="91" s="80" customFormat="1" x14ac:dyDescent="0.15"/>
  </sheetData>
  <sheetProtection algorithmName="SHA-512" hashValue="3jj4i+Wc/NLyx8y45HRfXFQjDsRrlbFHxlZhXxi+yrX5c1LUJd3p1UslBV0crTtq55jsxin6d61yf1J/7/EMqQ==" saltValue="jppltYhRBxpDiNnM6chsgA==" spinCount="100000" sheet="1" objects="1" scenarios="1"/>
  <mergeCells count="6">
    <mergeCell ref="B17:C17"/>
    <mergeCell ref="B15:C15"/>
    <mergeCell ref="B6:I6"/>
    <mergeCell ref="B12:E12"/>
    <mergeCell ref="F12:I12"/>
    <mergeCell ref="B14:C14"/>
  </mergeCells>
  <conditionalFormatting sqref="I8">
    <cfRule type="cellIs" dxfId="21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7" max="16383" man="1"/>
  </rowBreaks>
  <colBreaks count="1" manualBreakCount="1">
    <brk id="1624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7"/>
  <sheetViews>
    <sheetView showGridLines="0" topLeftCell="A2" zoomScaleNormal="100" workbookViewId="0">
      <selection activeCell="D14" sqref="D14"/>
    </sheetView>
  </sheetViews>
  <sheetFormatPr defaultColWidth="9.140625" defaultRowHeight="11.25" x14ac:dyDescent="0.15"/>
  <cols>
    <col min="1" max="1" width="1.42578125" style="26" customWidth="1"/>
    <col min="2" max="2" width="24.5703125" style="26" customWidth="1"/>
    <col min="3" max="3" width="29.42578125" style="26" customWidth="1"/>
    <col min="4" max="4" width="61" style="26" customWidth="1"/>
    <col min="5" max="9" width="10.7109375" style="26" customWidth="1"/>
    <col min="10" max="10" width="3" style="43" customWidth="1"/>
    <col min="11" max="15" width="14.28515625" style="43" customWidth="1"/>
    <col min="16" max="16384" width="9.140625" style="43"/>
  </cols>
  <sheetData>
    <row r="1" spans="1:15" ht="20.25" customHeight="1" x14ac:dyDescent="0.25">
      <c r="A1" s="50" t="s">
        <v>7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15">
      <c r="C2" s="5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6.5" customHeight="1" x14ac:dyDescent="0.15">
      <c r="B3" s="28" t="s">
        <v>8</v>
      </c>
      <c r="C3" s="28"/>
      <c r="D3" s="29"/>
      <c r="E3" s="54" t="s">
        <v>9</v>
      </c>
      <c r="F3" s="54"/>
      <c r="G3" s="54"/>
      <c r="H3" s="54"/>
      <c r="I3" s="54"/>
      <c r="J3" s="53"/>
      <c r="K3" s="54" t="s">
        <v>10</v>
      </c>
      <c r="L3" s="54"/>
      <c r="M3" s="54"/>
      <c r="N3" s="54"/>
      <c r="O3" s="54"/>
    </row>
    <row r="4" spans="1:15" ht="16.5" customHeight="1" x14ac:dyDescent="0.15">
      <c r="B4" s="28"/>
      <c r="C4" s="28"/>
      <c r="D4" s="29"/>
      <c r="E4" s="54"/>
      <c r="F4" s="54"/>
      <c r="G4" s="54"/>
      <c r="H4" s="54"/>
      <c r="I4" s="54"/>
      <c r="J4" s="53"/>
      <c r="K4" s="54"/>
      <c r="L4" s="54"/>
      <c r="M4" s="54"/>
      <c r="N4" s="54"/>
      <c r="O4" s="54"/>
    </row>
    <row r="5" spans="1:15" ht="33.75" customHeight="1" x14ac:dyDescent="0.15">
      <c r="B5" s="55" t="s">
        <v>11</v>
      </c>
      <c r="C5" s="56" t="s">
        <v>12</v>
      </c>
      <c r="D5" s="29" t="s">
        <v>13</v>
      </c>
      <c r="E5" s="57" t="s">
        <v>14</v>
      </c>
      <c r="F5" s="58" t="s">
        <v>15</v>
      </c>
      <c r="G5" s="59" t="s">
        <v>16</v>
      </c>
      <c r="H5" s="59" t="s">
        <v>17</v>
      </c>
      <c r="I5" s="59" t="s">
        <v>18</v>
      </c>
      <c r="J5" s="53"/>
      <c r="K5" s="57" t="s">
        <v>14</v>
      </c>
      <c r="L5" s="58" t="s">
        <v>15</v>
      </c>
      <c r="M5" s="59" t="s">
        <v>16</v>
      </c>
      <c r="N5" s="59" t="s">
        <v>17</v>
      </c>
      <c r="O5" s="59" t="s">
        <v>18</v>
      </c>
    </row>
    <row r="6" spans="1:15" ht="15" customHeight="1" x14ac:dyDescent="0.15">
      <c r="B6" s="38" t="s">
        <v>19</v>
      </c>
      <c r="C6" s="49" t="s">
        <v>20</v>
      </c>
      <c r="D6" s="49" t="s">
        <v>21</v>
      </c>
      <c r="E6" s="60">
        <v>184.71</v>
      </c>
      <c r="F6" s="60">
        <v>369.42</v>
      </c>
      <c r="G6" s="60">
        <v>1477.67</v>
      </c>
      <c r="H6" s="60">
        <v>5107.79</v>
      </c>
      <c r="I6" s="60">
        <v>1157.6099999999999</v>
      </c>
      <c r="J6" s="53"/>
      <c r="K6" s="61">
        <f>E6*Prijzen!E6</f>
        <v>0</v>
      </c>
      <c r="L6" s="61">
        <f>F6*Prijzen!F6</f>
        <v>0</v>
      </c>
      <c r="M6" s="61">
        <f>G6*Prijzen!G6</f>
        <v>0</v>
      </c>
      <c r="N6" s="61">
        <f>H6*Prijzen!H6</f>
        <v>0</v>
      </c>
      <c r="O6" s="61">
        <f>I6*Prijzen!I6</f>
        <v>0</v>
      </c>
    </row>
    <row r="7" spans="1:15" ht="15" customHeight="1" x14ac:dyDescent="0.15">
      <c r="B7" s="38" t="s">
        <v>19</v>
      </c>
      <c r="C7" s="38" t="s">
        <v>20</v>
      </c>
      <c r="D7" s="38" t="s">
        <v>22</v>
      </c>
      <c r="E7" s="60">
        <v>246.28</v>
      </c>
      <c r="F7" s="60">
        <v>492.56</v>
      </c>
      <c r="G7" s="60">
        <v>1970.23</v>
      </c>
      <c r="H7" s="60">
        <v>6810.39</v>
      </c>
      <c r="I7" s="60">
        <v>1543.48</v>
      </c>
      <c r="J7" s="53"/>
      <c r="K7" s="61">
        <f>E7*Prijzen!E7</f>
        <v>0</v>
      </c>
      <c r="L7" s="61">
        <f>F7*Prijzen!F7</f>
        <v>0</v>
      </c>
      <c r="M7" s="61">
        <f>G7*Prijzen!G7</f>
        <v>0</v>
      </c>
      <c r="N7" s="61">
        <f>H7*Prijzen!H7</f>
        <v>0</v>
      </c>
      <c r="O7" s="61">
        <f>I7*Prijzen!I7</f>
        <v>0</v>
      </c>
    </row>
    <row r="8" spans="1:15" ht="15" customHeight="1" x14ac:dyDescent="0.15">
      <c r="B8" s="38" t="s">
        <v>19</v>
      </c>
      <c r="C8" s="38" t="s">
        <v>20</v>
      </c>
      <c r="D8" s="38" t="s">
        <v>23</v>
      </c>
      <c r="E8" s="60">
        <v>123.14</v>
      </c>
      <c r="F8" s="60">
        <v>246.28</v>
      </c>
      <c r="G8" s="60">
        <v>985.12</v>
      </c>
      <c r="H8" s="60">
        <v>3405.2</v>
      </c>
      <c r="I8" s="60">
        <v>771.74</v>
      </c>
      <c r="J8" s="53"/>
      <c r="K8" s="61">
        <f>E8*Prijzen!E8</f>
        <v>0</v>
      </c>
      <c r="L8" s="61">
        <f>F8*Prijzen!F8</f>
        <v>0</v>
      </c>
      <c r="M8" s="61">
        <f>G8*Prijzen!G8</f>
        <v>0</v>
      </c>
      <c r="N8" s="61">
        <f>H8*Prijzen!H8</f>
        <v>0</v>
      </c>
      <c r="O8" s="61">
        <f>I8*Prijzen!I8</f>
        <v>0</v>
      </c>
    </row>
    <row r="9" spans="1:15" ht="15" customHeight="1" x14ac:dyDescent="0.15">
      <c r="B9" s="38" t="s">
        <v>19</v>
      </c>
      <c r="C9" s="38" t="s">
        <v>20</v>
      </c>
      <c r="D9" s="27" t="s">
        <v>24</v>
      </c>
      <c r="E9" s="60">
        <v>135.45400000000001</v>
      </c>
      <c r="F9" s="60">
        <v>270.90600000000001</v>
      </c>
      <c r="G9" s="60">
        <v>1083.6280000000002</v>
      </c>
      <c r="H9" s="60">
        <v>3745.7160000000003</v>
      </c>
      <c r="I9" s="60">
        <v>848.91200000000003</v>
      </c>
      <c r="J9" s="53"/>
      <c r="K9" s="61">
        <f>E9*Prijzen!E9</f>
        <v>0</v>
      </c>
      <c r="L9" s="61">
        <f>F9*Prijzen!F9</f>
        <v>0</v>
      </c>
      <c r="M9" s="61">
        <f>G9*Prijzen!G9</f>
        <v>0</v>
      </c>
      <c r="N9" s="61">
        <f>H9*Prijzen!H9</f>
        <v>0</v>
      </c>
      <c r="O9" s="61">
        <f>I9*Prijzen!I9</f>
        <v>0</v>
      </c>
    </row>
    <row r="10" spans="1:15" ht="15" customHeight="1" x14ac:dyDescent="0.15">
      <c r="B10" s="46"/>
      <c r="C10" s="47"/>
      <c r="D10" s="47"/>
      <c r="E10" s="47"/>
      <c r="F10" s="47"/>
      <c r="G10" s="47"/>
      <c r="H10" s="47"/>
      <c r="I10" s="48"/>
      <c r="J10" s="53"/>
      <c r="K10" s="62"/>
      <c r="L10" s="63"/>
      <c r="M10" s="63"/>
      <c r="N10" s="63"/>
      <c r="O10" s="64"/>
    </row>
    <row r="11" spans="1:15" ht="15" customHeight="1" x14ac:dyDescent="0.15">
      <c r="B11" s="38" t="s">
        <v>25</v>
      </c>
      <c r="C11" s="38" t="s">
        <v>26</v>
      </c>
      <c r="D11" s="38" t="s">
        <v>27</v>
      </c>
      <c r="E11" s="60">
        <v>18.66</v>
      </c>
      <c r="F11" s="60">
        <v>37.32</v>
      </c>
      <c r="G11" s="60">
        <v>149.30000000000001</v>
      </c>
      <c r="H11" s="60">
        <v>826.4</v>
      </c>
      <c r="I11" s="60">
        <v>1871.27</v>
      </c>
      <c r="J11" s="53"/>
      <c r="K11" s="61">
        <f>E11*Prijzen!E11</f>
        <v>0</v>
      </c>
      <c r="L11" s="61">
        <f>F11*Prijzen!F11</f>
        <v>0</v>
      </c>
      <c r="M11" s="61">
        <f>G11*Prijzen!G11</f>
        <v>0</v>
      </c>
      <c r="N11" s="61">
        <f>H11*Prijzen!H11</f>
        <v>0</v>
      </c>
      <c r="O11" s="61">
        <f>I11*Prijzen!I11</f>
        <v>0</v>
      </c>
    </row>
    <row r="12" spans="1:15" ht="15" customHeight="1" x14ac:dyDescent="0.15">
      <c r="B12" s="38" t="s">
        <v>25</v>
      </c>
      <c r="C12" s="38" t="s">
        <v>26</v>
      </c>
      <c r="D12" s="38" t="s">
        <v>28</v>
      </c>
      <c r="E12" s="60">
        <v>12.32</v>
      </c>
      <c r="F12" s="60">
        <v>24.64</v>
      </c>
      <c r="G12" s="60">
        <v>98.55</v>
      </c>
      <c r="H12" s="60">
        <v>545.49</v>
      </c>
      <c r="I12" s="60">
        <v>1235.2</v>
      </c>
      <c r="J12" s="53"/>
      <c r="K12" s="61">
        <f>E12*Prijzen!E12</f>
        <v>0</v>
      </c>
      <c r="L12" s="61">
        <f>F12*Prijzen!F12</f>
        <v>0</v>
      </c>
      <c r="M12" s="61">
        <f>G12*Prijzen!G12</f>
        <v>0</v>
      </c>
      <c r="N12" s="61">
        <f>H12*Prijzen!H12</f>
        <v>0</v>
      </c>
      <c r="O12" s="61">
        <f>I12*Prijzen!I12</f>
        <v>0</v>
      </c>
    </row>
    <row r="13" spans="1:15" ht="15" customHeight="1" x14ac:dyDescent="0.15">
      <c r="B13" s="46"/>
      <c r="C13" s="47"/>
      <c r="D13" s="47"/>
      <c r="E13" s="47"/>
      <c r="F13" s="47"/>
      <c r="G13" s="47"/>
      <c r="H13" s="47"/>
      <c r="I13" s="48"/>
      <c r="J13" s="53"/>
      <c r="K13" s="62"/>
      <c r="L13" s="63"/>
      <c r="M13" s="63"/>
      <c r="N13" s="63"/>
      <c r="O13" s="64"/>
    </row>
    <row r="14" spans="1:15" s="26" customFormat="1" ht="15" customHeight="1" x14ac:dyDescent="0.15">
      <c r="B14" s="38" t="s">
        <v>29</v>
      </c>
      <c r="C14" s="38" t="s">
        <v>30</v>
      </c>
      <c r="D14" s="38" t="s">
        <v>31</v>
      </c>
      <c r="E14" s="60">
        <v>78.92</v>
      </c>
      <c r="F14" s="60">
        <v>157.84</v>
      </c>
      <c r="G14" s="60">
        <v>631.37</v>
      </c>
      <c r="H14" s="60">
        <v>8629.7999999999993</v>
      </c>
      <c r="I14" s="60">
        <v>26472.45</v>
      </c>
      <c r="K14" s="61">
        <f>E14*Prijzen!E14</f>
        <v>0</v>
      </c>
      <c r="L14" s="61">
        <f>F14*Prijzen!F14</f>
        <v>0</v>
      </c>
      <c r="M14" s="61">
        <f>G14*Prijzen!G14</f>
        <v>0</v>
      </c>
      <c r="N14" s="61">
        <f>H14*Prijzen!H14</f>
        <v>0</v>
      </c>
      <c r="O14" s="61">
        <f>I14*Prijzen!I14</f>
        <v>0</v>
      </c>
    </row>
    <row r="15" spans="1:15" s="26" customFormat="1" ht="15" customHeight="1" x14ac:dyDescent="0.15">
      <c r="B15" s="38" t="s">
        <v>29</v>
      </c>
      <c r="C15" s="38" t="s">
        <v>30</v>
      </c>
      <c r="D15" s="38" t="s">
        <v>32</v>
      </c>
      <c r="E15" s="60">
        <v>447.22</v>
      </c>
      <c r="F15" s="60">
        <v>894.43</v>
      </c>
      <c r="G15" s="60">
        <v>3577.74</v>
      </c>
      <c r="H15" s="60">
        <v>48902.22</v>
      </c>
      <c r="I15" s="60">
        <v>150010.56</v>
      </c>
      <c r="K15" s="61">
        <f>E15*Prijzen!E15</f>
        <v>0</v>
      </c>
      <c r="L15" s="61">
        <f>F15*Prijzen!F15</f>
        <v>0</v>
      </c>
      <c r="M15" s="61">
        <f>G15*Prijzen!G15</f>
        <v>0</v>
      </c>
      <c r="N15" s="61">
        <f>H15*Prijzen!H15</f>
        <v>0</v>
      </c>
      <c r="O15" s="61">
        <f>I15*Prijzen!I15</f>
        <v>0</v>
      </c>
    </row>
    <row r="16" spans="1:15" s="26" customFormat="1" ht="15" customHeight="1" x14ac:dyDescent="0.15">
      <c r="B16" s="46"/>
      <c r="C16" s="47"/>
      <c r="D16" s="47"/>
      <c r="E16" s="47"/>
      <c r="F16" s="47"/>
      <c r="G16" s="47"/>
      <c r="H16" s="47"/>
      <c r="I16" s="48"/>
      <c r="K16" s="62"/>
      <c r="L16" s="63"/>
      <c r="M16" s="63"/>
      <c r="N16" s="63"/>
      <c r="O16" s="64"/>
    </row>
    <row r="17" spans="2:15" s="26" customFormat="1" ht="15" customHeight="1" x14ac:dyDescent="0.15">
      <c r="B17" s="38" t="s">
        <v>33</v>
      </c>
      <c r="C17" s="38" t="s">
        <v>34</v>
      </c>
      <c r="D17" s="38" t="s">
        <v>35</v>
      </c>
      <c r="E17" s="60">
        <v>1125.49</v>
      </c>
      <c r="F17" s="60">
        <v>2250.9699999999998</v>
      </c>
      <c r="G17" s="60">
        <v>9003.89</v>
      </c>
      <c r="H17" s="60">
        <v>52348.77</v>
      </c>
      <c r="I17" s="60">
        <v>43287.1</v>
      </c>
      <c r="K17" s="61">
        <f>E17*Prijzen!E17</f>
        <v>0</v>
      </c>
      <c r="L17" s="61">
        <f>F17*Prijzen!F17</f>
        <v>0</v>
      </c>
      <c r="M17" s="61">
        <f>G17*Prijzen!G17</f>
        <v>0</v>
      </c>
      <c r="N17" s="61">
        <f>H17*Prijzen!H17</f>
        <v>0</v>
      </c>
      <c r="O17" s="61">
        <f>I17*Prijzen!I17</f>
        <v>0</v>
      </c>
    </row>
    <row r="18" spans="2:15" s="26" customFormat="1" ht="15" customHeight="1" x14ac:dyDescent="0.15">
      <c r="B18" s="65"/>
      <c r="C18" s="65"/>
      <c r="D18" s="65"/>
      <c r="E18" s="65"/>
      <c r="F18" s="65"/>
      <c r="G18" s="65"/>
      <c r="H18" s="65"/>
      <c r="I18" s="65"/>
      <c r="K18" s="66">
        <f>SUM(K6:K17)</f>
        <v>0</v>
      </c>
      <c r="L18" s="66">
        <f t="shared" ref="L18:O18" si="0">SUM(L6:L17)</f>
        <v>0</v>
      </c>
      <c r="M18" s="66">
        <f t="shared" si="0"/>
        <v>0</v>
      </c>
      <c r="N18" s="66">
        <f t="shared" si="0"/>
        <v>0</v>
      </c>
      <c r="O18" s="66">
        <f t="shared" si="0"/>
        <v>0</v>
      </c>
    </row>
    <row r="19" spans="2:15" s="26" customFormat="1" ht="15" customHeight="1" x14ac:dyDescent="0.15">
      <c r="B19" s="65"/>
      <c r="C19" s="65"/>
      <c r="D19" s="65"/>
      <c r="E19" s="65"/>
      <c r="F19" s="65"/>
      <c r="G19" s="65"/>
      <c r="H19" s="65"/>
      <c r="I19" s="65"/>
      <c r="K19" s="66"/>
      <c r="L19" s="66"/>
      <c r="M19" s="66"/>
      <c r="N19" s="66"/>
      <c r="O19" s="66"/>
    </row>
    <row r="20" spans="2:15" s="26" customFormat="1" ht="11.45" customHeight="1" x14ac:dyDescent="0.15">
      <c r="B20" s="28" t="s">
        <v>36</v>
      </c>
      <c r="C20" s="28" t="s">
        <v>37</v>
      </c>
      <c r="D20" s="29"/>
      <c r="E20" s="30"/>
      <c r="F20" s="30"/>
      <c r="G20" s="30"/>
      <c r="H20" s="30" t="s">
        <v>38</v>
      </c>
      <c r="I20" s="30"/>
      <c r="K20" s="30"/>
      <c r="L20" s="30"/>
      <c r="M20" s="30"/>
      <c r="N20" s="30"/>
    </row>
    <row r="21" spans="2:15" s="26" customFormat="1" ht="15" customHeight="1" x14ac:dyDescent="0.2">
      <c r="B21" s="38" t="s">
        <v>39</v>
      </c>
      <c r="C21" s="44" t="s">
        <v>40</v>
      </c>
      <c r="D21" s="45"/>
      <c r="E21" s="67"/>
      <c r="F21" s="67"/>
      <c r="G21" s="67"/>
      <c r="H21" s="68"/>
      <c r="I21" s="60">
        <v>71</v>
      </c>
      <c r="K21" s="69">
        <f>I21*Prijzen!E20</f>
        <v>0</v>
      </c>
      <c r="L21" s="70"/>
      <c r="M21" s="70"/>
      <c r="N21" s="71"/>
    </row>
    <row r="22" spans="2:15" s="26" customFormat="1" x14ac:dyDescent="0.15"/>
    <row r="23" spans="2:15" s="26" customFormat="1" ht="11.45" customHeight="1" x14ac:dyDescent="0.15">
      <c r="B23" s="28" t="s">
        <v>37</v>
      </c>
      <c r="E23" s="72"/>
      <c r="F23" s="72"/>
      <c r="G23" s="72"/>
      <c r="H23" s="72"/>
      <c r="I23" s="72"/>
    </row>
    <row r="24" spans="2:15" s="26" customFormat="1" ht="15" customHeight="1" x14ac:dyDescent="0.2">
      <c r="B24" s="38" t="s">
        <v>41</v>
      </c>
      <c r="C24" s="38"/>
      <c r="D24" s="38"/>
    </row>
    <row r="25" spans="2:15" s="26" customFormat="1" ht="15" customHeight="1" x14ac:dyDescent="0.2">
      <c r="B25" s="38" t="s">
        <v>42</v>
      </c>
      <c r="C25" s="38"/>
      <c r="D25" s="38"/>
    </row>
    <row r="26" spans="2:15" s="26" customFormat="1" ht="27" customHeight="1" x14ac:dyDescent="0.15">
      <c r="B26" s="73" t="s">
        <v>43</v>
      </c>
      <c r="C26" s="74"/>
      <c r="D26" s="75"/>
      <c r="E26" s="40"/>
    </row>
    <row r="27" spans="2:15" s="26" customFormat="1" ht="29.25" customHeight="1" x14ac:dyDescent="0.15">
      <c r="B27" s="32" t="s">
        <v>44</v>
      </c>
      <c r="C27" s="39"/>
      <c r="D27" s="33"/>
      <c r="E27" s="41"/>
    </row>
    <row r="28" spans="2:15" s="26" customFormat="1" x14ac:dyDescent="0.15"/>
    <row r="29" spans="2:15" s="26" customFormat="1" ht="15" customHeight="1" x14ac:dyDescent="0.15">
      <c r="D29" s="76"/>
      <c r="E29" s="36"/>
      <c r="F29" s="36"/>
      <c r="G29" s="36"/>
      <c r="H29" s="36"/>
      <c r="K29" s="77"/>
      <c r="L29" s="78"/>
      <c r="M29" s="78"/>
      <c r="N29" s="78"/>
      <c r="O29" s="78"/>
    </row>
    <row r="30" spans="2:15" s="26" customFormat="1" x14ac:dyDescent="0.15"/>
    <row r="31" spans="2:15" s="26" customFormat="1" ht="16.5" customHeight="1" x14ac:dyDescent="0.15"/>
    <row r="32" spans="2:15" s="26" customFormat="1" ht="16.5" customHeight="1" x14ac:dyDescent="0.15"/>
    <row r="33" spans="3:15" s="26" customFormat="1" x14ac:dyDescent="0.15"/>
    <row r="35" spans="3:15" s="26" customFormat="1" x14ac:dyDescent="0.15">
      <c r="C35" s="42"/>
    </row>
    <row r="37" spans="3:15" s="26" customFormat="1" x14ac:dyDescent="0.15">
      <c r="D37" s="40"/>
      <c r="J37" s="53"/>
      <c r="K37" s="53"/>
      <c r="L37" s="53"/>
      <c r="M37" s="53"/>
      <c r="N37" s="53"/>
      <c r="O37" s="53"/>
    </row>
  </sheetData>
  <sheetProtection algorithmName="SHA-512" hashValue="D7lfXq8FwzO6kcUaY4lhAKGT+LZY+zwxuhzvvrteBYuAGZHFw7sU5s9RXqmAoFCS6S1T88rfXULs9GzFm5uX6w==" saltValue="c2MUUKaeKknISgvswTk7Ww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4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1">
    <cfRule type="cellIs" dxfId="14" priority="8" stopIfTrue="1" operator="equal">
      <formula>""</formula>
    </cfRule>
  </conditionalFormatting>
  <conditionalFormatting sqref="K21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Normal="100" workbookViewId="0">
      <selection activeCellId="15" sqref="A21:XFD1048576 G20:XFD20 A20:D20 A18:XFD19 J17:XFD17 A17:D17 A16:XFD16 J14:XFD15 A14:D15 A13:XFD13 J11:XFD12 A11:D12 A10:XFD10 J6:XFD9 A6:D9 A1:XFD5"/>
    </sheetView>
  </sheetViews>
  <sheetFormatPr defaultColWidth="9.140625" defaultRowHeight="11.25" x14ac:dyDescent="0.15"/>
  <cols>
    <col min="1" max="1" width="1.42578125" style="26" customWidth="1"/>
    <col min="2" max="2" width="24.5703125" style="26" customWidth="1"/>
    <col min="3" max="3" width="29.42578125" style="26" customWidth="1"/>
    <col min="4" max="4" width="74.42578125" style="26" customWidth="1"/>
    <col min="5" max="9" width="10.7109375" style="26" customWidth="1"/>
    <col min="10" max="16384" width="9.140625" style="43"/>
  </cols>
  <sheetData>
    <row r="1" spans="1:9" ht="20.25" customHeight="1" x14ac:dyDescent="0.25">
      <c r="A1" s="50" t="s">
        <v>0</v>
      </c>
      <c r="B1" s="50"/>
      <c r="C1" s="50"/>
      <c r="D1" s="50"/>
      <c r="E1" s="51"/>
      <c r="F1" s="51"/>
      <c r="G1" s="51"/>
      <c r="H1" s="51"/>
      <c r="I1" s="51"/>
    </row>
    <row r="2" spans="1:9" x14ac:dyDescent="0.15">
      <c r="C2" s="52"/>
      <c r="E2" s="53"/>
      <c r="F2" s="53"/>
      <c r="G2" s="53"/>
      <c r="H2" s="53"/>
      <c r="I2" s="53"/>
    </row>
    <row r="3" spans="1:9" ht="16.5" customHeight="1" x14ac:dyDescent="0.15">
      <c r="B3" s="28" t="s">
        <v>8</v>
      </c>
      <c r="C3" s="28"/>
      <c r="D3" s="29"/>
      <c r="E3" s="54" t="s">
        <v>211</v>
      </c>
      <c r="F3" s="54"/>
      <c r="G3" s="54"/>
      <c r="H3" s="54"/>
      <c r="I3" s="54"/>
    </row>
    <row r="4" spans="1:9" ht="16.5" customHeight="1" x14ac:dyDescent="0.15">
      <c r="B4" s="28"/>
      <c r="C4" s="28"/>
      <c r="D4" s="29"/>
      <c r="E4" s="54"/>
      <c r="F4" s="54"/>
      <c r="G4" s="54"/>
      <c r="H4" s="54"/>
      <c r="I4" s="54"/>
    </row>
    <row r="5" spans="1:9" ht="33.75" customHeight="1" x14ac:dyDescent="0.15">
      <c r="B5" s="55" t="s">
        <v>11</v>
      </c>
      <c r="C5" s="56" t="s">
        <v>12</v>
      </c>
      <c r="D5" s="29" t="s">
        <v>13</v>
      </c>
      <c r="E5" s="57" t="s">
        <v>14</v>
      </c>
      <c r="F5" s="58" t="s">
        <v>15</v>
      </c>
      <c r="G5" s="59" t="s">
        <v>16</v>
      </c>
      <c r="H5" s="59" t="s">
        <v>17</v>
      </c>
      <c r="I5" s="59" t="s">
        <v>18</v>
      </c>
    </row>
    <row r="6" spans="1:9" ht="15" customHeight="1" x14ac:dyDescent="0.15">
      <c r="B6" s="38" t="s">
        <v>19</v>
      </c>
      <c r="C6" s="49" t="s">
        <v>20</v>
      </c>
      <c r="D6" s="49" t="s">
        <v>21</v>
      </c>
      <c r="E6" s="10"/>
      <c r="F6" s="10"/>
      <c r="G6" s="10"/>
      <c r="H6" s="10"/>
      <c r="I6" s="10"/>
    </row>
    <row r="7" spans="1:9" ht="15" customHeight="1" x14ac:dyDescent="0.15">
      <c r="B7" s="38" t="s">
        <v>19</v>
      </c>
      <c r="C7" s="38" t="s">
        <v>20</v>
      </c>
      <c r="D7" s="38" t="s">
        <v>22</v>
      </c>
      <c r="E7" s="10"/>
      <c r="F7" s="10"/>
      <c r="G7" s="10"/>
      <c r="H7" s="10"/>
      <c r="I7" s="10"/>
    </row>
    <row r="8" spans="1:9" ht="15" customHeight="1" x14ac:dyDescent="0.15">
      <c r="B8" s="38" t="s">
        <v>19</v>
      </c>
      <c r="C8" s="38" t="s">
        <v>20</v>
      </c>
      <c r="D8" s="38" t="s">
        <v>23</v>
      </c>
      <c r="E8" s="10"/>
      <c r="F8" s="10"/>
      <c r="G8" s="10"/>
      <c r="H8" s="10"/>
      <c r="I8" s="10"/>
    </row>
    <row r="9" spans="1:9" ht="15" customHeight="1" x14ac:dyDescent="0.15">
      <c r="B9" s="38" t="s">
        <v>19</v>
      </c>
      <c r="C9" s="38" t="s">
        <v>20</v>
      </c>
      <c r="D9" s="27" t="s">
        <v>24</v>
      </c>
      <c r="E9" s="10"/>
      <c r="F9" s="10"/>
      <c r="G9" s="10"/>
      <c r="H9" s="10"/>
      <c r="I9" s="10"/>
    </row>
    <row r="10" spans="1:9" ht="15" customHeight="1" x14ac:dyDescent="0.15">
      <c r="B10" s="46"/>
      <c r="C10" s="47"/>
      <c r="D10" s="47"/>
      <c r="E10" s="47"/>
      <c r="F10" s="47"/>
      <c r="G10" s="47"/>
      <c r="H10" s="47"/>
      <c r="I10" s="48"/>
    </row>
    <row r="11" spans="1:9" ht="15" customHeight="1" x14ac:dyDescent="0.15">
      <c r="B11" s="38" t="s">
        <v>25</v>
      </c>
      <c r="C11" s="38" t="s">
        <v>26</v>
      </c>
      <c r="D11" s="38" t="s">
        <v>27</v>
      </c>
      <c r="E11" s="10"/>
      <c r="F11" s="10"/>
      <c r="G11" s="10"/>
      <c r="H11" s="10"/>
      <c r="I11" s="10"/>
    </row>
    <row r="12" spans="1:9" ht="15" customHeight="1" x14ac:dyDescent="0.15">
      <c r="B12" s="38" t="s">
        <v>25</v>
      </c>
      <c r="C12" s="38" t="s">
        <v>26</v>
      </c>
      <c r="D12" s="38" t="s">
        <v>28</v>
      </c>
      <c r="E12" s="10"/>
      <c r="F12" s="10"/>
      <c r="G12" s="10"/>
      <c r="H12" s="10"/>
      <c r="I12" s="10"/>
    </row>
    <row r="13" spans="1:9" ht="15" customHeight="1" x14ac:dyDescent="0.15">
      <c r="B13" s="46"/>
      <c r="C13" s="47"/>
      <c r="D13" s="47"/>
      <c r="E13" s="47"/>
      <c r="F13" s="47"/>
      <c r="G13" s="47"/>
      <c r="H13" s="47"/>
      <c r="I13" s="48"/>
    </row>
    <row r="14" spans="1:9" s="26" customFormat="1" ht="15" customHeight="1" x14ac:dyDescent="0.2">
      <c r="B14" s="38" t="s">
        <v>45</v>
      </c>
      <c r="C14" s="38" t="s">
        <v>30</v>
      </c>
      <c r="D14" s="38" t="s">
        <v>31</v>
      </c>
      <c r="E14" s="10"/>
      <c r="F14" s="10"/>
      <c r="G14" s="10"/>
      <c r="H14" s="10"/>
      <c r="I14" s="10"/>
    </row>
    <row r="15" spans="1:9" s="26" customFormat="1" ht="15" customHeight="1" x14ac:dyDescent="0.2">
      <c r="B15" s="38" t="s">
        <v>45</v>
      </c>
      <c r="C15" s="38" t="s">
        <v>30</v>
      </c>
      <c r="D15" s="38" t="s">
        <v>32</v>
      </c>
      <c r="E15" s="10"/>
      <c r="F15" s="10"/>
      <c r="G15" s="10"/>
      <c r="H15" s="10"/>
      <c r="I15" s="10"/>
    </row>
    <row r="16" spans="1:9" s="26" customFormat="1" ht="15" customHeight="1" x14ac:dyDescent="0.15">
      <c r="B16" s="46"/>
      <c r="C16" s="47"/>
      <c r="D16" s="47"/>
      <c r="E16" s="47"/>
      <c r="F16" s="47"/>
      <c r="G16" s="47"/>
      <c r="H16" s="47"/>
      <c r="I16" s="48"/>
    </row>
    <row r="17" spans="2:9" s="26" customFormat="1" ht="15" customHeight="1" x14ac:dyDescent="0.2">
      <c r="B17" s="38" t="s">
        <v>46</v>
      </c>
      <c r="C17" s="38" t="s">
        <v>46</v>
      </c>
      <c r="D17" s="38" t="s">
        <v>35</v>
      </c>
      <c r="E17" s="10"/>
      <c r="F17" s="10"/>
      <c r="G17" s="10"/>
      <c r="H17" s="10"/>
      <c r="I17" s="10"/>
    </row>
    <row r="18" spans="2:9" s="26" customFormat="1" ht="15" customHeight="1" x14ac:dyDescent="0.15"/>
    <row r="19" spans="2:9" s="26" customFormat="1" x14ac:dyDescent="0.15">
      <c r="B19" s="28" t="s">
        <v>36</v>
      </c>
      <c r="C19" s="28" t="s">
        <v>37</v>
      </c>
      <c r="D19" s="29"/>
      <c r="E19" s="30"/>
      <c r="F19" s="30"/>
      <c r="G19" s="27"/>
    </row>
    <row r="20" spans="2:9" s="26" customFormat="1" ht="15" customHeight="1" x14ac:dyDescent="0.2">
      <c r="B20" s="44" t="s">
        <v>47</v>
      </c>
      <c r="C20" s="44" t="s">
        <v>48</v>
      </c>
      <c r="D20" s="45"/>
      <c r="E20" s="24"/>
      <c r="F20" s="25"/>
      <c r="G20" s="27"/>
      <c r="I20" s="37"/>
    </row>
    <row r="21" spans="2:9" s="26" customFormat="1" x14ac:dyDescent="0.15">
      <c r="G21" s="27"/>
    </row>
    <row r="22" spans="2:9" s="26" customFormat="1" x14ac:dyDescent="0.15">
      <c r="B22" s="28" t="s">
        <v>49</v>
      </c>
      <c r="C22" s="28"/>
      <c r="D22" s="29"/>
      <c r="E22" s="30"/>
      <c r="F22" s="30"/>
    </row>
    <row r="23" spans="2:9" s="26" customFormat="1" ht="24" customHeight="1" x14ac:dyDescent="0.15">
      <c r="B23" s="31" t="s">
        <v>50</v>
      </c>
      <c r="C23" s="32" t="s">
        <v>51</v>
      </c>
      <c r="D23" s="33"/>
      <c r="E23" s="34">
        <v>7.4999999999999997E-2</v>
      </c>
      <c r="F23" s="35"/>
      <c r="G23" s="36"/>
      <c r="H23" s="36"/>
    </row>
    <row r="24" spans="2:9" s="26" customFormat="1" x14ac:dyDescent="0.15"/>
    <row r="25" spans="2:9" s="26" customFormat="1" ht="11.45" customHeight="1" x14ac:dyDescent="0.15">
      <c r="B25" s="28" t="s">
        <v>37</v>
      </c>
      <c r="E25" s="37"/>
    </row>
    <row r="26" spans="2:9" s="26" customFormat="1" ht="15" customHeight="1" x14ac:dyDescent="0.2">
      <c r="B26" s="38" t="s">
        <v>41</v>
      </c>
      <c r="C26" s="38"/>
      <c r="D26" s="38"/>
    </row>
    <row r="27" spans="2:9" s="26" customFormat="1" ht="15" customHeight="1" x14ac:dyDescent="0.2">
      <c r="B27" s="38" t="s">
        <v>42</v>
      </c>
      <c r="C27" s="38"/>
      <c r="D27" s="38"/>
    </row>
    <row r="28" spans="2:9" s="26" customFormat="1" ht="22.9" customHeight="1" x14ac:dyDescent="0.15">
      <c r="B28" s="32" t="s">
        <v>52</v>
      </c>
      <c r="C28" s="39"/>
      <c r="D28" s="33"/>
      <c r="E28" s="40"/>
    </row>
    <row r="29" spans="2:9" s="26" customFormat="1" ht="29.25" customHeight="1" x14ac:dyDescent="0.15">
      <c r="B29" s="32" t="s">
        <v>44</v>
      </c>
      <c r="C29" s="39"/>
      <c r="D29" s="33"/>
      <c r="E29" s="41"/>
    </row>
    <row r="30" spans="2:9" s="26" customFormat="1" ht="15" customHeight="1" x14ac:dyDescent="0.15"/>
    <row r="31" spans="2:9" s="26" customFormat="1" ht="16.5" customHeight="1" x14ac:dyDescent="0.15"/>
    <row r="32" spans="2:9" s="26" customFormat="1" ht="16.5" customHeight="1" x14ac:dyDescent="0.15"/>
    <row r="33" spans="3:4" s="26" customFormat="1" x14ac:dyDescent="0.15"/>
    <row r="35" spans="3:4" s="26" customFormat="1" x14ac:dyDescent="0.15">
      <c r="C35" s="42"/>
    </row>
    <row r="37" spans="3:4" x14ac:dyDescent="0.15">
      <c r="D37" s="40"/>
    </row>
  </sheetData>
  <sheetProtection algorithmName="SHA-512" hashValue="dpwf/drYCsCo2T5+6k80DTVYCJNgnfjimBiyiaGGCW+05cb98rkGTz8Z1fkYFePH+fwwWn3R2Tn9H3GQBmkPLw==" saltValue="Q8BbMxY7zuJubYySWLFPcw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Normal="100" workbookViewId="0">
      <selection activeCell="K5" sqref="K5"/>
    </sheetView>
  </sheetViews>
  <sheetFormatPr defaultColWidth="47.85546875" defaultRowHeight="11.25" x14ac:dyDescent="0.15"/>
  <cols>
    <col min="1" max="1" width="1.42578125" style="2" customWidth="1"/>
    <col min="2" max="2" width="25" style="2" customWidth="1"/>
    <col min="3" max="4" width="13" style="2" customWidth="1"/>
    <col min="5" max="5" width="13.85546875" style="2" customWidth="1"/>
    <col min="6" max="9" width="13" style="2" customWidth="1"/>
    <col min="10" max="10" width="4.28515625" style="2" customWidth="1"/>
    <col min="11" max="11" width="14.28515625" style="2" customWidth="1"/>
    <col min="12" max="18" width="13" style="2" customWidth="1"/>
    <col min="19" max="16384" width="47.85546875" style="2"/>
  </cols>
  <sheetData>
    <row r="1" spans="1:11" ht="18" x14ac:dyDescent="0.25">
      <c r="A1" s="23" t="s">
        <v>53</v>
      </c>
      <c r="B1" s="23"/>
      <c r="C1" s="23"/>
      <c r="D1" s="23"/>
      <c r="E1" s="19"/>
      <c r="F1" s="19"/>
      <c r="G1" s="19"/>
      <c r="H1" s="19"/>
      <c r="I1" s="19"/>
      <c r="J1" s="19"/>
      <c r="K1" s="19"/>
    </row>
    <row r="4" spans="1:11" ht="56.25" customHeight="1" x14ac:dyDescent="0.15">
      <c r="A4" s="19"/>
      <c r="B4" s="4" t="s">
        <v>6</v>
      </c>
      <c r="C4" s="5" t="s">
        <v>54</v>
      </c>
      <c r="D4" s="5" t="s">
        <v>55</v>
      </c>
      <c r="E4" s="5" t="s">
        <v>56</v>
      </c>
      <c r="F4" s="5" t="s">
        <v>57</v>
      </c>
      <c r="G4" s="5" t="s">
        <v>58</v>
      </c>
      <c r="H4" s="5" t="s">
        <v>59</v>
      </c>
      <c r="I4" s="5" t="s">
        <v>60</v>
      </c>
      <c r="J4" s="19"/>
      <c r="K4" s="5" t="s">
        <v>61</v>
      </c>
    </row>
    <row r="5" spans="1:11" x14ac:dyDescent="0.15">
      <c r="A5" s="19"/>
      <c r="B5" s="6" t="s">
        <v>62</v>
      </c>
      <c r="C5" s="9"/>
      <c r="D5" s="9"/>
      <c r="E5" s="9"/>
      <c r="F5" s="9"/>
      <c r="G5" s="9"/>
      <c r="H5" s="9"/>
      <c r="I5" s="9">
        <f>SUM(C5:H5)</f>
        <v>0</v>
      </c>
      <c r="J5" s="19"/>
      <c r="K5" s="8"/>
    </row>
    <row r="6" spans="1:11" x14ac:dyDescent="0.15">
      <c r="A6" s="19"/>
      <c r="B6" s="6" t="s">
        <v>63</v>
      </c>
      <c r="C6" s="9"/>
      <c r="D6" s="9"/>
      <c r="E6" s="9"/>
      <c r="F6" s="9"/>
      <c r="G6" s="9"/>
      <c r="H6" s="9"/>
      <c r="I6" s="9">
        <f>SUM(C6:H6)</f>
        <v>0</v>
      </c>
      <c r="J6" s="19"/>
      <c r="K6" s="8"/>
    </row>
    <row r="7" spans="1:1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20">
        <f>K5+K6</f>
        <v>0</v>
      </c>
    </row>
    <row r="8" spans="1:11" x14ac:dyDescent="0.15">
      <c r="A8" s="19"/>
      <c r="B8" s="4" t="s">
        <v>64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15">
      <c r="A9" s="19"/>
      <c r="B9" s="7">
        <f>(I5*K5)+(I6*K6)</f>
        <v>0</v>
      </c>
      <c r="C9" s="19"/>
      <c r="D9" s="19"/>
      <c r="E9" s="19"/>
      <c r="F9" s="19"/>
      <c r="G9" s="19"/>
      <c r="H9" s="19"/>
      <c r="I9" s="19"/>
      <c r="J9" s="19"/>
      <c r="K9" s="19"/>
    </row>
  </sheetData>
  <sheetProtection algorithmName="SHA-512" hashValue="gfscQUpnH/xpeO7Y7ZE9NflTKra1wq5VuCpCZaiZAfdYJNATBLZa1YBHrIYSyBEEk7nXwnW4Vqgnn+xbdHNDSw==" saltValue="vqZQjSIV5KQRZj0eJ2e2IQ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Normal="100" workbookViewId="0">
      <selection activeCell="V24" sqref="A1:XFD1048576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23" t="s">
        <v>65</v>
      </c>
      <c r="B1" s="23"/>
      <c r="C1" s="23"/>
      <c r="D1" s="23"/>
    </row>
    <row r="2" spans="1:10" x14ac:dyDescent="0.2">
      <c r="A2" s="19"/>
    </row>
    <row r="4" spans="1:10" s="2" customFormat="1" ht="11.25" x14ac:dyDescent="0.15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2" customFormat="1" ht="11.25" x14ac:dyDescent="0.15">
      <c r="A5" s="19" t="s">
        <v>67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2" customFormat="1" ht="11.25" x14ac:dyDescent="0.15">
      <c r="A6" s="19" t="s">
        <v>68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s="2" customFormat="1" ht="11.25" x14ac:dyDescent="0.15">
      <c r="A7" s="19" t="s">
        <v>69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s="2" customFormat="1" ht="11.25" x14ac:dyDescent="0.15">
      <c r="A8" s="19" t="s">
        <v>70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s="2" customFormat="1" ht="11.25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19"/>
    </row>
    <row r="11" spans="1:10" x14ac:dyDescent="0.2">
      <c r="A11" s="21" t="s">
        <v>80</v>
      </c>
      <c r="B11" s="22">
        <v>0.4</v>
      </c>
      <c r="C11" s="22">
        <v>0.2</v>
      </c>
      <c r="D11" s="22">
        <v>0.2</v>
      </c>
      <c r="E11" s="22">
        <v>0.2</v>
      </c>
      <c r="F11" s="22">
        <v>0.2</v>
      </c>
      <c r="G11" s="22">
        <v>0.4</v>
      </c>
      <c r="H11" s="22">
        <v>0.4</v>
      </c>
      <c r="I11" s="22">
        <v>1.35</v>
      </c>
      <c r="J11" s="19"/>
    </row>
    <row r="12" spans="1:10" x14ac:dyDescent="0.2">
      <c r="A12" s="21" t="s">
        <v>81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0.4</v>
      </c>
      <c r="H12" s="22">
        <v>0.4</v>
      </c>
      <c r="I12" s="22">
        <v>1.35</v>
      </c>
      <c r="J12" s="19"/>
    </row>
    <row r="13" spans="1:10" x14ac:dyDescent="0.2">
      <c r="A13" s="21" t="s">
        <v>82</v>
      </c>
      <c r="B13" s="22">
        <v>0.2</v>
      </c>
      <c r="C13" s="22">
        <v>0.2</v>
      </c>
      <c r="D13" s="22">
        <v>0.2</v>
      </c>
      <c r="E13" s="22">
        <v>0.2</v>
      </c>
      <c r="F13" s="22">
        <v>0.4</v>
      </c>
      <c r="G13" s="22">
        <v>0.4</v>
      </c>
      <c r="H13" s="22">
        <v>0.4</v>
      </c>
      <c r="I13" s="22">
        <v>1.35</v>
      </c>
      <c r="J13" s="19"/>
    </row>
    <row r="14" spans="1:10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</row>
  </sheetData>
  <sheetProtection algorithmName="SHA-512" hashValue="XdVPc8DxsH1MCqwSIxY/Q/76xoKdXrMmk+Jm+U1tjFnJXInQudntGe06m0aNTS+sCu0AlC2/FXpRJbKtBcVbQg==" saltValue="VI1Rwi5OHh2RcX4412h8PA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2F0-47FB-469F-8074-26F336380944}">
  <dimension ref="A1:D140"/>
  <sheetViews>
    <sheetView showGridLines="0" workbookViewId="0">
      <pane xSplit="1" ySplit="1" topLeftCell="B22" activePane="bottomRight" state="frozen"/>
      <selection pane="topRight" activeCell="C1" sqref="C1"/>
      <selection pane="bottomLeft" activeCell="A2" sqref="A2"/>
      <selection pane="bottomRight" activeCell="B1" sqref="A1:XFD1048576"/>
    </sheetView>
  </sheetViews>
  <sheetFormatPr defaultColWidth="9.140625" defaultRowHeight="11.25" x14ac:dyDescent="0.15"/>
  <cols>
    <col min="1" max="1" width="25.42578125" style="13" bestFit="1" customWidth="1"/>
    <col min="2" max="2" width="14.140625" style="13" bestFit="1" customWidth="1"/>
    <col min="3" max="3" width="14.28515625" style="14" customWidth="1"/>
    <col min="4" max="4" width="9.5703125" style="13" customWidth="1"/>
    <col min="5" max="16384" width="9.140625" style="13"/>
  </cols>
  <sheetData>
    <row r="1" spans="1:4" x14ac:dyDescent="0.15">
      <c r="A1" s="11" t="s">
        <v>83</v>
      </c>
      <c r="B1" s="11" t="s">
        <v>84</v>
      </c>
      <c r="C1" s="12" t="s">
        <v>85</v>
      </c>
      <c r="D1" s="11" t="s">
        <v>86</v>
      </c>
    </row>
    <row r="2" spans="1:4" x14ac:dyDescent="0.15">
      <c r="A2" s="15" t="s">
        <v>87</v>
      </c>
      <c r="B2" s="15" t="s">
        <v>88</v>
      </c>
      <c r="C2" s="16">
        <v>50049.47016438</v>
      </c>
      <c r="D2" s="15" t="s">
        <v>89</v>
      </c>
    </row>
    <row r="3" spans="1:4" x14ac:dyDescent="0.15">
      <c r="A3" s="15" t="s">
        <v>87</v>
      </c>
      <c r="B3" s="15" t="s">
        <v>90</v>
      </c>
      <c r="C3" s="16">
        <v>39708</v>
      </c>
      <c r="D3" s="15" t="s">
        <v>91</v>
      </c>
    </row>
    <row r="4" spans="1:4" x14ac:dyDescent="0.15">
      <c r="A4" s="17" t="s">
        <v>87</v>
      </c>
      <c r="B4" s="17" t="s">
        <v>90</v>
      </c>
      <c r="C4" s="18">
        <v>31665.47003303</v>
      </c>
      <c r="D4" s="17" t="s">
        <v>92</v>
      </c>
    </row>
    <row r="5" spans="1:4" x14ac:dyDescent="0.15">
      <c r="A5" s="15" t="s">
        <v>87</v>
      </c>
      <c r="B5" s="15" t="s">
        <v>90</v>
      </c>
      <c r="C5" s="16">
        <v>29029.330198290001</v>
      </c>
      <c r="D5" s="15" t="s">
        <v>93</v>
      </c>
    </row>
    <row r="6" spans="1:4" x14ac:dyDescent="0.15">
      <c r="A6" s="15" t="s">
        <v>87</v>
      </c>
      <c r="B6" s="15" t="s">
        <v>90</v>
      </c>
      <c r="C6" s="16">
        <v>26380.04</v>
      </c>
      <c r="D6" s="15" t="s">
        <v>94</v>
      </c>
    </row>
    <row r="7" spans="1:4" x14ac:dyDescent="0.15">
      <c r="A7" s="15" t="s">
        <v>87</v>
      </c>
      <c r="B7" s="15" t="s">
        <v>88</v>
      </c>
      <c r="C7" s="16">
        <v>18545</v>
      </c>
      <c r="D7" s="15" t="s">
        <v>95</v>
      </c>
    </row>
    <row r="8" spans="1:4" x14ac:dyDescent="0.15">
      <c r="A8" s="17" t="s">
        <v>87</v>
      </c>
      <c r="B8" s="17" t="s">
        <v>90</v>
      </c>
      <c r="C8" s="18">
        <v>18179.400000000001</v>
      </c>
      <c r="D8" s="17" t="s">
        <v>96</v>
      </c>
    </row>
    <row r="9" spans="1:4" x14ac:dyDescent="0.15">
      <c r="A9" s="17" t="s">
        <v>87</v>
      </c>
      <c r="B9" s="17" t="s">
        <v>90</v>
      </c>
      <c r="C9" s="18">
        <v>14866.54</v>
      </c>
      <c r="D9" s="17" t="s">
        <v>97</v>
      </c>
    </row>
    <row r="10" spans="1:4" x14ac:dyDescent="0.15">
      <c r="A10" s="17" t="s">
        <v>98</v>
      </c>
      <c r="B10" s="17" t="s">
        <v>90</v>
      </c>
      <c r="C10" s="18">
        <v>13990.32614467</v>
      </c>
      <c r="D10" s="17" t="s">
        <v>99</v>
      </c>
    </row>
    <row r="11" spans="1:4" x14ac:dyDescent="0.15">
      <c r="A11" s="17" t="s">
        <v>87</v>
      </c>
      <c r="B11" s="17" t="s">
        <v>90</v>
      </c>
      <c r="C11" s="18">
        <v>13580</v>
      </c>
      <c r="D11" s="17" t="s">
        <v>100</v>
      </c>
    </row>
    <row r="12" spans="1:4" x14ac:dyDescent="0.15">
      <c r="A12" s="17" t="s">
        <v>87</v>
      </c>
      <c r="B12" s="17" t="s">
        <v>88</v>
      </c>
      <c r="C12" s="18">
        <v>12560.5</v>
      </c>
      <c r="D12" s="17" t="s">
        <v>101</v>
      </c>
    </row>
    <row r="13" spans="1:4" x14ac:dyDescent="0.15">
      <c r="A13" s="15" t="s">
        <v>87</v>
      </c>
      <c r="B13" s="15" t="s">
        <v>88</v>
      </c>
      <c r="C13" s="16">
        <v>12254</v>
      </c>
      <c r="D13" s="15" t="s">
        <v>102</v>
      </c>
    </row>
    <row r="14" spans="1:4" x14ac:dyDescent="0.15">
      <c r="A14" s="17" t="s">
        <v>103</v>
      </c>
      <c r="B14" s="17" t="s">
        <v>90</v>
      </c>
      <c r="C14" s="18">
        <v>11841.28</v>
      </c>
      <c r="D14" s="17" t="s">
        <v>104</v>
      </c>
    </row>
    <row r="15" spans="1:4" x14ac:dyDescent="0.15">
      <c r="A15" s="15" t="s">
        <v>87</v>
      </c>
      <c r="B15" s="15" t="s">
        <v>88</v>
      </c>
      <c r="C15" s="16">
        <v>11742.8</v>
      </c>
      <c r="D15" s="15" t="s">
        <v>105</v>
      </c>
    </row>
    <row r="16" spans="1:4" x14ac:dyDescent="0.15">
      <c r="A16" s="17" t="s">
        <v>87</v>
      </c>
      <c r="B16" s="17" t="s">
        <v>90</v>
      </c>
      <c r="C16" s="18">
        <v>9953.9900919400006</v>
      </c>
      <c r="D16" s="17" t="s">
        <v>106</v>
      </c>
    </row>
    <row r="17" spans="1:4" x14ac:dyDescent="0.15">
      <c r="A17" s="15" t="s">
        <v>87</v>
      </c>
      <c r="B17" s="15" t="s">
        <v>88</v>
      </c>
      <c r="C17" s="16">
        <v>9276.48</v>
      </c>
      <c r="D17" s="15" t="s">
        <v>107</v>
      </c>
    </row>
    <row r="18" spans="1:4" x14ac:dyDescent="0.15">
      <c r="A18" s="17" t="s">
        <v>87</v>
      </c>
      <c r="B18" s="17" t="s">
        <v>88</v>
      </c>
      <c r="C18" s="18">
        <v>9263</v>
      </c>
      <c r="D18" s="17" t="s">
        <v>108</v>
      </c>
    </row>
    <row r="19" spans="1:4" x14ac:dyDescent="0.15">
      <c r="A19" s="15" t="s">
        <v>87</v>
      </c>
      <c r="B19" s="15" t="s">
        <v>90</v>
      </c>
      <c r="C19" s="16">
        <v>9134.99</v>
      </c>
      <c r="D19" s="15" t="s">
        <v>109</v>
      </c>
    </row>
    <row r="20" spans="1:4" x14ac:dyDescent="0.15">
      <c r="A20" s="15" t="s">
        <v>87</v>
      </c>
      <c r="B20" s="15" t="s">
        <v>88</v>
      </c>
      <c r="C20" s="16">
        <v>8973</v>
      </c>
      <c r="D20" s="15" t="s">
        <v>110</v>
      </c>
    </row>
    <row r="21" spans="1:4" x14ac:dyDescent="0.15">
      <c r="A21" s="15" t="s">
        <v>87</v>
      </c>
      <c r="B21" s="15" t="s">
        <v>88</v>
      </c>
      <c r="C21" s="16">
        <v>8714.1199962200008</v>
      </c>
      <c r="D21" s="15" t="s">
        <v>111</v>
      </c>
    </row>
    <row r="22" spans="1:4" x14ac:dyDescent="0.15">
      <c r="A22" s="15" t="s">
        <v>87</v>
      </c>
      <c r="B22" s="15" t="s">
        <v>90</v>
      </c>
      <c r="C22" s="16">
        <v>7738.1</v>
      </c>
      <c r="D22" s="15" t="s">
        <v>112</v>
      </c>
    </row>
    <row r="23" spans="1:4" x14ac:dyDescent="0.15">
      <c r="A23" s="17" t="s">
        <v>87</v>
      </c>
      <c r="B23" s="17" t="s">
        <v>88</v>
      </c>
      <c r="C23" s="18">
        <v>6926.9</v>
      </c>
      <c r="D23" s="17" t="s">
        <v>95</v>
      </c>
    </row>
    <row r="24" spans="1:4" x14ac:dyDescent="0.15">
      <c r="A24" s="17" t="s">
        <v>87</v>
      </c>
      <c r="B24" s="17" t="s">
        <v>90</v>
      </c>
      <c r="C24" s="18">
        <v>5929.42</v>
      </c>
      <c r="D24" s="17" t="s">
        <v>113</v>
      </c>
    </row>
    <row r="25" spans="1:4" x14ac:dyDescent="0.15">
      <c r="A25" s="17" t="s">
        <v>87</v>
      </c>
      <c r="B25" s="17" t="s">
        <v>88</v>
      </c>
      <c r="C25" s="18">
        <v>5613.7</v>
      </c>
      <c r="D25" s="17" t="s">
        <v>114</v>
      </c>
    </row>
    <row r="26" spans="1:4" x14ac:dyDescent="0.15">
      <c r="A26" s="17" t="s">
        <v>87</v>
      </c>
      <c r="B26" s="17" t="s">
        <v>88</v>
      </c>
      <c r="C26" s="18">
        <v>5561.41</v>
      </c>
      <c r="D26" s="17" t="s">
        <v>115</v>
      </c>
    </row>
    <row r="27" spans="1:4" x14ac:dyDescent="0.15">
      <c r="A27" s="17" t="s">
        <v>87</v>
      </c>
      <c r="B27" s="17" t="s">
        <v>90</v>
      </c>
      <c r="C27" s="18">
        <v>5538.67</v>
      </c>
      <c r="D27" s="17" t="s">
        <v>116</v>
      </c>
    </row>
    <row r="28" spans="1:4" x14ac:dyDescent="0.15">
      <c r="A28" s="15" t="s">
        <v>87</v>
      </c>
      <c r="B28" s="15" t="s">
        <v>90</v>
      </c>
      <c r="C28" s="16">
        <v>4935.55</v>
      </c>
      <c r="D28" s="15" t="s">
        <v>92</v>
      </c>
    </row>
    <row r="29" spans="1:4" x14ac:dyDescent="0.15">
      <c r="A29" s="15" t="s">
        <v>87</v>
      </c>
      <c r="B29" s="15" t="s">
        <v>88</v>
      </c>
      <c r="C29" s="16">
        <v>4445.29</v>
      </c>
      <c r="D29" s="15" t="s">
        <v>117</v>
      </c>
    </row>
    <row r="30" spans="1:4" x14ac:dyDescent="0.15">
      <c r="A30" s="17" t="s">
        <v>87</v>
      </c>
      <c r="B30" s="17" t="s">
        <v>90</v>
      </c>
      <c r="C30" s="18">
        <v>4373.37</v>
      </c>
      <c r="D30" s="17" t="s">
        <v>92</v>
      </c>
    </row>
    <row r="31" spans="1:4" x14ac:dyDescent="0.15">
      <c r="A31" s="15" t="s">
        <v>118</v>
      </c>
      <c r="B31" s="15" t="s">
        <v>88</v>
      </c>
      <c r="C31" s="16">
        <v>4304.5200000000004</v>
      </c>
      <c r="D31" s="15" t="s">
        <v>119</v>
      </c>
    </row>
    <row r="32" spans="1:4" x14ac:dyDescent="0.15">
      <c r="A32" s="17" t="s">
        <v>87</v>
      </c>
      <c r="B32" s="17" t="s">
        <v>88</v>
      </c>
      <c r="C32" s="18">
        <v>3974.5</v>
      </c>
      <c r="D32" s="17" t="s">
        <v>120</v>
      </c>
    </row>
    <row r="33" spans="1:4" x14ac:dyDescent="0.15">
      <c r="A33" s="15" t="s">
        <v>87</v>
      </c>
      <c r="B33" s="15" t="s">
        <v>90</v>
      </c>
      <c r="C33" s="16">
        <v>3793.58</v>
      </c>
      <c r="D33" s="15" t="s">
        <v>121</v>
      </c>
    </row>
    <row r="34" spans="1:4" x14ac:dyDescent="0.15">
      <c r="A34" s="17" t="s">
        <v>98</v>
      </c>
      <c r="B34" s="17" t="s">
        <v>88</v>
      </c>
      <c r="C34" s="18">
        <v>3390.24</v>
      </c>
      <c r="D34" s="17" t="s">
        <v>122</v>
      </c>
    </row>
    <row r="35" spans="1:4" x14ac:dyDescent="0.15">
      <c r="A35" s="17" t="s">
        <v>87</v>
      </c>
      <c r="B35" s="17" t="s">
        <v>90</v>
      </c>
      <c r="C35" s="18">
        <v>3190.03</v>
      </c>
      <c r="D35" s="17" t="s">
        <v>123</v>
      </c>
    </row>
    <row r="36" spans="1:4" x14ac:dyDescent="0.15">
      <c r="A36" s="15" t="s">
        <v>87</v>
      </c>
      <c r="B36" s="15" t="s">
        <v>88</v>
      </c>
      <c r="C36" s="16">
        <v>3184.92</v>
      </c>
      <c r="D36" s="15" t="s">
        <v>124</v>
      </c>
    </row>
    <row r="37" spans="1:4" x14ac:dyDescent="0.15">
      <c r="A37" s="15" t="s">
        <v>87</v>
      </c>
      <c r="B37" s="15" t="s">
        <v>88</v>
      </c>
      <c r="C37" s="16">
        <v>3035.43</v>
      </c>
      <c r="D37" s="15" t="s">
        <v>125</v>
      </c>
    </row>
    <row r="38" spans="1:4" x14ac:dyDescent="0.15">
      <c r="A38" s="15" t="s">
        <v>87</v>
      </c>
      <c r="B38" s="15" t="s">
        <v>90</v>
      </c>
      <c r="C38" s="16">
        <v>3025.88</v>
      </c>
      <c r="D38" s="15" t="s">
        <v>126</v>
      </c>
    </row>
    <row r="39" spans="1:4" x14ac:dyDescent="0.15">
      <c r="A39" s="17" t="s">
        <v>98</v>
      </c>
      <c r="B39" s="17" t="s">
        <v>90</v>
      </c>
      <c r="C39" s="18">
        <v>2949.47</v>
      </c>
      <c r="D39" s="17" t="s">
        <v>127</v>
      </c>
    </row>
    <row r="40" spans="1:4" x14ac:dyDescent="0.15">
      <c r="A40" s="17" t="s">
        <v>98</v>
      </c>
      <c r="B40" s="17" t="s">
        <v>88</v>
      </c>
      <c r="C40" s="18">
        <v>2834.5410000000002</v>
      </c>
      <c r="D40" s="17" t="s">
        <v>128</v>
      </c>
    </row>
    <row r="41" spans="1:4" x14ac:dyDescent="0.15">
      <c r="A41" s="15" t="s">
        <v>87</v>
      </c>
      <c r="B41" s="15" t="s">
        <v>88</v>
      </c>
      <c r="C41" s="16">
        <v>2599.77</v>
      </c>
      <c r="D41" s="15" t="s">
        <v>129</v>
      </c>
    </row>
    <row r="42" spans="1:4" x14ac:dyDescent="0.15">
      <c r="A42" s="17" t="s">
        <v>103</v>
      </c>
      <c r="B42" s="17" t="s">
        <v>90</v>
      </c>
      <c r="C42" s="18">
        <v>2353.42</v>
      </c>
      <c r="D42" s="17" t="s">
        <v>113</v>
      </c>
    </row>
    <row r="43" spans="1:4" x14ac:dyDescent="0.15">
      <c r="A43" s="15" t="s">
        <v>87</v>
      </c>
      <c r="B43" s="15" t="s">
        <v>90</v>
      </c>
      <c r="C43" s="16">
        <v>2312.64</v>
      </c>
      <c r="D43" s="15" t="s">
        <v>92</v>
      </c>
    </row>
    <row r="44" spans="1:4" x14ac:dyDescent="0.15">
      <c r="A44" s="15" t="s">
        <v>87</v>
      </c>
      <c r="B44" s="15" t="s">
        <v>90</v>
      </c>
      <c r="C44" s="16">
        <v>2309.3000000000002</v>
      </c>
      <c r="D44" s="15" t="s">
        <v>113</v>
      </c>
    </row>
    <row r="45" spans="1:4" x14ac:dyDescent="0.15">
      <c r="A45" s="15" t="s">
        <v>87</v>
      </c>
      <c r="B45" s="15" t="s">
        <v>90</v>
      </c>
      <c r="C45" s="16">
        <v>2285</v>
      </c>
      <c r="D45" s="15" t="s">
        <v>130</v>
      </c>
    </row>
    <row r="46" spans="1:4" x14ac:dyDescent="0.15">
      <c r="A46" s="17" t="s">
        <v>87</v>
      </c>
      <c r="B46" s="17" t="s">
        <v>88</v>
      </c>
      <c r="C46" s="18">
        <v>1872.16</v>
      </c>
      <c r="D46" s="17" t="s">
        <v>131</v>
      </c>
    </row>
    <row r="47" spans="1:4" x14ac:dyDescent="0.15">
      <c r="A47" s="15" t="s">
        <v>98</v>
      </c>
      <c r="B47" s="15" t="s">
        <v>90</v>
      </c>
      <c r="C47" s="16">
        <v>1780.51</v>
      </c>
      <c r="D47" s="15" t="s">
        <v>132</v>
      </c>
    </row>
    <row r="48" spans="1:4" x14ac:dyDescent="0.15">
      <c r="A48" s="15" t="s">
        <v>103</v>
      </c>
      <c r="B48" s="15" t="s">
        <v>88</v>
      </c>
      <c r="C48" s="16">
        <v>1735.55</v>
      </c>
      <c r="D48" s="15" t="s">
        <v>133</v>
      </c>
    </row>
    <row r="49" spans="1:4" x14ac:dyDescent="0.15">
      <c r="A49" s="17" t="s">
        <v>87</v>
      </c>
      <c r="B49" s="17" t="s">
        <v>88</v>
      </c>
      <c r="C49" s="18">
        <v>1674.8</v>
      </c>
      <c r="D49" s="17" t="s">
        <v>134</v>
      </c>
    </row>
    <row r="50" spans="1:4" x14ac:dyDescent="0.15">
      <c r="A50" s="17" t="s">
        <v>87</v>
      </c>
      <c r="B50" s="17" t="s">
        <v>90</v>
      </c>
      <c r="C50" s="18">
        <v>1509.9</v>
      </c>
      <c r="D50" s="17" t="s">
        <v>135</v>
      </c>
    </row>
    <row r="51" spans="1:4" x14ac:dyDescent="0.15">
      <c r="A51" s="15" t="s">
        <v>87</v>
      </c>
      <c r="B51" s="15" t="s">
        <v>88</v>
      </c>
      <c r="C51" s="16">
        <v>1496.14</v>
      </c>
      <c r="D51" s="15" t="s">
        <v>136</v>
      </c>
    </row>
    <row r="52" spans="1:4" x14ac:dyDescent="0.15">
      <c r="A52" s="15" t="s">
        <v>87</v>
      </c>
      <c r="B52" s="15" t="s">
        <v>88</v>
      </c>
      <c r="C52" s="16">
        <v>1224</v>
      </c>
      <c r="D52" s="15" t="s">
        <v>134</v>
      </c>
    </row>
    <row r="53" spans="1:4" x14ac:dyDescent="0.15">
      <c r="A53" s="17" t="s">
        <v>103</v>
      </c>
      <c r="B53" s="17" t="s">
        <v>88</v>
      </c>
      <c r="C53" s="18">
        <v>1050.7672</v>
      </c>
      <c r="D53" s="17" t="s">
        <v>137</v>
      </c>
    </row>
    <row r="54" spans="1:4" x14ac:dyDescent="0.15">
      <c r="A54" s="15" t="s">
        <v>87</v>
      </c>
      <c r="B54" s="15" t="s">
        <v>88</v>
      </c>
      <c r="C54" s="16">
        <v>1044.6300000000001</v>
      </c>
      <c r="D54" s="15" t="s">
        <v>138</v>
      </c>
    </row>
    <row r="55" spans="1:4" x14ac:dyDescent="0.15">
      <c r="A55" s="17" t="s">
        <v>87</v>
      </c>
      <c r="B55" s="17" t="s">
        <v>90</v>
      </c>
      <c r="C55" s="18">
        <v>977.68</v>
      </c>
      <c r="D55" s="17" t="s">
        <v>113</v>
      </c>
    </row>
    <row r="56" spans="1:4" x14ac:dyDescent="0.15">
      <c r="A56" s="17" t="s">
        <v>87</v>
      </c>
      <c r="B56" s="17" t="s">
        <v>88</v>
      </c>
      <c r="C56" s="18">
        <v>941.61</v>
      </c>
      <c r="D56" s="17" t="s">
        <v>129</v>
      </c>
    </row>
    <row r="57" spans="1:4" x14ac:dyDescent="0.15">
      <c r="A57" s="15" t="s">
        <v>87</v>
      </c>
      <c r="B57" s="15" t="s">
        <v>90</v>
      </c>
      <c r="C57" s="16">
        <v>869.59</v>
      </c>
      <c r="D57" s="15" t="s">
        <v>139</v>
      </c>
    </row>
    <row r="58" spans="1:4" x14ac:dyDescent="0.15">
      <c r="A58" s="15" t="s">
        <v>103</v>
      </c>
      <c r="B58" s="15" t="s">
        <v>88</v>
      </c>
      <c r="C58" s="16">
        <v>656.06</v>
      </c>
      <c r="D58" s="15" t="s">
        <v>140</v>
      </c>
    </row>
    <row r="59" spans="1:4" x14ac:dyDescent="0.15">
      <c r="A59" s="15" t="s">
        <v>103</v>
      </c>
      <c r="B59" s="15" t="s">
        <v>88</v>
      </c>
      <c r="C59" s="16">
        <v>599.66</v>
      </c>
      <c r="D59" s="15" t="s">
        <v>141</v>
      </c>
    </row>
    <row r="60" spans="1:4" x14ac:dyDescent="0.15">
      <c r="A60" s="17" t="s">
        <v>103</v>
      </c>
      <c r="B60" s="17" t="s">
        <v>90</v>
      </c>
      <c r="C60" s="18">
        <v>548.83000000000004</v>
      </c>
      <c r="D60" s="17" t="s">
        <v>142</v>
      </c>
    </row>
    <row r="61" spans="1:4" x14ac:dyDescent="0.15">
      <c r="A61" s="17" t="s">
        <v>87</v>
      </c>
      <c r="B61" s="17" t="s">
        <v>90</v>
      </c>
      <c r="C61" s="18">
        <v>535</v>
      </c>
      <c r="D61" s="17" t="s">
        <v>143</v>
      </c>
    </row>
    <row r="62" spans="1:4" x14ac:dyDescent="0.15">
      <c r="A62" s="15" t="s">
        <v>87</v>
      </c>
      <c r="B62" s="15" t="s">
        <v>90</v>
      </c>
      <c r="C62" s="16">
        <v>463.72</v>
      </c>
      <c r="D62" s="15" t="s">
        <v>96</v>
      </c>
    </row>
    <row r="63" spans="1:4" x14ac:dyDescent="0.15">
      <c r="A63" s="17" t="s">
        <v>98</v>
      </c>
      <c r="B63" s="17" t="s">
        <v>90</v>
      </c>
      <c r="C63" s="18">
        <v>452.91568000000001</v>
      </c>
      <c r="D63" s="17" t="s">
        <v>144</v>
      </c>
    </row>
    <row r="64" spans="1:4" x14ac:dyDescent="0.15">
      <c r="A64" s="17" t="s">
        <v>87</v>
      </c>
      <c r="B64" s="17" t="s">
        <v>90</v>
      </c>
      <c r="C64" s="18">
        <v>448.48</v>
      </c>
      <c r="D64" s="17" t="s">
        <v>145</v>
      </c>
    </row>
    <row r="65" spans="1:4" x14ac:dyDescent="0.15">
      <c r="A65" s="15" t="s">
        <v>103</v>
      </c>
      <c r="B65" s="15" t="s">
        <v>90</v>
      </c>
      <c r="C65" s="16">
        <v>430.21</v>
      </c>
      <c r="D65" s="15" t="s">
        <v>146</v>
      </c>
    </row>
    <row r="66" spans="1:4" x14ac:dyDescent="0.15">
      <c r="A66" s="17" t="s">
        <v>103</v>
      </c>
      <c r="B66" s="17" t="s">
        <v>88</v>
      </c>
      <c r="C66" s="18">
        <v>383.56</v>
      </c>
      <c r="D66" s="17" t="s">
        <v>147</v>
      </c>
    </row>
    <row r="67" spans="1:4" x14ac:dyDescent="0.15">
      <c r="A67" s="15" t="s">
        <v>103</v>
      </c>
      <c r="B67" s="15" t="s">
        <v>88</v>
      </c>
      <c r="C67" s="16">
        <v>379.64</v>
      </c>
      <c r="D67" s="15" t="s">
        <v>148</v>
      </c>
    </row>
    <row r="68" spans="1:4" x14ac:dyDescent="0.15">
      <c r="A68" s="15" t="s">
        <v>103</v>
      </c>
      <c r="B68" s="15" t="s">
        <v>90</v>
      </c>
      <c r="C68" s="16">
        <v>374.56</v>
      </c>
      <c r="D68" s="15" t="s">
        <v>149</v>
      </c>
    </row>
    <row r="69" spans="1:4" x14ac:dyDescent="0.15">
      <c r="A69" s="17" t="s">
        <v>103</v>
      </c>
      <c r="B69" s="17" t="s">
        <v>88</v>
      </c>
      <c r="C69" s="18">
        <v>369.65</v>
      </c>
      <c r="D69" s="17" t="s">
        <v>150</v>
      </c>
    </row>
    <row r="70" spans="1:4" x14ac:dyDescent="0.15">
      <c r="A70" s="15" t="s">
        <v>103</v>
      </c>
      <c r="B70" s="15" t="s">
        <v>88</v>
      </c>
      <c r="C70" s="16">
        <v>364.63</v>
      </c>
      <c r="D70" s="15" t="s">
        <v>151</v>
      </c>
    </row>
    <row r="71" spans="1:4" x14ac:dyDescent="0.15">
      <c r="A71" s="15" t="s">
        <v>87</v>
      </c>
      <c r="B71" s="15" t="s">
        <v>88</v>
      </c>
      <c r="C71" s="16">
        <v>354.85</v>
      </c>
      <c r="D71" s="15" t="s">
        <v>152</v>
      </c>
    </row>
    <row r="72" spans="1:4" x14ac:dyDescent="0.15">
      <c r="A72" s="17" t="s">
        <v>103</v>
      </c>
      <c r="B72" s="17" t="s">
        <v>88</v>
      </c>
      <c r="C72" s="18">
        <v>336.29</v>
      </c>
      <c r="D72" s="17" t="s">
        <v>153</v>
      </c>
    </row>
    <row r="73" spans="1:4" x14ac:dyDescent="0.15">
      <c r="A73" s="15" t="s">
        <v>103</v>
      </c>
      <c r="B73" s="15" t="s">
        <v>90</v>
      </c>
      <c r="C73" s="16">
        <v>332.88</v>
      </c>
      <c r="D73" s="15" t="s">
        <v>154</v>
      </c>
    </row>
    <row r="74" spans="1:4" x14ac:dyDescent="0.15">
      <c r="A74" s="17" t="s">
        <v>103</v>
      </c>
      <c r="B74" s="17" t="s">
        <v>88</v>
      </c>
      <c r="C74" s="18">
        <v>328.93</v>
      </c>
      <c r="D74" s="17" t="s">
        <v>155</v>
      </c>
    </row>
    <row r="75" spans="1:4" x14ac:dyDescent="0.15">
      <c r="A75" s="17" t="s">
        <v>87</v>
      </c>
      <c r="B75" s="17" t="s">
        <v>88</v>
      </c>
      <c r="C75" s="18">
        <v>318.60000000000002</v>
      </c>
      <c r="D75" s="17" t="s">
        <v>156</v>
      </c>
    </row>
    <row r="76" spans="1:4" x14ac:dyDescent="0.15">
      <c r="A76" s="15" t="s">
        <v>103</v>
      </c>
      <c r="B76" s="15" t="s">
        <v>88</v>
      </c>
      <c r="C76" s="16">
        <v>313.88</v>
      </c>
      <c r="D76" s="15" t="s">
        <v>157</v>
      </c>
    </row>
    <row r="77" spans="1:4" x14ac:dyDescent="0.15">
      <c r="A77" s="17" t="s">
        <v>103</v>
      </c>
      <c r="B77" s="17" t="s">
        <v>88</v>
      </c>
      <c r="C77" s="18">
        <v>311.85000000000002</v>
      </c>
      <c r="D77" s="17" t="s">
        <v>158</v>
      </c>
    </row>
    <row r="78" spans="1:4" x14ac:dyDescent="0.15">
      <c r="A78" s="15" t="s">
        <v>87</v>
      </c>
      <c r="B78" s="15" t="s">
        <v>88</v>
      </c>
      <c r="C78" s="16">
        <v>292.63</v>
      </c>
      <c r="D78" s="15" t="s">
        <v>159</v>
      </c>
    </row>
    <row r="79" spans="1:4" x14ac:dyDescent="0.15">
      <c r="A79" s="17" t="s">
        <v>103</v>
      </c>
      <c r="B79" s="17" t="s">
        <v>90</v>
      </c>
      <c r="C79" s="18">
        <v>287.08999999999997</v>
      </c>
      <c r="D79" s="17" t="s">
        <v>160</v>
      </c>
    </row>
    <row r="80" spans="1:4" x14ac:dyDescent="0.15">
      <c r="A80" s="17" t="s">
        <v>103</v>
      </c>
      <c r="B80" s="17" t="s">
        <v>88</v>
      </c>
      <c r="C80" s="18">
        <v>284.14</v>
      </c>
      <c r="D80" s="17" t="s">
        <v>161</v>
      </c>
    </row>
    <row r="81" spans="1:4" x14ac:dyDescent="0.15">
      <c r="A81" s="17" t="s">
        <v>103</v>
      </c>
      <c r="B81" s="17" t="s">
        <v>88</v>
      </c>
      <c r="C81" s="18">
        <v>246</v>
      </c>
      <c r="D81" s="17" t="s">
        <v>162</v>
      </c>
    </row>
    <row r="82" spans="1:4" x14ac:dyDescent="0.15">
      <c r="A82" s="17" t="s">
        <v>103</v>
      </c>
      <c r="B82" s="17" t="s">
        <v>88</v>
      </c>
      <c r="C82" s="18">
        <v>223.24</v>
      </c>
      <c r="D82" s="17" t="s">
        <v>163</v>
      </c>
    </row>
    <row r="83" spans="1:4" x14ac:dyDescent="0.15">
      <c r="A83" s="17" t="s">
        <v>103</v>
      </c>
      <c r="B83" s="17" t="s">
        <v>88</v>
      </c>
      <c r="C83" s="18">
        <v>214</v>
      </c>
      <c r="D83" s="17" t="s">
        <v>164</v>
      </c>
    </row>
    <row r="84" spans="1:4" x14ac:dyDescent="0.15">
      <c r="A84" s="15" t="s">
        <v>103</v>
      </c>
      <c r="B84" s="15" t="s">
        <v>88</v>
      </c>
      <c r="C84" s="16">
        <v>209.43</v>
      </c>
      <c r="D84" s="15" t="s">
        <v>165</v>
      </c>
    </row>
    <row r="85" spans="1:4" x14ac:dyDescent="0.15">
      <c r="A85" s="15" t="s">
        <v>103</v>
      </c>
      <c r="B85" s="15" t="s">
        <v>90</v>
      </c>
      <c r="C85" s="16">
        <v>204</v>
      </c>
      <c r="D85" s="15" t="s">
        <v>166</v>
      </c>
    </row>
    <row r="86" spans="1:4" x14ac:dyDescent="0.15">
      <c r="A86" s="15" t="s">
        <v>103</v>
      </c>
      <c r="B86" s="15" t="s">
        <v>90</v>
      </c>
      <c r="C86" s="16">
        <v>201.55</v>
      </c>
      <c r="D86" s="15" t="s">
        <v>167</v>
      </c>
    </row>
    <row r="87" spans="1:4" x14ac:dyDescent="0.15">
      <c r="A87" s="15" t="s">
        <v>103</v>
      </c>
      <c r="B87" s="15" t="s">
        <v>88</v>
      </c>
      <c r="C87" s="16">
        <v>195.31200000000001</v>
      </c>
      <c r="D87" s="15" t="s">
        <v>168</v>
      </c>
    </row>
    <row r="88" spans="1:4" x14ac:dyDescent="0.15">
      <c r="A88" s="17" t="s">
        <v>103</v>
      </c>
      <c r="B88" s="17" t="s">
        <v>90</v>
      </c>
      <c r="C88" s="18">
        <v>190.15</v>
      </c>
      <c r="D88" s="17" t="s">
        <v>169</v>
      </c>
    </row>
    <row r="89" spans="1:4" x14ac:dyDescent="0.15">
      <c r="A89" s="17" t="s">
        <v>103</v>
      </c>
      <c r="B89" s="17" t="s">
        <v>90</v>
      </c>
      <c r="C89" s="18">
        <v>180.32</v>
      </c>
      <c r="D89" s="17" t="s">
        <v>170</v>
      </c>
    </row>
    <row r="90" spans="1:4" x14ac:dyDescent="0.15">
      <c r="A90" s="17" t="s">
        <v>103</v>
      </c>
      <c r="B90" s="17" t="s">
        <v>88</v>
      </c>
      <c r="C90" s="18">
        <v>172.77199999999999</v>
      </c>
      <c r="D90" s="17" t="s">
        <v>158</v>
      </c>
    </row>
    <row r="91" spans="1:4" x14ac:dyDescent="0.15">
      <c r="A91" s="17" t="s">
        <v>103</v>
      </c>
      <c r="B91" s="17" t="s">
        <v>88</v>
      </c>
      <c r="C91" s="18">
        <v>169.52</v>
      </c>
      <c r="D91" s="17" t="s">
        <v>171</v>
      </c>
    </row>
    <row r="92" spans="1:4" x14ac:dyDescent="0.15">
      <c r="A92" s="15" t="s">
        <v>87</v>
      </c>
      <c r="B92" s="15" t="s">
        <v>88</v>
      </c>
      <c r="C92" s="16">
        <v>151.828</v>
      </c>
      <c r="D92" s="15" t="s">
        <v>172</v>
      </c>
    </row>
    <row r="93" spans="1:4" x14ac:dyDescent="0.15">
      <c r="A93" s="17" t="s">
        <v>87</v>
      </c>
      <c r="B93" s="17" t="s">
        <v>88</v>
      </c>
      <c r="C93" s="18">
        <v>134.5</v>
      </c>
      <c r="D93" s="17" t="s">
        <v>173</v>
      </c>
    </row>
    <row r="94" spans="1:4" x14ac:dyDescent="0.15">
      <c r="A94" s="17" t="s">
        <v>103</v>
      </c>
      <c r="B94" s="17" t="s">
        <v>88</v>
      </c>
      <c r="C94" s="18">
        <v>124</v>
      </c>
      <c r="D94" s="17" t="s">
        <v>174</v>
      </c>
    </row>
    <row r="95" spans="1:4" x14ac:dyDescent="0.15">
      <c r="A95" s="17" t="s">
        <v>103</v>
      </c>
      <c r="B95" s="17" t="s">
        <v>88</v>
      </c>
      <c r="C95" s="18">
        <v>112.97</v>
      </c>
      <c r="D95" s="17" t="s">
        <v>175</v>
      </c>
    </row>
    <row r="96" spans="1:4" x14ac:dyDescent="0.15">
      <c r="A96" s="17" t="s">
        <v>103</v>
      </c>
      <c r="B96" s="17" t="s">
        <v>90</v>
      </c>
      <c r="C96" s="18">
        <v>109.43</v>
      </c>
      <c r="D96" s="17" t="s">
        <v>176</v>
      </c>
    </row>
    <row r="97" spans="1:4" x14ac:dyDescent="0.15">
      <c r="A97" s="17" t="s">
        <v>103</v>
      </c>
      <c r="B97" s="17" t="s">
        <v>90</v>
      </c>
      <c r="C97" s="18">
        <v>109.43</v>
      </c>
      <c r="D97" s="17" t="s">
        <v>177</v>
      </c>
    </row>
    <row r="98" spans="1:4" x14ac:dyDescent="0.15">
      <c r="A98" s="17" t="s">
        <v>103</v>
      </c>
      <c r="B98" s="17" t="s">
        <v>88</v>
      </c>
      <c r="C98" s="18">
        <v>81.98</v>
      </c>
      <c r="D98" s="17" t="s">
        <v>178</v>
      </c>
    </row>
    <row r="99" spans="1:4" x14ac:dyDescent="0.15">
      <c r="A99" s="15" t="s">
        <v>103</v>
      </c>
      <c r="B99" s="15" t="s">
        <v>88</v>
      </c>
      <c r="C99" s="16">
        <v>74.851399999999998</v>
      </c>
      <c r="D99" s="15" t="s">
        <v>151</v>
      </c>
    </row>
    <row r="100" spans="1:4" x14ac:dyDescent="0.15">
      <c r="A100" s="15" t="s">
        <v>103</v>
      </c>
      <c r="B100" s="15" t="s">
        <v>88</v>
      </c>
      <c r="C100" s="16">
        <v>59.36</v>
      </c>
      <c r="D100" s="15" t="s">
        <v>179</v>
      </c>
    </row>
    <row r="101" spans="1:4" x14ac:dyDescent="0.15">
      <c r="A101" s="17" t="s">
        <v>103</v>
      </c>
      <c r="B101" s="17" t="s">
        <v>88</v>
      </c>
      <c r="C101" s="18">
        <v>55.51</v>
      </c>
      <c r="D101" s="17" t="s">
        <v>180</v>
      </c>
    </row>
    <row r="102" spans="1:4" x14ac:dyDescent="0.15">
      <c r="A102" s="17" t="s">
        <v>103</v>
      </c>
      <c r="B102" s="17" t="s">
        <v>88</v>
      </c>
      <c r="C102" s="18">
        <v>54</v>
      </c>
      <c r="D102" s="17" t="s">
        <v>181</v>
      </c>
    </row>
    <row r="103" spans="1:4" x14ac:dyDescent="0.15">
      <c r="A103" s="15" t="s">
        <v>103</v>
      </c>
      <c r="B103" s="15" t="s">
        <v>90</v>
      </c>
      <c r="C103" s="16">
        <v>35.700000000000003</v>
      </c>
      <c r="D103" s="15" t="s">
        <v>182</v>
      </c>
    </row>
    <row r="104" spans="1:4" x14ac:dyDescent="0.15">
      <c r="A104" s="15" t="s">
        <v>103</v>
      </c>
      <c r="B104" s="15" t="s">
        <v>88</v>
      </c>
      <c r="C104" s="16">
        <v>24.84</v>
      </c>
      <c r="D104" s="15" t="s">
        <v>183</v>
      </c>
    </row>
    <row r="105" spans="1:4" x14ac:dyDescent="0.15">
      <c r="A105" s="17" t="s">
        <v>103</v>
      </c>
      <c r="B105" s="17" t="s">
        <v>90</v>
      </c>
      <c r="C105" s="18">
        <v>18</v>
      </c>
      <c r="D105" s="17" t="s">
        <v>184</v>
      </c>
    </row>
    <row r="106" spans="1:4" x14ac:dyDescent="0.15">
      <c r="A106" s="17" t="s">
        <v>87</v>
      </c>
      <c r="B106" s="17" t="s">
        <v>90</v>
      </c>
      <c r="C106" s="18">
        <v>18</v>
      </c>
      <c r="D106" s="17" t="s">
        <v>185</v>
      </c>
    </row>
    <row r="107" spans="1:4" x14ac:dyDescent="0.15">
      <c r="A107" s="17" t="s">
        <v>103</v>
      </c>
      <c r="B107" s="17" t="s">
        <v>90</v>
      </c>
      <c r="C107" s="18">
        <v>13.37</v>
      </c>
      <c r="D107" s="17" t="s">
        <v>139</v>
      </c>
    </row>
    <row r="108" spans="1:4" x14ac:dyDescent="0.15">
      <c r="A108" s="17" t="s">
        <v>87</v>
      </c>
      <c r="B108" s="17" t="s">
        <v>90</v>
      </c>
      <c r="C108" s="18">
        <v>0</v>
      </c>
      <c r="D108" s="17" t="s">
        <v>186</v>
      </c>
    </row>
    <row r="109" spans="1:4" x14ac:dyDescent="0.15">
      <c r="A109" s="17" t="s">
        <v>98</v>
      </c>
      <c r="B109" s="17" t="s">
        <v>90</v>
      </c>
      <c r="C109" s="18">
        <v>0</v>
      </c>
      <c r="D109" s="17" t="s">
        <v>187</v>
      </c>
    </row>
    <row r="110" spans="1:4" x14ac:dyDescent="0.15">
      <c r="A110" s="15" t="s">
        <v>103</v>
      </c>
      <c r="B110" s="15" t="s">
        <v>90</v>
      </c>
      <c r="C110" s="16">
        <v>0</v>
      </c>
      <c r="D110" s="15" t="s">
        <v>188</v>
      </c>
    </row>
    <row r="111" spans="1:4" x14ac:dyDescent="0.15">
      <c r="A111" s="15" t="s">
        <v>103</v>
      </c>
      <c r="B111" s="15" t="s">
        <v>88</v>
      </c>
      <c r="C111" s="16">
        <v>0</v>
      </c>
      <c r="D111" s="15" t="s">
        <v>189</v>
      </c>
    </row>
    <row r="112" spans="1:4" x14ac:dyDescent="0.15">
      <c r="A112" s="17" t="s">
        <v>87</v>
      </c>
      <c r="B112" s="17" t="s">
        <v>88</v>
      </c>
      <c r="C112" s="18">
        <v>0</v>
      </c>
      <c r="D112" s="17" t="s">
        <v>129</v>
      </c>
    </row>
    <row r="113" spans="1:4" x14ac:dyDescent="0.15">
      <c r="A113" s="15" t="s">
        <v>103</v>
      </c>
      <c r="B113" s="15" t="s">
        <v>88</v>
      </c>
      <c r="C113" s="16">
        <v>0</v>
      </c>
      <c r="D113" s="15" t="s">
        <v>190</v>
      </c>
    </row>
    <row r="114" spans="1:4" x14ac:dyDescent="0.15">
      <c r="A114" s="17" t="s">
        <v>103</v>
      </c>
      <c r="B114" s="17" t="s">
        <v>88</v>
      </c>
      <c r="C114" s="18">
        <v>0</v>
      </c>
      <c r="D114" s="17" t="s">
        <v>151</v>
      </c>
    </row>
    <row r="115" spans="1:4" x14ac:dyDescent="0.15">
      <c r="A115" s="15" t="s">
        <v>103</v>
      </c>
      <c r="B115" s="15" t="s">
        <v>88</v>
      </c>
      <c r="C115" s="16">
        <v>0</v>
      </c>
      <c r="D115" s="15" t="s">
        <v>151</v>
      </c>
    </row>
    <row r="116" spans="1:4" x14ac:dyDescent="0.15">
      <c r="A116" s="15" t="s">
        <v>103</v>
      </c>
      <c r="B116" s="15" t="s">
        <v>88</v>
      </c>
      <c r="C116" s="16">
        <v>0</v>
      </c>
      <c r="D116" s="15" t="s">
        <v>191</v>
      </c>
    </row>
    <row r="117" spans="1:4" x14ac:dyDescent="0.15">
      <c r="A117" s="15" t="s">
        <v>103</v>
      </c>
      <c r="B117" s="15" t="s">
        <v>88</v>
      </c>
      <c r="C117" s="16">
        <v>0</v>
      </c>
      <c r="D117" s="15" t="s">
        <v>192</v>
      </c>
    </row>
    <row r="118" spans="1:4" x14ac:dyDescent="0.15">
      <c r="A118" s="15" t="s">
        <v>103</v>
      </c>
      <c r="B118" s="15" t="s">
        <v>88</v>
      </c>
      <c r="C118" s="16">
        <v>0</v>
      </c>
      <c r="D118" s="15" t="s">
        <v>193</v>
      </c>
    </row>
    <row r="119" spans="1:4" x14ac:dyDescent="0.15">
      <c r="A119" s="15" t="s">
        <v>103</v>
      </c>
      <c r="B119" s="15" t="s">
        <v>88</v>
      </c>
      <c r="C119" s="16">
        <v>0</v>
      </c>
      <c r="D119" s="15" t="s">
        <v>194</v>
      </c>
    </row>
    <row r="120" spans="1:4" x14ac:dyDescent="0.15">
      <c r="A120" s="17" t="s">
        <v>103</v>
      </c>
      <c r="B120" s="17" t="s">
        <v>88</v>
      </c>
      <c r="C120" s="18">
        <v>0</v>
      </c>
      <c r="D120" s="17" t="s">
        <v>150</v>
      </c>
    </row>
    <row r="121" spans="1:4" x14ac:dyDescent="0.15">
      <c r="A121" s="17" t="s">
        <v>103</v>
      </c>
      <c r="B121" s="17" t="s">
        <v>88</v>
      </c>
      <c r="C121" s="18">
        <v>0</v>
      </c>
      <c r="D121" s="17" t="s">
        <v>195</v>
      </c>
    </row>
    <row r="122" spans="1:4" x14ac:dyDescent="0.15">
      <c r="A122" s="17" t="s">
        <v>103</v>
      </c>
      <c r="B122" s="17" t="s">
        <v>88</v>
      </c>
      <c r="C122" s="18">
        <v>0</v>
      </c>
      <c r="D122" s="17" t="s">
        <v>196</v>
      </c>
    </row>
    <row r="123" spans="1:4" x14ac:dyDescent="0.15">
      <c r="A123" s="15" t="s">
        <v>87</v>
      </c>
      <c r="B123" s="15" t="s">
        <v>88</v>
      </c>
      <c r="C123" s="16">
        <v>0</v>
      </c>
      <c r="D123" s="15" t="s">
        <v>197</v>
      </c>
    </row>
    <row r="124" spans="1:4" x14ac:dyDescent="0.15">
      <c r="A124" s="15" t="s">
        <v>87</v>
      </c>
      <c r="B124" s="15" t="s">
        <v>88</v>
      </c>
      <c r="C124" s="16">
        <v>0</v>
      </c>
      <c r="D124" s="15" t="s">
        <v>198</v>
      </c>
    </row>
    <row r="125" spans="1:4" x14ac:dyDescent="0.15">
      <c r="A125" s="15" t="s">
        <v>103</v>
      </c>
      <c r="B125" s="15" t="s">
        <v>90</v>
      </c>
      <c r="C125" s="16">
        <v>0</v>
      </c>
      <c r="D125" s="15" t="s">
        <v>199</v>
      </c>
    </row>
    <row r="126" spans="1:4" x14ac:dyDescent="0.15">
      <c r="A126" s="17" t="s">
        <v>103</v>
      </c>
      <c r="B126" s="17" t="s">
        <v>88</v>
      </c>
      <c r="C126" s="18">
        <v>0</v>
      </c>
      <c r="D126" s="17" t="s">
        <v>151</v>
      </c>
    </row>
    <row r="127" spans="1:4" x14ac:dyDescent="0.15">
      <c r="A127" s="15" t="s">
        <v>103</v>
      </c>
      <c r="B127" s="15" t="s">
        <v>90</v>
      </c>
      <c r="C127" s="16">
        <v>0</v>
      </c>
      <c r="D127" s="15" t="s">
        <v>200</v>
      </c>
    </row>
    <row r="128" spans="1:4" x14ac:dyDescent="0.15">
      <c r="A128" s="17" t="s">
        <v>87</v>
      </c>
      <c r="B128" s="17" t="s">
        <v>88</v>
      </c>
      <c r="C128" s="18">
        <v>0</v>
      </c>
      <c r="D128" s="17" t="s">
        <v>201</v>
      </c>
    </row>
    <row r="129" spans="1:4" x14ac:dyDescent="0.15">
      <c r="A129" s="15" t="s">
        <v>103</v>
      </c>
      <c r="B129" s="15" t="s">
        <v>90</v>
      </c>
      <c r="C129" s="16">
        <v>0</v>
      </c>
      <c r="D129" s="15" t="s">
        <v>176</v>
      </c>
    </row>
    <row r="130" spans="1:4" x14ac:dyDescent="0.15">
      <c r="A130" s="17" t="s">
        <v>103</v>
      </c>
      <c r="B130" s="17" t="s">
        <v>90</v>
      </c>
      <c r="C130" s="18">
        <v>0</v>
      </c>
      <c r="D130" s="17" t="s">
        <v>170</v>
      </c>
    </row>
    <row r="131" spans="1:4" x14ac:dyDescent="0.15">
      <c r="A131" s="15" t="s">
        <v>103</v>
      </c>
      <c r="B131" s="15" t="s">
        <v>90</v>
      </c>
      <c r="C131" s="16">
        <v>0</v>
      </c>
      <c r="D131" s="15" t="s">
        <v>202</v>
      </c>
    </row>
    <row r="132" spans="1:4" x14ac:dyDescent="0.15">
      <c r="A132" s="17" t="s">
        <v>103</v>
      </c>
      <c r="B132" s="17" t="s">
        <v>88</v>
      </c>
      <c r="C132" s="18">
        <v>0</v>
      </c>
      <c r="D132" s="17" t="s">
        <v>203</v>
      </c>
    </row>
    <row r="133" spans="1:4" x14ac:dyDescent="0.15">
      <c r="A133" s="17"/>
      <c r="B133" s="17"/>
      <c r="C133" s="18"/>
      <c r="D133" s="17"/>
    </row>
    <row r="134" spans="1:4" x14ac:dyDescent="0.15">
      <c r="A134" s="15"/>
      <c r="B134" s="15"/>
      <c r="C134" s="16"/>
      <c r="D134" s="15"/>
    </row>
    <row r="135" spans="1:4" x14ac:dyDescent="0.15">
      <c r="A135" s="17"/>
      <c r="B135" s="17"/>
      <c r="C135" s="18"/>
      <c r="D135" s="17"/>
    </row>
    <row r="136" spans="1:4" x14ac:dyDescent="0.15">
      <c r="A136" s="17"/>
      <c r="B136" s="17"/>
      <c r="C136" s="18"/>
      <c r="D136" s="17"/>
    </row>
    <row r="137" spans="1:4" x14ac:dyDescent="0.15">
      <c r="A137" s="17"/>
      <c r="B137" s="17"/>
      <c r="C137" s="18"/>
      <c r="D137" s="17"/>
    </row>
    <row r="138" spans="1:4" x14ac:dyDescent="0.15">
      <c r="A138" s="17"/>
      <c r="B138" s="17"/>
      <c r="C138" s="18"/>
      <c r="D138" s="17"/>
    </row>
    <row r="139" spans="1:4" x14ac:dyDescent="0.15">
      <c r="A139" s="15"/>
      <c r="B139" s="15"/>
      <c r="C139" s="16"/>
      <c r="D139" s="15"/>
    </row>
    <row r="140" spans="1:4" x14ac:dyDescent="0.15">
      <c r="A140" s="17"/>
      <c r="B140" s="17"/>
      <c r="C140" s="18"/>
      <c r="D140" s="17"/>
    </row>
  </sheetData>
  <sheetProtection algorithmName="SHA-512" hashValue="dkIikQzaGFs6Af5CXTz5VNMPCYNPChjcfFHPTc6Ix7/ZNhH5EGlWQsVMGEN/VXFNZlHTIq6B3E0ePrMBtzaJiQ==" saltValue="T/EwL5IENKM+aeVTh2DaVA==" spinCount="100000" sheet="1" objects="1" scenarios="1" selectLockedCells="1" selectUnlockedCells="1"/>
  <autoFilter ref="A1:D132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203659-622E-4866-AF64-54E935976C16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93be5872-86af-43f0-bdbf-c4d5dacb6b1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BDC9CB0-1F2E-442A-9EE1-7CC52997A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2026-03-16T14:07:30Z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