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2. BD\03 Definitief\"/>
    </mc:Choice>
  </mc:AlternateContent>
  <xr:revisionPtr revIDLastSave="0" documentId="13_ncr:1_{BC33E1F7-2756-49FB-B4A1-E46E75AA3FDB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" sheetId="11" r:id="rId6"/>
  </sheet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Locatielijst!$A$1:$D$79</definedName>
    <definedName name="_xlnm._FilterDatabase" localSheetId="2" hidden="1">Prijzen!$B$3:$I$17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9" l="1"/>
  <c r="I6" i="5"/>
  <c r="I5" i="5"/>
  <c r="L12" i="8"/>
  <c r="K12" i="8"/>
  <c r="O11" i="8"/>
  <c r="N11" i="8"/>
  <c r="M11" i="8"/>
  <c r="K11" i="8"/>
  <c r="O9" i="8"/>
  <c r="K20" i="8"/>
  <c r="K17" i="8"/>
  <c r="O17" i="8"/>
  <c r="N17" i="8"/>
  <c r="M17" i="8"/>
  <c r="L17" i="8"/>
  <c r="O15" i="8"/>
  <c r="N15" i="8"/>
  <c r="M15" i="8"/>
  <c r="L15" i="8"/>
  <c r="K15" i="8"/>
  <c r="O14" i="8"/>
  <c r="N14" i="8"/>
  <c r="M14" i="8"/>
  <c r="L14" i="8"/>
  <c r="K14" i="8"/>
  <c r="O12" i="8"/>
  <c r="N12" i="8"/>
  <c r="M12" i="8"/>
  <c r="L11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L6" i="8"/>
  <c r="M6" i="8"/>
  <c r="N6" i="8"/>
  <c r="N18" i="8"/>
  <c r="O6" i="8"/>
  <c r="O18" i="8"/>
  <c r="K6" i="8"/>
  <c r="K7" i="5"/>
  <c r="K18" i="8"/>
  <c r="M18" i="8"/>
  <c r="L18" i="8"/>
  <c r="B9" i="5"/>
</calcChain>
</file>

<file path=xl/sharedStrings.xml><?xml version="1.0" encoding="utf-8"?>
<sst xmlns="http://schemas.openxmlformats.org/spreadsheetml/2006/main" count="386" uniqueCount="168">
  <si>
    <t>Prijzen</t>
  </si>
  <si>
    <t>Introductie:</t>
  </si>
  <si>
    <t>Hoe vul je het prijsopgaveformulier in?</t>
  </si>
  <si>
    <t>Scoremethode prijs (kromme)</t>
  </si>
  <si>
    <t>Prijs</t>
  </si>
  <si>
    <t>Punten</t>
  </si>
  <si>
    <t>Functie</t>
  </si>
  <si>
    <t>Berekening volume</t>
  </si>
  <si>
    <t>Staffelprijzen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</si>
  <si>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</si>
  <si>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Volume in € per staffel</t>
  </si>
  <si>
    <t>Vloercategorie</t>
  </si>
  <si>
    <t>Vloersoort</t>
  </si>
  <si>
    <t>Voorgestelde handeling</t>
  </si>
  <si>
    <t>0 - 200</t>
  </si>
  <si>
    <t>201 - 500</t>
  </si>
  <si>
    <t>501 - 1000</t>
  </si>
  <si>
    <t>1001 - 5000</t>
  </si>
  <si>
    <t>&gt;5000</t>
  </si>
  <si>
    <t>Elastisch beschermd</t>
  </si>
  <si>
    <t>Linoleum</t>
  </si>
  <si>
    <t>Sprayen en opwrijven</t>
  </si>
  <si>
    <t>Topcoaten (2 laags)</t>
  </si>
  <si>
    <t>Recoaten (strippen en conserveren 2 laags)</t>
  </si>
  <si>
    <t>2-Componentencoating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</si>
  <si>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</si>
  <si>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</si>
  <si>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</si>
  <si>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</si>
  <si>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</si>
  <si>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 xml:space="preserve">Tapijt </t>
  </si>
  <si>
    <t>Sproei-extraheren</t>
  </si>
  <si>
    <t>Encapsulation reiniging</t>
  </si>
  <si>
    <t>Harde vloeren</t>
  </si>
  <si>
    <t xml:space="preserve">Harde vloer </t>
  </si>
  <si>
    <t>Schrobben (eenschijfsmachine en waterzuiger)</t>
  </si>
  <si>
    <t>Eenheidsprijs</t>
  </si>
  <si>
    <t>Toelichting</t>
  </si>
  <si>
    <t>Aantal locaties</t>
  </si>
  <si>
    <r>
      <t xml:space="preserve">Boxprijs </t>
    </r>
    <r>
      <rPr>
        <sz val="9"/>
        <color indexed="8"/>
        <rFont val="Aptos Narrow"/>
        <family val="2"/>
      </rPr>
      <t>3</t>
    </r>
  </si>
  <si>
    <t>Locaties t/m 500 m² - 1 totaalprijs voor volledig vloeronderhoud</t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</si>
  <si>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</si>
  <si>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</si>
  <si>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t>³: Onder volledig wordt verstaan: Alle m² vloer op locatie hebben de gewenste behandeling ondergaan ongeacht welke vloersoortsoort (elastisch be- en onbeschermd, textiel en harde vloeren) zodat deze voldoet aan bijlage Opleverresultaat</t>
  </si>
  <si>
    <t>Algemeen: vloersoorten als marmer, parket en andere vloersoorten die nadere specialistische behandeling vragen zullen middels maatwerkopdrachten worden uitgevraagd</t>
  </si>
  <si>
    <r>
      <t xml:space="preserve">Textiel </t>
    </r>
    <r>
      <rPr>
        <sz val="9"/>
        <color indexed="8"/>
        <rFont val="Aptos Narrow"/>
        <family val="2"/>
      </rPr>
      <t>¹</t>
    </r>
  </si>
  <si>
    <r>
      <t xml:space="preserve">Harde vloer </t>
    </r>
    <r>
      <rPr>
        <sz val="9"/>
        <color indexed="8"/>
        <rFont val="Aptos Narrow"/>
        <family val="2"/>
      </rPr>
      <t>²</t>
    </r>
  </si>
  <si>
    <r>
      <t xml:space="preserve">Box </t>
    </r>
    <r>
      <rPr>
        <sz val="9"/>
        <color indexed="8"/>
        <rFont val="Aptos Narrow"/>
        <family val="2"/>
      </rPr>
      <t>³</t>
    </r>
  </si>
  <si>
    <t xml:space="preserve">Locaties t/m 500 m² - 1 totaalprijs voor volledig vloeronderhoud </t>
  </si>
  <si>
    <t>Toeslagpercentage</t>
  </si>
  <si>
    <t>Toeslag voor justitiele locaties</t>
  </si>
  <si>
    <t>Toeslagpercentage op m²-prijs ten behoeve van locaties met streng goedgangsbeleid en/of waar werkzaamheden alleen onder begeleiding uitgevoerd kunnen worden.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</si>
  <si>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</si>
  <si>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Opbouw uurtarieven</t>
  </si>
  <si>
    <t>Gemiddeld CAO uurloon</t>
  </si>
  <si>
    <t>Werkgeverskosten</t>
  </si>
  <si>
    <t>Middelen en materialen incl. kleding &amp; PBM's</t>
  </si>
  <si>
    <t>Overhead</t>
  </si>
  <si>
    <t>Risico &amp; Winst</t>
  </si>
  <si>
    <t>Reservering reistijd / reiskosten</t>
  </si>
  <si>
    <t>TOTAAL</t>
  </si>
  <si>
    <t>Inzetbepaling</t>
  </si>
  <si>
    <t>Algemeen medewerker</t>
  </si>
  <si>
    <t>Vloerspecialist</t>
  </si>
  <si>
    <t>Gemiddeld uurtarief</t>
  </si>
  <si>
    <t>Toeslagberekening</t>
  </si>
  <si>
    <t xml:space="preserve">Binnen deze overeenkomst kan Opdrachtnemer een beroep doen </t>
  </si>
  <si>
    <t>op het doorbelasten van deze toeslag op het m²-tarief als de omstandigheden binnen</t>
  </si>
  <si>
    <t>de locatie waar het onderhoud uitgevoerd geen andere uitvoeringstijd toelaten</t>
  </si>
  <si>
    <t xml:space="preserve">Uitgangspunt is de CAO toeslag op het component arbeid, deze heeft geen betrekking op </t>
  </si>
  <si>
    <t>de andere kostencomponenten.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</si>
  <si>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</si>
  <si>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</si>
  <si>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</si>
  <si>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</si>
  <si>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</si>
  <si>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</si>
  <si>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</si>
  <si>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</si>
  <si>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</si>
  <si>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</si>
  <si>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</si>
  <si>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</si>
  <si>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Locatiefunctionaliteit</t>
  </si>
  <si>
    <t>Provincie</t>
  </si>
  <si>
    <t>m2 netto Float</t>
  </si>
  <si>
    <t>Postcode</t>
  </si>
  <si>
    <t>Kantoorlocatie</t>
  </si>
  <si>
    <t>Gelderland</t>
  </si>
  <si>
    <t>7314 PS</t>
  </si>
  <si>
    <t>7334 DS</t>
  </si>
  <si>
    <t>6811 CD</t>
  </si>
  <si>
    <t>Flevoland</t>
  </si>
  <si>
    <t>8224 AD</t>
  </si>
  <si>
    <t>7311 NZ</t>
  </si>
  <si>
    <t>7201 DT</t>
  </si>
  <si>
    <t>6828 HZ</t>
  </si>
  <si>
    <t>6835 EA</t>
  </si>
  <si>
    <t>6811 BX</t>
  </si>
  <si>
    <t>Justitiële locatie</t>
  </si>
  <si>
    <t>6905 BD</t>
  </si>
  <si>
    <t>6814 DK</t>
  </si>
  <si>
    <t>1314 CN</t>
  </si>
  <si>
    <t>6706 EA</t>
  </si>
  <si>
    <t>8232 DL</t>
  </si>
  <si>
    <t>6522 CH</t>
  </si>
  <si>
    <t>8233 HB</t>
  </si>
  <si>
    <t>1336 ZL</t>
  </si>
  <si>
    <t>6811 KS</t>
  </si>
  <si>
    <t>7201 EV</t>
  </si>
  <si>
    <t>Infra/logistieke locatie</t>
  </si>
  <si>
    <t>6874 NE</t>
  </si>
  <si>
    <t>6834 AA</t>
  </si>
  <si>
    <t>7333 PJ</t>
  </si>
  <si>
    <t>7314  PS</t>
  </si>
  <si>
    <t>7324 AN</t>
  </si>
  <si>
    <t>6812 DP</t>
  </si>
  <si>
    <t>Opslaglocatie</t>
  </si>
  <si>
    <t>7317 AW</t>
  </si>
  <si>
    <t>7311 MJ</t>
  </si>
  <si>
    <t>1315 XD</t>
  </si>
  <si>
    <t>6511 NW</t>
  </si>
  <si>
    <t>7207 BJ</t>
  </si>
  <si>
    <t>6541 AH</t>
  </si>
  <si>
    <t>7325 WV</t>
  </si>
  <si>
    <t>47533(D)</t>
  </si>
  <si>
    <t>6833 KA</t>
  </si>
  <si>
    <t>1333 HA</t>
  </si>
  <si>
    <t>8251 PK</t>
  </si>
  <si>
    <t>6865 ND</t>
  </si>
  <si>
    <t>8084 HK</t>
  </si>
  <si>
    <t>4023 AX</t>
  </si>
  <si>
    <t>8242 PA</t>
  </si>
  <si>
    <t>3898 LP</t>
  </si>
  <si>
    <t>8242 PM</t>
  </si>
  <si>
    <t>6624 KA</t>
  </si>
  <si>
    <t>8302 AN</t>
  </si>
  <si>
    <t>8307 RN</t>
  </si>
  <si>
    <t>6541 CD</t>
  </si>
  <si>
    <t>4045 MC</t>
  </si>
  <si>
    <t>8243 PA</t>
  </si>
  <si>
    <t>8251 PV</t>
  </si>
  <si>
    <t>8218 NJ</t>
  </si>
  <si>
    <t>7211 CB</t>
  </si>
  <si>
    <t>6674 DL</t>
  </si>
  <si>
    <t>6612 AR</t>
  </si>
  <si>
    <t>6546 BB</t>
  </si>
  <si>
    <t>8321 WT</t>
  </si>
  <si>
    <t>4005 MA</t>
  </si>
  <si>
    <t>6537 TL</t>
  </si>
  <si>
    <t>6582 CH</t>
  </si>
  <si>
    <t>6916 BV</t>
  </si>
  <si>
    <t>6981 AA</t>
  </si>
  <si>
    <t>3861 MC</t>
  </si>
  <si>
    <t>8307 RT</t>
  </si>
  <si>
    <t>8255 RV</t>
  </si>
  <si>
    <t>7211 CG</t>
  </si>
  <si>
    <t>8321 GA</t>
  </si>
  <si>
    <t>6909 DL</t>
  </si>
  <si>
    <t>Uw inschrijfprijs</t>
  </si>
  <si>
    <t>1) U dient alle cellen welke geel gekleurd zijn in te vullen met jouw eigen financiële gegevens. Ter verduidelijking de desbetreffende kleur:</t>
  </si>
  <si>
    <t>2) Indien de kleur in de cel na het invullen van uw waarde rood wordt is de waarde te hoog, pas deze aan.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</si>
  <si>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</si>
  <si>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t>Bijlage 1 - Prijsopgaveformulier perceel 2</t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</si>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</sst>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8" fillId="0" borderId="0"/>
    <xf numFmtId="0" fontId="20" fillId="0" borderId="0"/>
    <xf numFmtId="0" fontId="4" fillId="0" borderId="0"/>
    <xf numFmtId="0" fontId="16" fillId="3" borderId="0" applyNumberFormat="0" applyBorder="0" applyAlignment="0" applyProtection="0"/>
    <xf numFmtId="0" fontId="23" fillId="6" borderId="0" applyNumberFormat="0" applyBorder="0" applyAlignment="0" applyProtection="0"/>
    <xf numFmtId="0" fontId="25" fillId="4" borderId="1" applyNumberFormat="0" applyAlignment="0" applyProtection="0"/>
    <xf numFmtId="0" fontId="4" fillId="7" borderId="0" applyNumberFormat="0" applyBorder="0" applyAlignment="0" applyProtection="0"/>
    <xf numFmtId="0" fontId="4" fillId="5" borderId="2" applyNumberFormat="0" applyFont="0" applyAlignment="0" applyProtection="0"/>
    <xf numFmtId="0" fontId="17" fillId="2" borderId="0" applyNumberFormat="0" applyBorder="0" applyAlignment="0" applyProtection="0"/>
  </cellStyleXfs>
  <cellXfs count="131">
    <xf numFmtId="0" fontId="0" fillId="0" borderId="0" xfId="0"/>
    <xf numFmtId="0" fontId="8" fillId="0" borderId="0" xfId="0" applyFont="1"/>
    <xf numFmtId="0" fontId="3" fillId="0" borderId="0" xfId="0" applyFont="1"/>
    <xf numFmtId="0" fontId="7" fillId="0" borderId="3" xfId="0" applyFont="1" applyBorder="1"/>
    <xf numFmtId="10" fontId="13" fillId="13" borderId="7" xfId="6" applyNumberFormat="1" applyFont="1" applyFill="1" applyBorder="1" applyProtection="1">
      <protection locked="0"/>
    </xf>
    <xf numFmtId="44" fontId="13" fillId="13" borderId="7" xfId="2" applyFont="1" applyFill="1" applyBorder="1" applyProtection="1">
      <protection locked="0"/>
    </xf>
    <xf numFmtId="44" fontId="13" fillId="0" borderId="7" xfId="2" applyFont="1" applyBorder="1" applyProtection="1">
      <protection locked="0"/>
    </xf>
    <xf numFmtId="0" fontId="28" fillId="16" borderId="0" xfId="8" applyFont="1" applyFill="1" applyAlignment="1">
      <alignment horizontal="center"/>
    </xf>
    <xf numFmtId="0" fontId="2" fillId="0" borderId="0" xfId="8" applyFont="1"/>
    <xf numFmtId="166" fontId="28" fillId="16" borderId="0" xfId="1" applyNumberFormat="1" applyFont="1" applyFill="1" applyAlignment="1">
      <alignment horizontal="center"/>
    </xf>
    <xf numFmtId="166" fontId="2" fillId="0" borderId="0" xfId="1" applyNumberFormat="1" applyFont="1"/>
    <xf numFmtId="0" fontId="1" fillId="0" borderId="0" xfId="0" applyFont="1"/>
    <xf numFmtId="0" fontId="1" fillId="0" borderId="3" xfId="0" applyFont="1" applyBorder="1"/>
    <xf numFmtId="9" fontId="1" fillId="0" borderId="3" xfId="3" applyFont="1" applyBorder="1"/>
    <xf numFmtId="0" fontId="1" fillId="17" borderId="3" xfId="8" applyFont="1" applyFill="1" applyBorder="1"/>
    <xf numFmtId="166" fontId="1" fillId="17" borderId="3" xfId="1" applyNumberFormat="1" applyFont="1" applyFill="1" applyBorder="1"/>
    <xf numFmtId="0" fontId="1" fillId="18" borderId="3" xfId="8" applyFont="1" applyFill="1" applyBorder="1"/>
    <xf numFmtId="166" fontId="1" fillId="18" borderId="3" xfId="1" applyNumberFormat="1" applyFont="1" applyFill="1" applyBorder="1"/>
    <xf numFmtId="0" fontId="15" fillId="12" borderId="0" xfId="0" applyFont="1" applyFill="1" applyAlignment="1">
      <alignment horizontal="left"/>
    </xf>
    <xf numFmtId="44" fontId="13" fillId="0" borderId="9" xfId="2" applyFont="1" applyBorder="1" applyAlignment="1" applyProtection="1">
      <alignment horizontal="center"/>
      <protection locked="0"/>
    </xf>
    <xf numFmtId="44" fontId="13" fillId="0" borderId="11" xfId="2" applyFont="1" applyBorder="1" applyAlignment="1" applyProtection="1">
      <alignment horizontal="center"/>
      <protection locked="0"/>
    </xf>
    <xf numFmtId="0" fontId="9" fillId="14" borderId="0" xfId="0" applyFont="1" applyFill="1" applyAlignment="1" applyProtection="1">
      <alignment wrapText="1"/>
    </xf>
    <xf numFmtId="0" fontId="9" fillId="0" borderId="0" xfId="8" applyFont="1" applyProtection="1"/>
    <xf numFmtId="0" fontId="9" fillId="14" borderId="0" xfId="0" applyFont="1" applyFill="1" applyProtection="1"/>
    <xf numFmtId="0" fontId="5" fillId="12" borderId="0" xfId="0" applyFont="1" applyFill="1" applyProtection="1"/>
    <xf numFmtId="49" fontId="10" fillId="14" borderId="17" xfId="0" applyNumberFormat="1" applyFont="1" applyFill="1" applyBorder="1" applyAlignment="1" applyProtection="1">
      <alignment horizontal="left" vertical="center" wrapText="1"/>
    </xf>
    <xf numFmtId="49" fontId="10" fillId="14" borderId="0" xfId="0" applyNumberFormat="1" applyFont="1" applyFill="1" applyAlignment="1" applyProtection="1">
      <alignment horizontal="left" vertical="center" wrapText="1"/>
    </xf>
    <xf numFmtId="49" fontId="10" fillId="14" borderId="0" xfId="0" applyNumberFormat="1" applyFont="1" applyFill="1" applyAlignment="1" applyProtection="1">
      <alignment horizontal="center" vertical="center" wrapText="1"/>
    </xf>
    <xf numFmtId="49" fontId="10" fillId="14" borderId="18" xfId="0" applyNumberFormat="1" applyFont="1" applyFill="1" applyBorder="1" applyAlignment="1" applyProtection="1">
      <alignment horizontal="center" vertical="center" wrapText="1"/>
    </xf>
    <xf numFmtId="0" fontId="9" fillId="14" borderId="19" xfId="0" applyFont="1" applyFill="1" applyBorder="1" applyAlignment="1" applyProtection="1">
      <alignment wrapText="1"/>
    </xf>
    <xf numFmtId="0" fontId="21" fillId="14" borderId="17" xfId="9" applyFont="1" applyFill="1" applyBorder="1" applyAlignment="1" applyProtection="1">
      <alignment horizontal="left" vertical="top" wrapText="1"/>
    </xf>
    <xf numFmtId="0" fontId="21" fillId="14" borderId="0" xfId="9" applyFont="1" applyFill="1" applyAlignment="1" applyProtection="1">
      <alignment horizontal="left" vertical="top" wrapText="1"/>
    </xf>
    <xf numFmtId="0" fontId="21" fillId="14" borderId="18" xfId="9" applyFont="1" applyFill="1" applyBorder="1" applyAlignment="1" applyProtection="1">
      <alignment horizontal="left" vertical="top" wrapText="1"/>
    </xf>
    <xf numFmtId="49" fontId="10" fillId="14" borderId="17" xfId="0" applyNumberFormat="1" applyFont="1" applyFill="1" applyBorder="1" applyAlignment="1" applyProtection="1">
      <alignment horizontal="left" vertical="center"/>
    </xf>
    <xf numFmtId="49" fontId="10" fillId="14" borderId="0" xfId="0" applyNumberFormat="1" applyFont="1" applyFill="1" applyAlignment="1" applyProtection="1">
      <alignment horizontal="left" vertical="center"/>
    </xf>
    <xf numFmtId="0" fontId="21" fillId="14" borderId="17" xfId="9" applyFont="1" applyFill="1" applyBorder="1" applyAlignment="1" applyProtection="1">
      <alignment vertical="top"/>
    </xf>
    <xf numFmtId="0" fontId="21" fillId="14" borderId="0" xfId="9" applyFont="1" applyFill="1" applyAlignment="1" applyProtection="1">
      <alignment vertical="top" wrapText="1"/>
    </xf>
    <xf numFmtId="44" fontId="13" fillId="0" borderId="7" xfId="2" applyFont="1" applyBorder="1" applyProtection="1"/>
    <xf numFmtId="9" fontId="13" fillId="0" borderId="9" xfId="3" applyFont="1" applyBorder="1" applyAlignment="1" applyProtection="1">
      <alignment horizontal="center" vertical="center"/>
    </xf>
    <xf numFmtId="0" fontId="9" fillId="14" borderId="0" xfId="8" applyFont="1" applyFill="1" applyProtection="1"/>
    <xf numFmtId="0" fontId="9" fillId="14" borderId="17" xfId="8" applyFont="1" applyFill="1" applyBorder="1" applyProtection="1"/>
    <xf numFmtId="0" fontId="9" fillId="14" borderId="18" xfId="8" applyFont="1" applyFill="1" applyBorder="1" applyProtection="1"/>
    <xf numFmtId="0" fontId="10" fillId="14" borderId="17" xfId="8" applyFont="1" applyFill="1" applyBorder="1" applyProtection="1"/>
    <xf numFmtId="0" fontId="5" fillId="12" borderId="15" xfId="0" applyFont="1" applyFill="1" applyBorder="1" applyAlignment="1" applyProtection="1">
      <alignment horizontal="center" vertical="center" wrapText="1"/>
    </xf>
    <xf numFmtId="0" fontId="5" fillId="12" borderId="16" xfId="0" applyFont="1" applyFill="1" applyBorder="1" applyAlignment="1" applyProtection="1">
      <alignment horizontal="center" vertical="center" wrapText="1"/>
    </xf>
    <xf numFmtId="0" fontId="29" fillId="14" borderId="21" xfId="8" applyFont="1" applyFill="1" applyBorder="1" applyProtection="1"/>
    <xf numFmtId="0" fontId="29" fillId="14" borderId="20" xfId="8" applyFont="1" applyFill="1" applyBorder="1" applyProtection="1"/>
    <xf numFmtId="0" fontId="30" fillId="14" borderId="26" xfId="8" applyFont="1" applyFill="1" applyBorder="1" applyProtection="1"/>
    <xf numFmtId="49" fontId="31" fillId="14" borderId="27" xfId="0" applyNumberFormat="1" applyFont="1" applyFill="1" applyBorder="1" applyAlignment="1" applyProtection="1">
      <alignment horizontal="left" vertical="center"/>
    </xf>
    <xf numFmtId="49" fontId="31" fillId="14" borderId="16" xfId="0" applyNumberFormat="1" applyFont="1" applyFill="1" applyBorder="1" applyAlignment="1" applyProtection="1">
      <alignment horizontal="left" vertical="center"/>
    </xf>
    <xf numFmtId="170" fontId="33" fillId="15" borderId="28" xfId="2" applyNumberFormat="1" applyFont="1" applyFill="1" applyBorder="1" applyAlignment="1" applyProtection="1">
      <alignment horizontal="left" vertical="top"/>
    </xf>
    <xf numFmtId="0" fontId="33" fillId="15" borderId="28" xfId="0" applyFont="1" applyFill="1" applyBorder="1" applyAlignment="1" applyProtection="1">
      <alignment horizontal="center" vertical="top"/>
    </xf>
    <xf numFmtId="49" fontId="31" fillId="14" borderId="26" xfId="0" applyNumberFormat="1" applyFont="1" applyFill="1" applyBorder="1" applyAlignment="1" applyProtection="1">
      <alignment horizontal="left" vertical="center"/>
    </xf>
    <xf numFmtId="170" fontId="33" fillId="15" borderId="26" xfId="2" applyNumberFormat="1" applyFont="1" applyFill="1" applyBorder="1" applyAlignment="1" applyProtection="1">
      <alignment horizontal="left" vertical="top"/>
    </xf>
    <xf numFmtId="0" fontId="33" fillId="15" borderId="26" xfId="0" applyFont="1" applyFill="1" applyBorder="1" applyAlignment="1" applyProtection="1">
      <alignment horizontal="center" vertical="top"/>
    </xf>
    <xf numFmtId="49" fontId="10" fillId="14" borderId="22" xfId="0" applyNumberFormat="1" applyFont="1" applyFill="1" applyBorder="1" applyAlignment="1" applyProtection="1">
      <alignment horizontal="left" vertical="center"/>
    </xf>
    <xf numFmtId="49" fontId="10" fillId="14" borderId="21" xfId="0" applyNumberFormat="1" applyFont="1" applyFill="1" applyBorder="1" applyAlignment="1" applyProtection="1">
      <alignment horizontal="left" vertical="center"/>
    </xf>
    <xf numFmtId="170" fontId="6" fillId="15" borderId="3" xfId="2" applyNumberFormat="1" applyFont="1" applyFill="1" applyBorder="1" applyAlignment="1" applyProtection="1">
      <alignment horizontal="center" vertical="center"/>
    </xf>
    <xf numFmtId="0" fontId="9" fillId="14" borderId="23" xfId="8" applyFont="1" applyFill="1" applyBorder="1" applyProtection="1"/>
    <xf numFmtId="0" fontId="9" fillId="14" borderId="24" xfId="8" applyFont="1" applyFill="1" applyBorder="1" applyProtection="1"/>
    <xf numFmtId="0" fontId="9" fillId="14" borderId="25" xfId="8" applyFont="1" applyFill="1" applyBorder="1" applyProtection="1"/>
    <xf numFmtId="0" fontId="26" fillId="0" borderId="0" xfId="10" applyFont="1" applyFill="1" applyAlignment="1" applyProtection="1">
      <alignment horizontal="left"/>
    </xf>
    <xf numFmtId="0" fontId="26" fillId="0" borderId="0" xfId="11" applyFont="1" applyFill="1" applyAlignment="1" applyProtection="1">
      <alignment horizontal="center"/>
    </xf>
    <xf numFmtId="0" fontId="24" fillId="0" borderId="0" xfId="8" applyFont="1" applyProtection="1"/>
    <xf numFmtId="0" fontId="26" fillId="0" borderId="0" xfId="0" applyFont="1" applyAlignment="1" applyProtection="1">
      <alignment horizontal="left"/>
    </xf>
    <xf numFmtId="167" fontId="24" fillId="0" borderId="0" xfId="12" applyNumberFormat="1" applyFont="1" applyFill="1" applyBorder="1" applyProtection="1"/>
    <xf numFmtId="169" fontId="24" fillId="0" borderId="0" xfId="13" applyNumberFormat="1" applyFont="1" applyFill="1" applyProtection="1"/>
    <xf numFmtId="0" fontId="24" fillId="0" borderId="0" xfId="0" applyFont="1" applyAlignment="1" applyProtection="1">
      <alignment horizontal="left"/>
    </xf>
    <xf numFmtId="164" fontId="24" fillId="0" borderId="0" xfId="13" applyNumberFormat="1" applyFont="1" applyFill="1" applyProtection="1"/>
    <xf numFmtId="0" fontId="26" fillId="0" borderId="0" xfId="14" applyFont="1" applyFill="1" applyBorder="1" applyAlignment="1" applyProtection="1">
      <alignment horizontal="left"/>
    </xf>
    <xf numFmtId="171" fontId="26" fillId="0" borderId="0" xfId="15" applyNumberFormat="1" applyFont="1" applyFill="1" applyAlignment="1" applyProtection="1">
      <alignment horizontal="left"/>
    </xf>
    <xf numFmtId="172" fontId="24" fillId="0" borderId="0" xfId="12" applyNumberFormat="1" applyFont="1" applyFill="1" applyBorder="1" applyAlignment="1" applyProtection="1">
      <alignment horizontal="right"/>
    </xf>
    <xf numFmtId="0" fontId="9" fillId="13" borderId="0" xfId="8" applyFont="1" applyFill="1" applyProtection="1"/>
    <xf numFmtId="0" fontId="15" fillId="12" borderId="0" xfId="0" applyFont="1" applyFill="1" applyAlignment="1" applyProtection="1">
      <alignment horizontal="left"/>
    </xf>
    <xf numFmtId="0" fontId="15" fillId="12" borderId="0" xfId="0" applyFont="1" applyFill="1" applyProtection="1"/>
    <xf numFmtId="0" fontId="3" fillId="0" borderId="0" xfId="0" applyFont="1" applyProtection="1"/>
    <xf numFmtId="0" fontId="9" fillId="0" borderId="0" xfId="0" applyFont="1" applyProtection="1"/>
    <xf numFmtId="0" fontId="10" fillId="0" borderId="0" xfId="0" applyFont="1" applyProtection="1"/>
    <xf numFmtId="0" fontId="1" fillId="0" borderId="0" xfId="0" applyFont="1" applyProtection="1"/>
    <xf numFmtId="0" fontId="5" fillId="8" borderId="0" xfId="0" applyFont="1" applyFill="1" applyAlignment="1" applyProtection="1">
      <alignment horizontal="center" vertical="center" wrapText="1"/>
    </xf>
    <xf numFmtId="0" fontId="5" fillId="8" borderId="0" xfId="0" applyFont="1" applyFill="1" applyAlignment="1" applyProtection="1">
      <alignment horizontal="center" vertical="center"/>
    </xf>
    <xf numFmtId="0" fontId="5" fillId="8" borderId="0" xfId="4" applyFont="1" applyFill="1" applyAlignment="1" applyProtection="1">
      <alignment horizontal="center" vertical="top" wrapText="1"/>
    </xf>
    <xf numFmtId="0" fontId="5" fillId="8" borderId="4" xfId="0" applyFont="1" applyFill="1" applyBorder="1" applyAlignment="1" applyProtection="1">
      <alignment horizontal="left" vertical="center" wrapText="1"/>
    </xf>
    <xf numFmtId="0" fontId="5" fillId="8" borderId="0" xfId="0" applyFont="1" applyFill="1" applyAlignment="1" applyProtection="1">
      <alignment horizontal="left" vertical="center" wrapText="1"/>
    </xf>
    <xf numFmtId="0" fontId="10" fillId="9" borderId="5" xfId="0" applyFont="1" applyFill="1" applyBorder="1" applyAlignment="1" applyProtection="1">
      <alignment horizontal="center" wrapText="1"/>
    </xf>
    <xf numFmtId="0" fontId="10" fillId="9" borderId="6" xfId="0" applyFont="1" applyFill="1" applyBorder="1" applyAlignment="1" applyProtection="1">
      <alignment horizontal="center" wrapText="1"/>
    </xf>
    <xf numFmtId="0" fontId="10" fillId="10" borderId="6" xfId="0" applyFont="1" applyFill="1" applyBorder="1" applyAlignment="1" applyProtection="1">
      <alignment horizontal="center" wrapText="1"/>
    </xf>
    <xf numFmtId="164" fontId="13" fillId="0" borderId="7" xfId="2" applyNumberFormat="1" applyFont="1" applyBorder="1" applyProtection="1"/>
    <xf numFmtId="164" fontId="13" fillId="0" borderId="8" xfId="2" applyNumberFormat="1" applyFont="1" applyBorder="1" applyProtection="1"/>
    <xf numFmtId="166" fontId="13" fillId="0" borderId="7" xfId="1" applyNumberFormat="1" applyFont="1" applyBorder="1" applyProtection="1"/>
    <xf numFmtId="168" fontId="13" fillId="0" borderId="7" xfId="2" applyNumberFormat="1" applyFont="1" applyBorder="1" applyProtection="1"/>
    <xf numFmtId="164" fontId="13" fillId="0" borderId="0" xfId="2" applyNumberFormat="1" applyFont="1" applyProtection="1"/>
    <xf numFmtId="0" fontId="10" fillId="10" borderId="14" xfId="0" applyFont="1" applyFill="1" applyBorder="1" applyAlignment="1" applyProtection="1">
      <alignment horizontal="center" wrapText="1"/>
    </xf>
    <xf numFmtId="0" fontId="10" fillId="10" borderId="12" xfId="0" applyFont="1" applyFill="1" applyBorder="1" applyAlignment="1" applyProtection="1">
      <alignment horizontal="center" wrapText="1"/>
    </xf>
    <xf numFmtId="0" fontId="10" fillId="10" borderId="13" xfId="0" applyFont="1" applyFill="1" applyBorder="1" applyAlignment="1" applyProtection="1">
      <alignment horizontal="center" wrapText="1"/>
    </xf>
    <xf numFmtId="168" fontId="10" fillId="10" borderId="14" xfId="0" applyNumberFormat="1" applyFont="1" applyFill="1" applyBorder="1" applyAlignment="1" applyProtection="1">
      <alignment horizontal="center" wrapText="1"/>
    </xf>
    <xf numFmtId="168" fontId="10" fillId="10" borderId="12" xfId="0" applyNumberFormat="1" applyFont="1" applyFill="1" applyBorder="1" applyAlignment="1" applyProtection="1">
      <alignment horizontal="center" wrapText="1"/>
    </xf>
    <xf numFmtId="168" fontId="10" fillId="10" borderId="13" xfId="0" applyNumberFormat="1" applyFont="1" applyFill="1" applyBorder="1" applyAlignment="1" applyProtection="1">
      <alignment horizontal="center" wrapText="1"/>
    </xf>
    <xf numFmtId="2" fontId="13" fillId="0" borderId="0" xfId="2" applyNumberFormat="1" applyFont="1" applyProtection="1"/>
    <xf numFmtId="168" fontId="19" fillId="0" borderId="0" xfId="2" applyNumberFormat="1" applyFont="1" applyProtection="1"/>
    <xf numFmtId="0" fontId="5" fillId="8" borderId="0" xfId="4" applyFont="1" applyFill="1" applyAlignment="1" applyProtection="1">
      <alignment vertical="top" wrapText="1"/>
    </xf>
    <xf numFmtId="164" fontId="13" fillId="0" borderId="9" xfId="2" applyNumberFormat="1" applyFont="1" applyBorder="1" applyAlignment="1" applyProtection="1">
      <alignment horizontal="left"/>
    </xf>
    <xf numFmtId="164" fontId="13" fillId="0" borderId="10" xfId="2" applyNumberFormat="1" applyFont="1" applyBorder="1" applyAlignment="1" applyProtection="1">
      <alignment horizontal="left"/>
    </xf>
    <xf numFmtId="164" fontId="13" fillId="0" borderId="10" xfId="2" applyNumberFormat="1" applyFont="1" applyBorder="1" applyProtection="1"/>
    <xf numFmtId="164" fontId="13" fillId="0" borderId="11" xfId="2" applyNumberFormat="1" applyFont="1" applyBorder="1" applyProtection="1"/>
    <xf numFmtId="44" fontId="13" fillId="0" borderId="9" xfId="2" applyFont="1" applyBorder="1" applyAlignment="1" applyProtection="1">
      <alignment horizontal="center"/>
    </xf>
    <xf numFmtId="164" fontId="13" fillId="0" borderId="10" xfId="2" applyNumberFormat="1" applyFont="1" applyBorder="1" applyAlignment="1" applyProtection="1">
      <alignment horizontal="center"/>
    </xf>
    <xf numFmtId="164" fontId="13" fillId="0" borderId="11" xfId="2" applyNumberFormat="1" applyFont="1" applyBorder="1" applyAlignment="1" applyProtection="1">
      <alignment horizontal="center"/>
    </xf>
    <xf numFmtId="164" fontId="13" fillId="0" borderId="9" xfId="2" applyNumberFormat="1" applyFont="1" applyBorder="1" applyAlignment="1" applyProtection="1">
      <alignment horizontal="left" vertical="top" wrapText="1"/>
    </xf>
    <xf numFmtId="164" fontId="13" fillId="0" borderId="10" xfId="2" applyNumberFormat="1" applyFont="1" applyBorder="1" applyAlignment="1" applyProtection="1">
      <alignment horizontal="left" vertical="top" wrapText="1"/>
    </xf>
    <xf numFmtId="164" fontId="13" fillId="0" borderId="11" xfId="2" applyNumberFormat="1" applyFont="1" applyBorder="1" applyAlignment="1" applyProtection="1">
      <alignment horizontal="left" vertical="top" wrapText="1"/>
    </xf>
    <xf numFmtId="0" fontId="6" fillId="0" borderId="0" xfId="0" applyFont="1" applyProtection="1"/>
    <xf numFmtId="164" fontId="13" fillId="0" borderId="9" xfId="2" applyNumberFormat="1" applyFont="1" applyBorder="1" applyAlignment="1" applyProtection="1">
      <alignment horizontal="left" wrapText="1"/>
    </xf>
    <xf numFmtId="164" fontId="13" fillId="0" borderId="10" xfId="2" applyNumberFormat="1" applyFont="1" applyBorder="1" applyAlignment="1" applyProtection="1">
      <alignment horizontal="left" wrapText="1"/>
    </xf>
    <xf numFmtId="164" fontId="13" fillId="0" borderId="11" xfId="2" applyNumberFormat="1" applyFont="1" applyBorder="1" applyAlignment="1" applyProtection="1">
      <alignment horizontal="left" wrapText="1"/>
    </xf>
    <xf numFmtId="0" fontId="9" fillId="0" borderId="0" xfId="0" applyFont="1" applyAlignment="1" applyProtection="1">
      <alignment horizontal="left" wrapText="1"/>
    </xf>
    <xf numFmtId="0" fontId="9" fillId="11" borderId="0" xfId="0" applyFont="1" applyFill="1" applyAlignment="1" applyProtection="1">
      <alignment horizontal="left" vertical="top" wrapText="1"/>
    </xf>
    <xf numFmtId="164" fontId="9" fillId="11" borderId="0" xfId="0" applyNumberFormat="1" applyFont="1" applyFill="1" applyAlignment="1" applyProtection="1">
      <alignment horizontal="center"/>
    </xf>
    <xf numFmtId="4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4" fillId="0" borderId="0" xfId="0" applyFont="1" applyProtection="1"/>
    <xf numFmtId="164" fontId="13" fillId="0" borderId="7" xfId="2" applyNumberFormat="1" applyFont="1" applyBorder="1" applyAlignment="1" applyProtection="1">
      <alignment wrapText="1"/>
    </xf>
    <xf numFmtId="10" fontId="13" fillId="0" borderId="9" xfId="3" applyNumberFormat="1" applyFont="1" applyBorder="1" applyAlignment="1" applyProtection="1">
      <alignment horizontal="center" vertical="center"/>
    </xf>
    <xf numFmtId="10" fontId="13" fillId="0" borderId="11" xfId="3" applyNumberFormat="1" applyFont="1" applyBorder="1" applyAlignment="1" applyProtection="1">
      <alignment horizontal="center" vertical="center"/>
    </xf>
    <xf numFmtId="44" fontId="9" fillId="0" borderId="0" xfId="0" applyNumberFormat="1" applyFont="1" applyProtection="1"/>
    <xf numFmtId="9" fontId="1" fillId="0" borderId="0" xfId="0" applyNumberFormat="1" applyFont="1" applyProtection="1"/>
    <xf numFmtId="0" fontId="5" fillId="12" borderId="0" xfId="5" applyFont="1" applyFill="1" applyAlignment="1" applyProtection="1">
      <alignment vertical="top"/>
    </xf>
    <xf numFmtId="44" fontId="9" fillId="0" borderId="7" xfId="5" applyNumberFormat="1" applyFont="1" applyBorder="1" applyAlignment="1" applyProtection="1">
      <alignment vertical="center" wrapText="1"/>
    </xf>
    <xf numFmtId="44" fontId="13" fillId="13" borderId="7" xfId="2" applyFont="1" applyFill="1" applyBorder="1" applyProtection="1"/>
    <xf numFmtId="0" fontId="9" fillId="0" borderId="7" xfId="5" applyFont="1" applyBorder="1" applyAlignment="1" applyProtection="1">
      <alignment vertical="center" wrapText="1"/>
    </xf>
    <xf numFmtId="0" fontId="5" fillId="12" borderId="0" xfId="5" applyFont="1" applyFill="1" applyAlignment="1" applyProtection="1">
      <alignment vertical="top" wrapText="1"/>
    </xf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AA-4FA4-B0B5-44E1BA748B5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AA-4FA4-B0B5-44E1BA748B5F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553866</c:v>
              </c:pt>
              <c:pt idx="1">
                <c:v>542788.67999999993</c:v>
              </c:pt>
              <c:pt idx="2">
                <c:v>550648.85</c:v>
              </c:pt>
              <c:pt idx="3">
                <c:v>547431.69999999995</c:v>
              </c:pt>
              <c:pt idx="4">
                <c:v>540997.4</c:v>
              </c:pt>
              <c:pt idx="5">
                <c:v>534563.1</c:v>
              </c:pt>
              <c:pt idx="6">
                <c:v>528128.80000000005</c:v>
              </c:pt>
              <c:pt idx="7">
                <c:v>521694.5</c:v>
              </c:pt>
              <c:pt idx="8">
                <c:v>515260.2</c:v>
              </c:pt>
              <c:pt idx="9">
                <c:v>508825.9</c:v>
              </c:pt>
              <c:pt idx="10">
                <c:v>502391.6</c:v>
              </c:pt>
              <c:pt idx="11">
                <c:v>495957.3</c:v>
              </c:pt>
              <c:pt idx="12">
                <c:v>492740.15</c:v>
              </c:pt>
              <c:pt idx="13">
                <c:v>489523</c:v>
              </c:pt>
              <c:pt idx="14">
                <c:v>489523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31.468168371831794</c:v>
              </c:pt>
              <c:pt idx="2">
                <c:v>9.7500000000000711</c:v>
              </c:pt>
              <c:pt idx="3">
                <c:v>19.000000000000128</c:v>
              </c:pt>
              <c:pt idx="4">
                <c:v>35.999999999999929</c:v>
              </c:pt>
              <c:pt idx="5">
                <c:v>51.000000000000064</c:v>
              </c:pt>
              <c:pt idx="6">
                <c:v>63.999999999999908</c:v>
              </c:pt>
              <c:pt idx="7">
                <c:v>75</c:v>
              </c:pt>
              <c:pt idx="8">
                <c:v>83.999999999999986</c:v>
              </c:pt>
              <c:pt idx="9">
                <c:v>90.999999999999972</c:v>
              </c:pt>
              <c:pt idx="10">
                <c:v>96.000000000000014</c:v>
              </c:pt>
              <c:pt idx="11">
                <c:v>99</c:v>
              </c:pt>
              <c:pt idx="12">
                <c:v>99.75</c:v>
              </c:pt>
              <c:pt idx="13">
                <c:v>100</c:v>
              </c:pt>
              <c:pt idx="14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AA-4FA4-B0B5-44E1BA748B5F}"/>
            </c:ext>
          </c:extLst>
        </c:ser>
        <c:ser>
          <c:idx val="1"/>
          <c:order val="1"/>
          <c:tx>
            <c:v>&lt;Leverancier 10&gt;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56AA-4FA4-B0B5-44E1BA748B5F}"/>
            </c:ext>
          </c:extLst>
        </c:ser>
        <c:ser>
          <c:idx val="2"/>
          <c:order val="2"/>
          <c:tx>
            <c:v>&lt;Leverancier 9&gt;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6-56AA-4FA4-B0B5-44E1BA748B5F}"/>
            </c:ext>
          </c:extLst>
        </c:ser>
        <c:ser>
          <c:idx val="3"/>
          <c:order val="3"/>
          <c:tx>
            <c:v>&lt;Leverancier 8&gt;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8-56AA-4FA4-B0B5-44E1BA748B5F}"/>
            </c:ext>
          </c:extLst>
        </c:ser>
        <c:ser>
          <c:idx val="4"/>
          <c:order val="4"/>
          <c:tx>
            <c:v>&lt;Leverancier 7&gt;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A-56AA-4FA4-B0B5-44E1BA748B5F}"/>
            </c:ext>
          </c:extLst>
        </c:ser>
        <c:ser>
          <c:idx val="5"/>
          <c:order val="5"/>
          <c:tx>
            <c:v>&lt;Leverancier 6&gt;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C-56AA-4FA4-B0B5-44E1BA748B5F}"/>
            </c:ext>
          </c:extLst>
        </c:ser>
        <c:ser>
          <c:idx val="6"/>
          <c:order val="6"/>
          <c:tx>
            <c:v>&lt;Leverancier 5&gt;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E-56AA-4FA4-B0B5-44E1BA748B5F}"/>
            </c:ext>
          </c:extLst>
        </c:ser>
        <c:ser>
          <c:idx val="7"/>
          <c:order val="7"/>
          <c:tx>
            <c:v>&lt;Leverancier 4&gt;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0-56AA-4FA4-B0B5-44E1BA748B5F}"/>
            </c:ext>
          </c:extLst>
        </c:ser>
        <c:ser>
          <c:idx val="8"/>
          <c:order val="8"/>
          <c:tx>
            <c:v>&lt;Leverancier 3&gt;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2-56AA-4FA4-B0B5-44E1BA748B5F}"/>
            </c:ext>
          </c:extLst>
        </c:ser>
        <c:ser>
          <c:idx val="9"/>
          <c:order val="9"/>
          <c:tx>
            <c:v>&lt;Leverancier 2&gt;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4-56AA-4FA4-B0B5-44E1BA748B5F}"/>
            </c:ext>
          </c:extLst>
        </c:ser>
        <c:ser>
          <c:idx val="10"/>
          <c:order val="10"/>
          <c:tx>
            <c:v>&lt;Leverancier 1&gt;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6-56AA-4FA4-B0B5-44E1BA748B5F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553866"/>
          <c:min val="489523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15</xdr:row>
      <xdr:rowOff>0</xdr:rowOff>
    </xdr:from>
    <xdr:to>
      <xdr:col>0</xdr:col>
      <xdr:colOff>556260</xdr:colOff>
      <xdr:row>24</xdr:row>
      <xdr:rowOff>1071686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24</xdr:row>
      <xdr:rowOff>1128052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19</xdr:row>
      <xdr:rowOff>0</xdr:rowOff>
    </xdr:from>
    <xdr:to>
      <xdr:col>4</xdr:col>
      <xdr:colOff>182217</xdr:colOff>
      <xdr:row>25</xdr:row>
      <xdr:rowOff>140334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CF9684A5-F87E-4B31-B1F8-D58BB788B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87"/>
  <sheetViews>
    <sheetView showGridLines="0" tabSelected="1" zoomScale="115" zoomScaleNormal="115" workbookViewId="0">
      <selection activeCell="G22" sqref="G22"/>
    </sheetView>
  </sheetViews>
  <sheetFormatPr defaultColWidth="16.140625" defaultRowHeight="11.25" x14ac:dyDescent="0.15"/>
  <cols>
    <col min="1" max="1" width="8.85546875" style="72" customWidth="1"/>
    <col min="2" max="2" width="21.7109375" style="22" customWidth="1"/>
    <col min="3" max="3" width="38.28515625" style="22" customWidth="1"/>
    <col min="4" max="4" width="15.7109375" style="22" customWidth="1"/>
    <col min="5" max="5" width="14.85546875" style="22" customWidth="1"/>
    <col min="6" max="6" width="11.28515625" style="22" customWidth="1"/>
    <col min="7" max="7" width="13.28515625" style="22" bestFit="1" customWidth="1"/>
    <col min="8" max="16384" width="16.140625" style="22"/>
  </cols>
  <sheetData>
    <row r="1" spans="1:9" x14ac:dyDescent="0.15">
      <c r="A1" s="21"/>
      <c r="B1" s="21"/>
      <c r="C1" s="21"/>
      <c r="D1" s="21"/>
      <c r="E1" s="21"/>
      <c r="F1" s="21"/>
      <c r="G1" s="21"/>
      <c r="H1" s="21"/>
      <c r="I1" s="21"/>
    </row>
    <row r="2" spans="1:9" x14ac:dyDescent="0.15">
      <c r="A2" s="23"/>
      <c r="B2" s="24" t="s">
        <v>163</v>
      </c>
      <c r="C2" s="24"/>
      <c r="D2" s="24"/>
      <c r="E2" s="24"/>
      <c r="F2" s="24"/>
      <c r="G2" s="24"/>
      <c r="H2" s="24"/>
      <c r="I2" s="24"/>
    </row>
    <row r="3" spans="1:9" ht="15" customHeight="1" x14ac:dyDescent="0.15">
      <c r="A3" s="23"/>
      <c r="B3" s="24"/>
      <c r="C3" s="24"/>
      <c r="D3" s="24"/>
      <c r="E3" s="24"/>
      <c r="F3" s="24"/>
      <c r="G3" s="24"/>
      <c r="H3" s="24"/>
      <c r="I3" s="24"/>
    </row>
    <row r="4" spans="1:9" x14ac:dyDescent="0.15">
      <c r="A4" s="23"/>
      <c r="B4" s="24"/>
      <c r="C4" s="24"/>
      <c r="D4" s="24"/>
      <c r="E4" s="24"/>
      <c r="F4" s="24"/>
      <c r="G4" s="24"/>
      <c r="H4" s="24"/>
      <c r="I4" s="24"/>
    </row>
    <row r="5" spans="1:9" x14ac:dyDescent="0.15">
      <c r="A5" s="21"/>
      <c r="B5" s="25" t="s">
        <v>1</v>
      </c>
      <c r="C5" s="26"/>
      <c r="D5" s="21"/>
      <c r="E5" s="27"/>
      <c r="F5" s="27"/>
      <c r="G5" s="27"/>
      <c r="H5" s="27"/>
      <c r="I5" s="28"/>
    </row>
    <row r="6" spans="1:9" ht="40.15" customHeight="1" x14ac:dyDescent="0.15">
      <c r="A6" s="29"/>
      <c r="B6" s="30" t="s">
        <v>166</v>
      </c>
      <c r="C6" s="31"/>
      <c r="D6" s="31"/>
      <c r="E6" s="31"/>
      <c r="F6" s="31"/>
      <c r="G6" s="31"/>
      <c r="H6" s="31"/>
      <c r="I6" s="32"/>
    </row>
    <row r="7" spans="1:9" x14ac:dyDescent="0.15">
      <c r="A7" s="21"/>
      <c r="B7" s="33" t="s">
        <v>2</v>
      </c>
      <c r="C7" s="34"/>
      <c r="D7" s="21"/>
      <c r="E7" s="27"/>
      <c r="F7" s="27"/>
      <c r="G7" s="27"/>
      <c r="H7" s="27"/>
      <c r="I7" s="28"/>
    </row>
    <row r="8" spans="1:9" ht="13.15" customHeight="1" x14ac:dyDescent="0.15">
      <c r="A8" s="21"/>
      <c r="B8" s="35" t="s">
        <v>160</v>
      </c>
      <c r="C8" s="36"/>
      <c r="D8" s="36"/>
      <c r="E8" s="36"/>
      <c r="F8" s="36"/>
      <c r="G8" s="36"/>
      <c r="H8" s="36"/>
      <c r="I8" s="37"/>
    </row>
    <row r="9" spans="1:9" ht="13.15" customHeight="1" x14ac:dyDescent="0.15">
      <c r="A9" s="21"/>
      <c r="B9" s="35" t="s">
        <v>161</v>
      </c>
      <c r="C9" s="36"/>
      <c r="D9" s="36"/>
      <c r="E9" s="36"/>
      <c r="F9" s="36"/>
      <c r="G9" s="36"/>
      <c r="H9" s="36"/>
      <c r="I9" s="38">
        <v>0.11</v>
      </c>
    </row>
    <row r="10" spans="1:9" x14ac:dyDescent="0.15">
      <c r="A10" s="39"/>
      <c r="B10" s="40"/>
      <c r="C10" s="39"/>
      <c r="D10" s="39"/>
      <c r="E10" s="39"/>
      <c r="F10" s="39"/>
      <c r="G10" s="39"/>
      <c r="H10" s="39"/>
      <c r="I10" s="41"/>
    </row>
    <row r="11" spans="1:9" x14ac:dyDescent="0.15">
      <c r="A11" s="39"/>
      <c r="B11" s="42" t="s">
        <v>162</v>
      </c>
      <c r="C11" s="39"/>
      <c r="D11" s="39"/>
      <c r="E11" s="39"/>
      <c r="F11" s="39"/>
      <c r="G11" s="39"/>
      <c r="H11" s="39"/>
      <c r="I11" s="41"/>
    </row>
    <row r="12" spans="1:9" x14ac:dyDescent="0.15">
      <c r="A12" s="39"/>
      <c r="B12" s="40"/>
      <c r="C12" s="39"/>
      <c r="D12" s="39"/>
      <c r="E12" s="39"/>
      <c r="F12" s="39"/>
      <c r="G12" s="39"/>
      <c r="H12" s="39"/>
      <c r="I12" s="41"/>
    </row>
    <row r="13" spans="1:9" ht="11.45" customHeight="1" x14ac:dyDescent="0.15">
      <c r="A13" s="39"/>
      <c r="B13" s="43" t="s">
        <v>3</v>
      </c>
      <c r="C13" s="43"/>
      <c r="D13" s="43"/>
      <c r="E13" s="44"/>
      <c r="F13" s="43"/>
      <c r="G13" s="43"/>
      <c r="H13" s="43"/>
      <c r="I13" s="44"/>
    </row>
    <row r="14" spans="1:9" ht="12" x14ac:dyDescent="0.2">
      <c r="A14" s="39"/>
      <c r="B14" s="45"/>
      <c r="C14" s="46"/>
      <c r="D14" s="47" t="s">
        <v>4</v>
      </c>
      <c r="E14" s="47" t="s">
        <v>5</v>
      </c>
      <c r="F14" s="39"/>
      <c r="G14" s="39"/>
      <c r="H14" s="39"/>
      <c r="I14" s="41"/>
    </row>
    <row r="15" spans="1:9" ht="12" x14ac:dyDescent="0.15">
      <c r="A15" s="39"/>
      <c r="B15" s="48" t="s">
        <v>164</v>
      </c>
      <c r="C15" s="49"/>
      <c r="D15" s="50">
        <v>553866</v>
      </c>
      <c r="E15" s="51">
        <v>0</v>
      </c>
      <c r="F15" s="39"/>
      <c r="G15" s="39"/>
      <c r="H15" s="39"/>
      <c r="I15" s="41"/>
    </row>
    <row r="16" spans="1:9" ht="12" x14ac:dyDescent="0.15">
      <c r="A16" s="39"/>
      <c r="B16" s="52" t="s">
        <v>165</v>
      </c>
      <c r="C16" s="52"/>
      <c r="D16" s="53">
        <v>489523</v>
      </c>
      <c r="E16" s="54">
        <v>100</v>
      </c>
      <c r="F16" s="39"/>
      <c r="G16" s="39"/>
      <c r="H16" s="39"/>
      <c r="I16" s="41"/>
    </row>
    <row r="17" spans="1:9" ht="11.45" customHeight="1" x14ac:dyDescent="0.15">
      <c r="A17" s="39"/>
      <c r="B17" s="40"/>
      <c r="C17" s="39"/>
      <c r="D17" s="39"/>
      <c r="E17" s="39"/>
      <c r="F17" s="39"/>
      <c r="G17" s="39"/>
      <c r="H17" s="39"/>
      <c r="I17" s="41"/>
    </row>
    <row r="18" spans="1:9" x14ac:dyDescent="0.15">
      <c r="A18" s="39"/>
      <c r="B18" s="55" t="s">
        <v>159</v>
      </c>
      <c r="C18" s="56"/>
      <c r="D18" s="57">
        <f>'Berekening volume'!K24+'Berekening volume'!K22+'Berekening volume'!L22+'Berekening volume'!M22+'Berekening volume'!N22+'Berekening volume'!O22</f>
        <v>0</v>
      </c>
      <c r="E18" s="39"/>
      <c r="F18" s="39"/>
      <c r="G18" s="39"/>
      <c r="H18" s="39"/>
      <c r="I18" s="41"/>
    </row>
    <row r="19" spans="1:9" x14ac:dyDescent="0.15">
      <c r="A19" s="39"/>
      <c r="B19" s="40"/>
      <c r="C19" s="39"/>
      <c r="D19" s="39"/>
      <c r="E19" s="39"/>
      <c r="F19" s="39"/>
      <c r="G19" s="39"/>
      <c r="H19" s="39"/>
      <c r="I19" s="41"/>
    </row>
    <row r="20" spans="1:9" x14ac:dyDescent="0.15">
      <c r="A20" s="39"/>
      <c r="B20" s="40"/>
      <c r="C20" s="39"/>
      <c r="D20" s="39"/>
      <c r="E20" s="39"/>
      <c r="F20" s="39"/>
      <c r="G20" s="39"/>
      <c r="H20" s="39"/>
      <c r="I20" s="41"/>
    </row>
    <row r="21" spans="1:9" x14ac:dyDescent="0.15">
      <c r="A21" s="39"/>
      <c r="B21" s="40"/>
      <c r="C21" s="39"/>
      <c r="D21" s="39"/>
      <c r="E21" s="39"/>
      <c r="F21" s="39"/>
      <c r="G21" s="39"/>
      <c r="H21" s="39"/>
      <c r="I21" s="41"/>
    </row>
    <row r="22" spans="1:9" x14ac:dyDescent="0.15">
      <c r="A22" s="39"/>
      <c r="B22" s="40"/>
      <c r="C22" s="39"/>
      <c r="D22" s="39"/>
      <c r="E22" s="39"/>
      <c r="F22" s="39"/>
      <c r="G22" s="39"/>
      <c r="H22" s="39"/>
      <c r="I22" s="41"/>
    </row>
    <row r="23" spans="1:9" x14ac:dyDescent="0.15">
      <c r="A23" s="39"/>
      <c r="B23" s="40"/>
      <c r="C23" s="39"/>
      <c r="D23" s="39"/>
      <c r="E23" s="39"/>
      <c r="F23" s="39"/>
      <c r="G23" s="39"/>
      <c r="H23" s="39"/>
      <c r="I23" s="41"/>
    </row>
    <row r="24" spans="1:9" x14ac:dyDescent="0.15">
      <c r="A24" s="39"/>
      <c r="B24" s="40"/>
      <c r="C24" s="39"/>
      <c r="D24" s="39"/>
      <c r="E24" s="39"/>
      <c r="F24" s="39"/>
      <c r="G24" s="39"/>
      <c r="H24" s="39"/>
      <c r="I24" s="41"/>
    </row>
    <row r="25" spans="1:9" ht="116.25" customHeight="1" x14ac:dyDescent="0.15">
      <c r="A25" s="39"/>
      <c r="B25" s="40"/>
      <c r="C25" s="39"/>
      <c r="D25" s="39"/>
      <c r="E25" s="39"/>
      <c r="F25" s="39"/>
      <c r="G25" s="39"/>
      <c r="H25" s="39"/>
      <c r="I25" s="41"/>
    </row>
    <row r="26" spans="1:9" ht="27.75" customHeight="1" x14ac:dyDescent="0.15">
      <c r="A26" s="39"/>
      <c r="B26" s="58"/>
      <c r="C26" s="59"/>
      <c r="D26" s="59"/>
      <c r="E26" s="59"/>
      <c r="F26" s="59"/>
      <c r="G26" s="59"/>
      <c r="H26" s="59"/>
      <c r="I26" s="60"/>
    </row>
    <row r="27" spans="1:9" x14ac:dyDescent="0.15">
      <c r="A27" s="39"/>
      <c r="B27" s="39"/>
      <c r="C27" s="39"/>
      <c r="D27" s="39"/>
      <c r="E27" s="39"/>
      <c r="F27" s="39"/>
      <c r="G27" s="39"/>
      <c r="H27" s="39"/>
      <c r="I27" s="39"/>
    </row>
    <row r="28" spans="1:9" x14ac:dyDescent="0.15">
      <c r="A28" s="22"/>
    </row>
    <row r="29" spans="1:9" ht="12.6" customHeight="1" x14ac:dyDescent="0.15">
      <c r="A29" s="22"/>
    </row>
    <row r="30" spans="1:9" ht="12.6" customHeight="1" x14ac:dyDescent="0.15">
      <c r="A30" s="61"/>
      <c r="B30" s="62"/>
      <c r="C30" s="62"/>
      <c r="D30" s="63"/>
    </row>
    <row r="31" spans="1:9" ht="12.6" customHeight="1" x14ac:dyDescent="0.15">
      <c r="A31" s="64"/>
      <c r="B31" s="65"/>
      <c r="C31" s="66"/>
      <c r="D31" s="63"/>
    </row>
    <row r="32" spans="1:9" ht="12.6" customHeight="1" x14ac:dyDescent="0.15">
      <c r="A32" s="67"/>
      <c r="B32" s="68"/>
      <c r="C32" s="66"/>
      <c r="D32" s="63"/>
    </row>
    <row r="33" spans="1:4" ht="12.6" customHeight="1" x14ac:dyDescent="0.15">
      <c r="A33" s="67"/>
      <c r="B33" s="68"/>
      <c r="C33" s="66"/>
      <c r="D33" s="63"/>
    </row>
    <row r="34" spans="1:4" ht="12.6" customHeight="1" x14ac:dyDescent="0.15">
      <c r="A34" s="67"/>
      <c r="B34" s="68"/>
      <c r="C34" s="66"/>
      <c r="D34" s="63"/>
    </row>
    <row r="35" spans="1:4" ht="12.6" customHeight="1" x14ac:dyDescent="0.15">
      <c r="A35" s="67"/>
      <c r="B35" s="68"/>
      <c r="C35" s="66"/>
      <c r="D35" s="63"/>
    </row>
    <row r="36" spans="1:4" ht="13.15" customHeight="1" x14ac:dyDescent="0.15">
      <c r="A36" s="67"/>
      <c r="B36" s="68"/>
      <c r="C36" s="66"/>
      <c r="D36" s="63"/>
    </row>
    <row r="37" spans="1:4" x14ac:dyDescent="0.15">
      <c r="A37" s="67"/>
      <c r="B37" s="68"/>
      <c r="C37" s="66"/>
      <c r="D37" s="63"/>
    </row>
    <row r="38" spans="1:4" x14ac:dyDescent="0.15">
      <c r="A38" s="67"/>
      <c r="B38" s="68"/>
      <c r="C38" s="66"/>
      <c r="D38" s="63"/>
    </row>
    <row r="39" spans="1:4" x14ac:dyDescent="0.15">
      <c r="A39" s="67"/>
      <c r="B39" s="68"/>
      <c r="C39" s="66"/>
      <c r="D39" s="63"/>
    </row>
    <row r="40" spans="1:4" x14ac:dyDescent="0.15">
      <c r="A40" s="67"/>
      <c r="B40" s="68"/>
      <c r="C40" s="66"/>
      <c r="D40" s="63"/>
    </row>
    <row r="41" spans="1:4" x14ac:dyDescent="0.15">
      <c r="A41" s="67"/>
      <c r="B41" s="68"/>
      <c r="C41" s="66"/>
      <c r="D41" s="63"/>
    </row>
    <row r="42" spans="1:4" x14ac:dyDescent="0.15">
      <c r="A42" s="67"/>
      <c r="B42" s="68"/>
      <c r="C42" s="66"/>
      <c r="D42" s="63"/>
    </row>
    <row r="43" spans="1:4" x14ac:dyDescent="0.15">
      <c r="A43" s="67"/>
      <c r="B43" s="68"/>
      <c r="C43" s="66"/>
      <c r="D43" s="63"/>
    </row>
    <row r="44" spans="1:4" x14ac:dyDescent="0.15">
      <c r="A44" s="69"/>
      <c r="B44" s="65"/>
      <c r="C44" s="66"/>
      <c r="D44" s="63"/>
    </row>
    <row r="45" spans="1:4" x14ac:dyDescent="0.15">
      <c r="A45" s="70"/>
      <c r="B45" s="65"/>
      <c r="C45" s="71"/>
      <c r="D45" s="63"/>
    </row>
    <row r="46" spans="1:4" x14ac:dyDescent="0.15">
      <c r="A46" s="63"/>
      <c r="B46" s="63"/>
      <c r="C46" s="63"/>
      <c r="D46" s="63"/>
    </row>
    <row r="47" spans="1:4" x14ac:dyDescent="0.15">
      <c r="A47" s="22"/>
    </row>
    <row r="48" spans="1:4" x14ac:dyDescent="0.15">
      <c r="A48" s="22"/>
    </row>
    <row r="49" s="22" customFormat="1" x14ac:dyDescent="0.15"/>
    <row r="50" s="22" customFormat="1" x14ac:dyDescent="0.15"/>
    <row r="51" s="22" customFormat="1" x14ac:dyDescent="0.15"/>
    <row r="52" s="22" customFormat="1" x14ac:dyDescent="0.15"/>
    <row r="53" s="22" customFormat="1" x14ac:dyDescent="0.15"/>
    <row r="54" s="22" customFormat="1" x14ac:dyDescent="0.15"/>
    <row r="55" s="22" customFormat="1" x14ac:dyDescent="0.15"/>
    <row r="56" s="22" customFormat="1" x14ac:dyDescent="0.15"/>
    <row r="57" s="22" customFormat="1" x14ac:dyDescent="0.15"/>
    <row r="58" s="22" customFormat="1" x14ac:dyDescent="0.15"/>
    <row r="59" s="22" customFormat="1" x14ac:dyDescent="0.15"/>
    <row r="60" s="22" customFormat="1" x14ac:dyDescent="0.15"/>
    <row r="61" s="22" customFormat="1" x14ac:dyDescent="0.15"/>
    <row r="62" s="22" customFormat="1" x14ac:dyDescent="0.15"/>
    <row r="63" s="22" customFormat="1" x14ac:dyDescent="0.15"/>
    <row r="64" s="22" customFormat="1" x14ac:dyDescent="0.15"/>
    <row r="65" s="22" customFormat="1" x14ac:dyDescent="0.15"/>
    <row r="66" s="22" customFormat="1" x14ac:dyDescent="0.15"/>
    <row r="67" s="22" customFormat="1" x14ac:dyDescent="0.15"/>
    <row r="68" s="22" customFormat="1" x14ac:dyDescent="0.15"/>
    <row r="69" s="22" customFormat="1" x14ac:dyDescent="0.15"/>
    <row r="70" s="22" customFormat="1" x14ac:dyDescent="0.15"/>
    <row r="71" s="22" customFormat="1" x14ac:dyDescent="0.15"/>
    <row r="72" s="22" customFormat="1" x14ac:dyDescent="0.15"/>
    <row r="73" s="22" customFormat="1" x14ac:dyDescent="0.15"/>
    <row r="74" s="22" customFormat="1" x14ac:dyDescent="0.15"/>
    <row r="75" s="22" customFormat="1" x14ac:dyDescent="0.15"/>
    <row r="76" s="22" customFormat="1" x14ac:dyDescent="0.15"/>
    <row r="77" s="22" customFormat="1" x14ac:dyDescent="0.15"/>
    <row r="78" s="22" customFormat="1" x14ac:dyDescent="0.15"/>
    <row r="79" s="22" customFormat="1" x14ac:dyDescent="0.15"/>
    <row r="80" s="22" customFormat="1" x14ac:dyDescent="0.15"/>
    <row r="81" s="22" customFormat="1" x14ac:dyDescent="0.15"/>
    <row r="82" s="22" customFormat="1" x14ac:dyDescent="0.15"/>
    <row r="83" s="22" customFormat="1" x14ac:dyDescent="0.15"/>
    <row r="84" s="22" customFormat="1" x14ac:dyDescent="0.15"/>
    <row r="85" s="22" customFormat="1" x14ac:dyDescent="0.15"/>
    <row r="86" s="22" customFormat="1" x14ac:dyDescent="0.15"/>
    <row r="87" s="22" customFormat="1" x14ac:dyDescent="0.15"/>
  </sheetData>
  <sheetProtection algorithmName="SHA-512" hashValue="OeFPjV+j8XW0IlgFoDD0DAeDrmnLsMgH76Nz4ntYuVF92GLrtjt/7Dxkv9I9hkac5VRrpbBSPc6D3+aAedcDNg==" saltValue="lzsR4X0HsRvoOxVQfBpNLQ==" spinCount="100000" sheet="1" objects="1" scenarios="1"/>
  <mergeCells count="6">
    <mergeCell ref="B18:C18"/>
    <mergeCell ref="B6:I6"/>
    <mergeCell ref="B13:E13"/>
    <mergeCell ref="F13:I13"/>
    <mergeCell ref="B15:C15"/>
    <mergeCell ref="B16:C16"/>
  </mergeCells>
  <conditionalFormatting sqref="I8">
    <cfRule type="cellIs" dxfId="23" priority="1" stopIfTrue="1" operator="equal">
      <formula>""</formula>
    </cfRule>
  </conditionalFormatting>
  <conditionalFormatting sqref="I9">
    <cfRule type="cellIs" dxfId="22" priority="2" operator="greaterThan">
      <formula>0.1001</formula>
    </cfRule>
    <cfRule type="cellIs" dxfId="21" priority="3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3" max="16383" man="1"/>
  </rowBreaks>
  <colBreaks count="1" manualBreakCount="1">
    <brk id="1624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O36"/>
  <sheetViews>
    <sheetView showGridLines="0" zoomScale="90" zoomScaleNormal="90" workbookViewId="0">
      <selection activeCell="E11" sqref="E11"/>
    </sheetView>
  </sheetViews>
  <sheetFormatPr defaultColWidth="9.140625" defaultRowHeight="11.25" x14ac:dyDescent="0.15"/>
  <cols>
    <col min="1" max="1" width="1.42578125" style="76" customWidth="1"/>
    <col min="2" max="2" width="24.5703125" style="76" customWidth="1"/>
    <col min="3" max="3" width="29.42578125" style="76" customWidth="1"/>
    <col min="4" max="4" width="61" style="76" customWidth="1"/>
    <col min="5" max="9" width="10.7109375" style="76" customWidth="1"/>
    <col min="10" max="10" width="3" style="75" customWidth="1"/>
    <col min="11" max="15" width="14.28515625" style="75" customWidth="1"/>
    <col min="16" max="16384" width="9.140625" style="75"/>
  </cols>
  <sheetData>
    <row r="1" spans="1:15" ht="20.25" customHeight="1" x14ac:dyDescent="0.25">
      <c r="A1" s="73" t="s">
        <v>7</v>
      </c>
      <c r="B1" s="73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x14ac:dyDescent="0.15">
      <c r="C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16.5" customHeight="1" x14ac:dyDescent="0.15">
      <c r="B3" s="79" t="s">
        <v>8</v>
      </c>
      <c r="C3" s="79"/>
      <c r="D3" s="80"/>
      <c r="E3" s="81" t="s">
        <v>9</v>
      </c>
      <c r="F3" s="81"/>
      <c r="G3" s="81"/>
      <c r="H3" s="81"/>
      <c r="I3" s="81"/>
      <c r="J3" s="78"/>
      <c r="K3" s="81" t="s">
        <v>10</v>
      </c>
      <c r="L3" s="81"/>
      <c r="M3" s="81"/>
      <c r="N3" s="81"/>
      <c r="O3" s="81"/>
    </row>
    <row r="4" spans="1:15" ht="16.5" customHeight="1" x14ac:dyDescent="0.15">
      <c r="B4" s="79"/>
      <c r="C4" s="79"/>
      <c r="D4" s="80"/>
      <c r="E4" s="81"/>
      <c r="F4" s="81"/>
      <c r="G4" s="81"/>
      <c r="H4" s="81"/>
      <c r="I4" s="81"/>
      <c r="J4" s="78"/>
      <c r="K4" s="81"/>
      <c r="L4" s="81"/>
      <c r="M4" s="81"/>
      <c r="N4" s="81"/>
      <c r="O4" s="81"/>
    </row>
    <row r="5" spans="1:15" ht="33.75" customHeight="1" x14ac:dyDescent="0.15">
      <c r="B5" s="82" t="s">
        <v>11</v>
      </c>
      <c r="C5" s="83" t="s">
        <v>12</v>
      </c>
      <c r="D5" s="80" t="s">
        <v>13</v>
      </c>
      <c r="E5" s="84" t="s">
        <v>14</v>
      </c>
      <c r="F5" s="85" t="s">
        <v>15</v>
      </c>
      <c r="G5" s="86" t="s">
        <v>16</v>
      </c>
      <c r="H5" s="86" t="s">
        <v>17</v>
      </c>
      <c r="I5" s="86" t="s">
        <v>18</v>
      </c>
      <c r="J5" s="78"/>
      <c r="K5" s="84" t="s">
        <v>14</v>
      </c>
      <c r="L5" s="85" t="s">
        <v>15</v>
      </c>
      <c r="M5" s="86" t="s">
        <v>16</v>
      </c>
      <c r="N5" s="86" t="s">
        <v>17</v>
      </c>
      <c r="O5" s="86" t="s">
        <v>18</v>
      </c>
    </row>
    <row r="6" spans="1:15" ht="15" customHeight="1" x14ac:dyDescent="0.15">
      <c r="B6" s="87" t="s">
        <v>19</v>
      </c>
      <c r="C6" s="88" t="s">
        <v>20</v>
      </c>
      <c r="D6" s="88" t="s">
        <v>21</v>
      </c>
      <c r="E6" s="89">
        <v>96.14</v>
      </c>
      <c r="F6" s="89">
        <v>192.28</v>
      </c>
      <c r="G6" s="89">
        <v>769.11</v>
      </c>
      <c r="H6" s="89">
        <v>1997.09</v>
      </c>
      <c r="I6" s="89">
        <v>3741.74</v>
      </c>
      <c r="J6" s="78"/>
      <c r="K6" s="90">
        <f>E6*Prijzen!E6</f>
        <v>0</v>
      </c>
      <c r="L6" s="90">
        <f>F6*Prijzen!F6</f>
        <v>0</v>
      </c>
      <c r="M6" s="90">
        <f>G6*Prijzen!G6</f>
        <v>0</v>
      </c>
      <c r="N6" s="90">
        <f>H6*Prijzen!H6</f>
        <v>0</v>
      </c>
      <c r="O6" s="90">
        <f>I6*Prijzen!I6</f>
        <v>0</v>
      </c>
    </row>
    <row r="7" spans="1:15" ht="15" customHeight="1" x14ac:dyDescent="0.15">
      <c r="B7" s="87" t="s">
        <v>19</v>
      </c>
      <c r="C7" s="87" t="s">
        <v>20</v>
      </c>
      <c r="D7" s="87" t="s">
        <v>22</v>
      </c>
      <c r="E7" s="89">
        <v>128.19</v>
      </c>
      <c r="F7" s="89">
        <v>256.37</v>
      </c>
      <c r="G7" s="89">
        <v>1025.48</v>
      </c>
      <c r="H7" s="89">
        <v>2662.78</v>
      </c>
      <c r="I7" s="89">
        <v>4988.99</v>
      </c>
      <c r="J7" s="78"/>
      <c r="K7" s="90">
        <f>E7*Prijzen!E7</f>
        <v>0</v>
      </c>
      <c r="L7" s="90">
        <f>F7*Prijzen!F7</f>
        <v>0</v>
      </c>
      <c r="M7" s="90">
        <f>G7*Prijzen!G7</f>
        <v>0</v>
      </c>
      <c r="N7" s="90">
        <f>H7*Prijzen!H7</f>
        <v>0</v>
      </c>
      <c r="O7" s="90">
        <f>I7*Prijzen!I7</f>
        <v>0</v>
      </c>
    </row>
    <row r="8" spans="1:15" ht="15" customHeight="1" x14ac:dyDescent="0.15">
      <c r="B8" s="87" t="s">
        <v>19</v>
      </c>
      <c r="C8" s="87" t="s">
        <v>20</v>
      </c>
      <c r="D8" s="87" t="s">
        <v>23</v>
      </c>
      <c r="E8" s="89">
        <v>64.09</v>
      </c>
      <c r="F8" s="89">
        <v>128.19</v>
      </c>
      <c r="G8" s="89">
        <v>512.74</v>
      </c>
      <c r="H8" s="89">
        <v>1331.39</v>
      </c>
      <c r="I8" s="89">
        <v>2494.4899999999998</v>
      </c>
      <c r="J8" s="78"/>
      <c r="K8" s="90">
        <f>E8*Prijzen!E8</f>
        <v>0</v>
      </c>
      <c r="L8" s="90">
        <f>F8*Prijzen!F8</f>
        <v>0</v>
      </c>
      <c r="M8" s="90">
        <f>G8*Prijzen!G8</f>
        <v>0</v>
      </c>
      <c r="N8" s="90">
        <f>H8*Prijzen!H8</f>
        <v>0</v>
      </c>
      <c r="O8" s="90">
        <f>I8*Prijzen!I8</f>
        <v>0</v>
      </c>
    </row>
    <row r="9" spans="1:15" ht="15" customHeight="1" x14ac:dyDescent="0.15">
      <c r="B9" s="87" t="s">
        <v>19</v>
      </c>
      <c r="C9" s="87" t="s">
        <v>20</v>
      </c>
      <c r="D9" s="91" t="s">
        <v>24</v>
      </c>
      <c r="E9" s="89">
        <v>352.51</v>
      </c>
      <c r="F9" s="89">
        <v>705.02</v>
      </c>
      <c r="G9" s="89">
        <v>2820.07</v>
      </c>
      <c r="H9" s="89">
        <v>7322.66</v>
      </c>
      <c r="I9" s="89">
        <v>13719.72</v>
      </c>
      <c r="J9" s="78"/>
      <c r="K9" s="90">
        <f>E9*Prijzen!E9</f>
        <v>0</v>
      </c>
      <c r="L9" s="90">
        <f>F9*Prijzen!F9</f>
        <v>0</v>
      </c>
      <c r="M9" s="90">
        <f>G9*Prijzen!G9</f>
        <v>0</v>
      </c>
      <c r="N9" s="90">
        <f>H9*Prijzen!H9</f>
        <v>0</v>
      </c>
      <c r="O9" s="90">
        <f>I9*Prijzen!I9</f>
        <v>0</v>
      </c>
    </row>
    <row r="10" spans="1:15" ht="15" customHeight="1" x14ac:dyDescent="0.15">
      <c r="B10" s="92"/>
      <c r="C10" s="93"/>
      <c r="D10" s="93"/>
      <c r="E10" s="93"/>
      <c r="F10" s="93"/>
      <c r="G10" s="93"/>
      <c r="H10" s="93"/>
      <c r="I10" s="94"/>
      <c r="J10" s="78"/>
      <c r="K10" s="95"/>
      <c r="L10" s="96"/>
      <c r="M10" s="96"/>
      <c r="N10" s="96"/>
      <c r="O10" s="97"/>
    </row>
    <row r="11" spans="1:15" ht="15" customHeight="1" x14ac:dyDescent="0.15">
      <c r="B11" s="87" t="s">
        <v>25</v>
      </c>
      <c r="C11" s="87" t="s">
        <v>26</v>
      </c>
      <c r="D11" s="87" t="s">
        <v>27</v>
      </c>
      <c r="E11" s="89">
        <v>8.4700000000000006</v>
      </c>
      <c r="F11" s="89">
        <v>16.940000000000001</v>
      </c>
      <c r="G11" s="89">
        <v>67.739999999999995</v>
      </c>
      <c r="H11" s="89">
        <v>374.96</v>
      </c>
      <c r="I11" s="89">
        <v>849.04</v>
      </c>
      <c r="J11" s="78"/>
      <c r="K11" s="90">
        <f>E11*Prijzen!E11</f>
        <v>0</v>
      </c>
      <c r="L11" s="90">
        <f>F11*Prijzen!F11</f>
        <v>0</v>
      </c>
      <c r="M11" s="90">
        <f>G11*Prijzen!G11</f>
        <v>0</v>
      </c>
      <c r="N11" s="90">
        <f>H11*Prijzen!H11</f>
        <v>0</v>
      </c>
      <c r="O11" s="90">
        <f>I11*Prijzen!I11</f>
        <v>0</v>
      </c>
    </row>
    <row r="12" spans="1:15" ht="15" customHeight="1" x14ac:dyDescent="0.15">
      <c r="B12" s="87" t="s">
        <v>25</v>
      </c>
      <c r="C12" s="87" t="s">
        <v>26</v>
      </c>
      <c r="D12" s="87" t="s">
        <v>28</v>
      </c>
      <c r="E12" s="89">
        <v>5.65</v>
      </c>
      <c r="F12" s="89">
        <v>11.29</v>
      </c>
      <c r="G12" s="89">
        <v>45.16</v>
      </c>
      <c r="H12" s="89">
        <v>249.97</v>
      </c>
      <c r="I12" s="89">
        <v>566.03</v>
      </c>
      <c r="J12" s="78"/>
      <c r="K12" s="90">
        <f>E12*Prijzen!E12</f>
        <v>0</v>
      </c>
      <c r="L12" s="90">
        <f>F12*Prijzen!F12</f>
        <v>0</v>
      </c>
      <c r="M12" s="90">
        <f>G12*Prijzen!G12</f>
        <v>0</v>
      </c>
      <c r="N12" s="90">
        <f>H12*Prijzen!H12</f>
        <v>0</v>
      </c>
      <c r="O12" s="90">
        <f>I12*Prijzen!I12</f>
        <v>0</v>
      </c>
    </row>
    <row r="13" spans="1:15" ht="15" customHeight="1" x14ac:dyDescent="0.15">
      <c r="B13" s="92"/>
      <c r="C13" s="93"/>
      <c r="D13" s="93"/>
      <c r="E13" s="93"/>
      <c r="F13" s="93"/>
      <c r="G13" s="93"/>
      <c r="H13" s="93"/>
      <c r="I13" s="94"/>
      <c r="J13" s="78"/>
      <c r="K13" s="95"/>
      <c r="L13" s="96"/>
      <c r="M13" s="96"/>
      <c r="N13" s="96"/>
      <c r="O13" s="97"/>
    </row>
    <row r="14" spans="1:15" s="76" customFormat="1" ht="15" customHeight="1" x14ac:dyDescent="0.15">
      <c r="B14" s="87" t="s">
        <v>29</v>
      </c>
      <c r="C14" s="87" t="s">
        <v>30</v>
      </c>
      <c r="D14" s="87" t="s">
        <v>31</v>
      </c>
      <c r="E14" s="89">
        <v>65.260000000000005</v>
      </c>
      <c r="F14" s="89">
        <v>130.53</v>
      </c>
      <c r="G14" s="89">
        <v>522.11</v>
      </c>
      <c r="H14" s="89">
        <v>4279.05</v>
      </c>
      <c r="I14" s="89">
        <v>14191.07</v>
      </c>
      <c r="K14" s="90">
        <f>E14*Prijzen!E14</f>
        <v>0</v>
      </c>
      <c r="L14" s="90">
        <f>F14*Prijzen!F14</f>
        <v>0</v>
      </c>
      <c r="M14" s="90">
        <f>G14*Prijzen!G14</f>
        <v>0</v>
      </c>
      <c r="N14" s="90">
        <f>H14*Prijzen!H14</f>
        <v>0</v>
      </c>
      <c r="O14" s="90">
        <f>I14*Prijzen!I14</f>
        <v>0</v>
      </c>
    </row>
    <row r="15" spans="1:15" s="76" customFormat="1" ht="15" customHeight="1" x14ac:dyDescent="0.15">
      <c r="B15" s="87" t="s">
        <v>29</v>
      </c>
      <c r="C15" s="87" t="s">
        <v>30</v>
      </c>
      <c r="D15" s="87" t="s">
        <v>32</v>
      </c>
      <c r="E15" s="89">
        <v>369.83</v>
      </c>
      <c r="F15" s="89">
        <v>739.66</v>
      </c>
      <c r="G15" s="89">
        <v>2958.65</v>
      </c>
      <c r="H15" s="89">
        <v>24247.97</v>
      </c>
      <c r="I15" s="89">
        <v>80416.06</v>
      </c>
      <c r="K15" s="90">
        <f>E15*Prijzen!E15</f>
        <v>0</v>
      </c>
      <c r="L15" s="90">
        <f>F15*Prijzen!F15</f>
        <v>0</v>
      </c>
      <c r="M15" s="90">
        <f>G15*Prijzen!G15</f>
        <v>0</v>
      </c>
      <c r="N15" s="90">
        <f>H15*Prijzen!H15</f>
        <v>0</v>
      </c>
      <c r="O15" s="90">
        <f>I15*Prijzen!I15</f>
        <v>0</v>
      </c>
    </row>
    <row r="16" spans="1:15" s="76" customFormat="1" ht="15" customHeight="1" x14ac:dyDescent="0.15">
      <c r="B16" s="92"/>
      <c r="C16" s="93"/>
      <c r="D16" s="93"/>
      <c r="E16" s="93"/>
      <c r="F16" s="93"/>
      <c r="G16" s="93"/>
      <c r="H16" s="93"/>
      <c r="I16" s="94"/>
      <c r="K16" s="95"/>
      <c r="L16" s="96"/>
      <c r="M16" s="96"/>
      <c r="N16" s="96"/>
      <c r="O16" s="97"/>
    </row>
    <row r="17" spans="2:15" s="76" customFormat="1" ht="15" customHeight="1" x14ac:dyDescent="0.15">
      <c r="B17" s="87" t="s">
        <v>33</v>
      </c>
      <c r="C17" s="87" t="s">
        <v>34</v>
      </c>
      <c r="D17" s="87" t="s">
        <v>35</v>
      </c>
      <c r="E17" s="89">
        <v>423.18</v>
      </c>
      <c r="F17" s="89">
        <v>846.36</v>
      </c>
      <c r="G17" s="89">
        <v>3385.44</v>
      </c>
      <c r="H17" s="89">
        <v>26661.93</v>
      </c>
      <c r="I17" s="89">
        <v>21580.69</v>
      </c>
      <c r="K17" s="90">
        <f>E17*Prijzen!E17</f>
        <v>0</v>
      </c>
      <c r="L17" s="90">
        <f>F17*Prijzen!F17</f>
        <v>0</v>
      </c>
      <c r="M17" s="90">
        <f>G17*Prijzen!G17</f>
        <v>0</v>
      </c>
      <c r="N17" s="90">
        <f>H17*Prijzen!H17</f>
        <v>0</v>
      </c>
      <c r="O17" s="90">
        <f>I17*Prijzen!I17</f>
        <v>0</v>
      </c>
    </row>
    <row r="18" spans="2:15" s="76" customFormat="1" ht="15" customHeight="1" x14ac:dyDescent="0.15">
      <c r="B18" s="98"/>
      <c r="C18" s="98"/>
      <c r="D18" s="98"/>
      <c r="E18" s="98"/>
      <c r="F18" s="98"/>
      <c r="G18" s="98"/>
      <c r="H18" s="98"/>
      <c r="I18" s="98"/>
      <c r="K18" s="99">
        <f>SUM(K6:K17)</f>
        <v>0</v>
      </c>
      <c r="L18" s="99">
        <f t="shared" ref="L18:O18" si="0">SUM(L6:L17)</f>
        <v>0</v>
      </c>
      <c r="M18" s="99">
        <f t="shared" si="0"/>
        <v>0</v>
      </c>
      <c r="N18" s="99">
        <f t="shared" si="0"/>
        <v>0</v>
      </c>
      <c r="O18" s="99">
        <f t="shared" si="0"/>
        <v>0</v>
      </c>
    </row>
    <row r="19" spans="2:15" s="76" customFormat="1" ht="11.45" customHeight="1" x14ac:dyDescent="0.15">
      <c r="B19" s="79" t="s">
        <v>36</v>
      </c>
      <c r="C19" s="79" t="s">
        <v>37</v>
      </c>
      <c r="D19" s="80"/>
      <c r="E19" s="100"/>
      <c r="F19" s="100"/>
      <c r="G19" s="100"/>
      <c r="H19" s="100" t="s">
        <v>38</v>
      </c>
      <c r="I19" s="100"/>
      <c r="K19" s="100"/>
      <c r="L19" s="100"/>
      <c r="M19" s="100"/>
      <c r="N19" s="100"/>
    </row>
    <row r="20" spans="2:15" s="76" customFormat="1" ht="15" customHeight="1" x14ac:dyDescent="0.2">
      <c r="B20" s="87" t="s">
        <v>39</v>
      </c>
      <c r="C20" s="101" t="s">
        <v>40</v>
      </c>
      <c r="D20" s="102"/>
      <c r="E20" s="103"/>
      <c r="F20" s="103"/>
      <c r="G20" s="103"/>
      <c r="H20" s="104"/>
      <c r="I20" s="89">
        <v>42</v>
      </c>
      <c r="K20" s="105">
        <f>I20*Prijzen!E20</f>
        <v>0</v>
      </c>
      <c r="L20" s="106"/>
      <c r="M20" s="106"/>
      <c r="N20" s="107"/>
    </row>
    <row r="21" spans="2:15" s="76" customFormat="1" x14ac:dyDescent="0.15"/>
    <row r="22" spans="2:15" s="76" customFormat="1" ht="11.45" customHeight="1" x14ac:dyDescent="0.15">
      <c r="B22" s="79" t="s">
        <v>37</v>
      </c>
    </row>
    <row r="23" spans="2:15" s="76" customFormat="1" ht="15" customHeight="1" x14ac:dyDescent="0.2">
      <c r="B23" s="87" t="s">
        <v>41</v>
      </c>
      <c r="C23" s="87"/>
      <c r="D23" s="87"/>
    </row>
    <row r="24" spans="2:15" s="76" customFormat="1" ht="15" customHeight="1" x14ac:dyDescent="0.2">
      <c r="B24" s="87" t="s">
        <v>42</v>
      </c>
      <c r="C24" s="87"/>
      <c r="D24" s="87"/>
    </row>
    <row r="25" spans="2:15" s="76" customFormat="1" ht="27" customHeight="1" x14ac:dyDescent="0.15">
      <c r="B25" s="108" t="s">
        <v>43</v>
      </c>
      <c r="C25" s="109"/>
      <c r="D25" s="110"/>
      <c r="E25" s="111"/>
    </row>
    <row r="26" spans="2:15" s="76" customFormat="1" ht="29.25" customHeight="1" x14ac:dyDescent="0.15">
      <c r="B26" s="112" t="s">
        <v>44</v>
      </c>
      <c r="C26" s="113"/>
      <c r="D26" s="114"/>
      <c r="E26" s="115"/>
    </row>
    <row r="27" spans="2:15" s="76" customFormat="1" x14ac:dyDescent="0.15"/>
    <row r="28" spans="2:15" s="76" customFormat="1" ht="15" customHeight="1" x14ac:dyDescent="0.15">
      <c r="D28" s="116"/>
      <c r="E28" s="117"/>
      <c r="F28" s="117"/>
      <c r="G28" s="117"/>
      <c r="H28" s="117"/>
      <c r="K28" s="118"/>
      <c r="L28" s="119"/>
      <c r="M28" s="119"/>
      <c r="N28" s="119"/>
      <c r="O28" s="119"/>
    </row>
    <row r="29" spans="2:15" s="76" customFormat="1" x14ac:dyDescent="0.15"/>
    <row r="30" spans="2:15" s="76" customFormat="1" ht="16.5" customHeight="1" x14ac:dyDescent="0.15"/>
    <row r="31" spans="2:15" s="76" customFormat="1" ht="16.5" customHeight="1" x14ac:dyDescent="0.15"/>
    <row r="32" spans="2:15" s="76" customFormat="1" x14ac:dyDescent="0.15"/>
    <row r="34" spans="3:15" s="76" customFormat="1" x14ac:dyDescent="0.15">
      <c r="C34" s="120"/>
    </row>
    <row r="36" spans="3:15" s="76" customFormat="1" x14ac:dyDescent="0.15">
      <c r="D36" s="111"/>
      <c r="J36" s="78"/>
      <c r="K36" s="78"/>
      <c r="L36" s="78"/>
      <c r="M36" s="78"/>
      <c r="N36" s="78"/>
      <c r="O36" s="78"/>
    </row>
  </sheetData>
  <sheetProtection algorithmName="SHA-512" hashValue="RrMkZxnF4whTIh5gphz01igaf0pmtjEaYrIZ8zxqzREEb5+YU3ppmMoTt9TFBHM9Ijo6lmDtQdLMnulxGuFF8w==" saltValue="ckwalSp+bQ9ayz/mUlRIsw==" spinCount="100000" sheet="1" objects="1" scenarios="1"/>
  <mergeCells count="17">
    <mergeCell ref="B26:D26"/>
    <mergeCell ref="K28:O28"/>
    <mergeCell ref="K3:O3"/>
    <mergeCell ref="K4:L4"/>
    <mergeCell ref="M4:O4"/>
    <mergeCell ref="K20:N20"/>
    <mergeCell ref="K10:O10"/>
    <mergeCell ref="K13:O13"/>
    <mergeCell ref="K16:O16"/>
    <mergeCell ref="A1:D1"/>
    <mergeCell ref="E3:I3"/>
    <mergeCell ref="E4:F4"/>
    <mergeCell ref="G4:I4"/>
    <mergeCell ref="B25:D25"/>
    <mergeCell ref="B10:I10"/>
    <mergeCell ref="B13:I13"/>
    <mergeCell ref="B16:I16"/>
  </mergeCells>
  <conditionalFormatting sqref="B23:B26">
    <cfRule type="cellIs" dxfId="20" priority="4" stopIfTrue="1" operator="equal">
      <formula>""</formula>
    </cfRule>
  </conditionalFormatting>
  <conditionalFormatting sqref="B20:C20">
    <cfRule type="cellIs" dxfId="19" priority="1" stopIfTrue="1" operator="equal">
      <formula>""</formula>
    </cfRule>
  </conditionalFormatting>
  <conditionalFormatting sqref="B6:D9">
    <cfRule type="cellIs" dxfId="18" priority="3" stopIfTrue="1" operator="equal">
      <formula>""</formula>
    </cfRule>
  </conditionalFormatting>
  <conditionalFormatting sqref="B11:D12">
    <cfRule type="cellIs" dxfId="17" priority="18" stopIfTrue="1" operator="equal">
      <formula>""</formula>
    </cfRule>
  </conditionalFormatting>
  <conditionalFormatting sqref="B14:D15">
    <cfRule type="cellIs" dxfId="16" priority="7" stopIfTrue="1" operator="equal">
      <formula>""</formula>
    </cfRule>
  </conditionalFormatting>
  <conditionalFormatting sqref="B17:D17">
    <cfRule type="cellIs" dxfId="15" priority="6" stopIfTrue="1" operator="equal">
      <formula>""</formula>
    </cfRule>
  </conditionalFormatting>
  <conditionalFormatting sqref="I20">
    <cfRule type="cellIs" dxfId="14" priority="8" stopIfTrue="1" operator="equal">
      <formula>""</formula>
    </cfRule>
  </conditionalFormatting>
  <conditionalFormatting sqref="K20">
    <cfRule type="cellIs" dxfId="13" priority="10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="90" zoomScaleNormal="90" workbookViewId="0">
      <selection activeCell="G7" sqref="G7"/>
    </sheetView>
  </sheetViews>
  <sheetFormatPr defaultColWidth="9.140625" defaultRowHeight="11.25" x14ac:dyDescent="0.15"/>
  <cols>
    <col min="1" max="1" width="1.42578125" style="76" customWidth="1"/>
    <col min="2" max="2" width="24.5703125" style="76" customWidth="1"/>
    <col min="3" max="3" width="29.42578125" style="76" customWidth="1"/>
    <col min="4" max="4" width="74.42578125" style="76" customWidth="1"/>
    <col min="5" max="9" width="10.7109375" style="76" customWidth="1"/>
    <col min="10" max="16384" width="9.140625" style="75"/>
  </cols>
  <sheetData>
    <row r="1" spans="1:9" ht="20.25" customHeight="1" x14ac:dyDescent="0.25">
      <c r="A1" s="73" t="s">
        <v>0</v>
      </c>
      <c r="B1" s="73"/>
      <c r="C1" s="73"/>
      <c r="D1" s="73"/>
      <c r="E1" s="74"/>
      <c r="F1" s="74"/>
      <c r="G1" s="74"/>
      <c r="H1" s="74"/>
      <c r="I1" s="74"/>
    </row>
    <row r="2" spans="1:9" x14ac:dyDescent="0.15">
      <c r="C2" s="77"/>
      <c r="E2" s="78"/>
      <c r="F2" s="78"/>
      <c r="G2" s="78"/>
      <c r="H2" s="78"/>
      <c r="I2" s="78"/>
    </row>
    <row r="3" spans="1:9" ht="16.5" customHeight="1" x14ac:dyDescent="0.15">
      <c r="B3" s="79" t="s">
        <v>8</v>
      </c>
      <c r="C3" s="79"/>
      <c r="D3" s="80"/>
      <c r="E3" s="81" t="s">
        <v>167</v>
      </c>
      <c r="F3" s="81"/>
      <c r="G3" s="81"/>
      <c r="H3" s="81"/>
      <c r="I3" s="81"/>
    </row>
    <row r="4" spans="1:9" ht="16.5" customHeight="1" x14ac:dyDescent="0.15">
      <c r="B4" s="79"/>
      <c r="C4" s="79"/>
      <c r="D4" s="80"/>
      <c r="E4" s="81"/>
      <c r="F4" s="81"/>
      <c r="G4" s="81"/>
      <c r="H4" s="81"/>
      <c r="I4" s="81"/>
    </row>
    <row r="5" spans="1:9" ht="33.75" customHeight="1" x14ac:dyDescent="0.15">
      <c r="B5" s="82" t="s">
        <v>11</v>
      </c>
      <c r="C5" s="83" t="s">
        <v>12</v>
      </c>
      <c r="D5" s="80" t="s">
        <v>13</v>
      </c>
      <c r="E5" s="84" t="s">
        <v>14</v>
      </c>
      <c r="F5" s="85" t="s">
        <v>15</v>
      </c>
      <c r="G5" s="86" t="s">
        <v>16</v>
      </c>
      <c r="H5" s="86" t="s">
        <v>17</v>
      </c>
      <c r="I5" s="86" t="s">
        <v>18</v>
      </c>
    </row>
    <row r="6" spans="1:9" ht="15" customHeight="1" x14ac:dyDescent="0.15">
      <c r="B6" s="87" t="s">
        <v>19</v>
      </c>
      <c r="C6" s="88" t="s">
        <v>20</v>
      </c>
      <c r="D6" s="88" t="s">
        <v>21</v>
      </c>
      <c r="E6" s="6"/>
      <c r="F6" s="6"/>
      <c r="G6" s="6"/>
      <c r="H6" s="6"/>
      <c r="I6" s="6"/>
    </row>
    <row r="7" spans="1:9" ht="15" customHeight="1" x14ac:dyDescent="0.15">
      <c r="B7" s="87" t="s">
        <v>19</v>
      </c>
      <c r="C7" s="87" t="s">
        <v>20</v>
      </c>
      <c r="D7" s="87" t="s">
        <v>22</v>
      </c>
      <c r="E7" s="6"/>
      <c r="F7" s="6"/>
      <c r="G7" s="6"/>
      <c r="H7" s="6"/>
      <c r="I7" s="6"/>
    </row>
    <row r="8" spans="1:9" ht="15" customHeight="1" x14ac:dyDescent="0.15">
      <c r="B8" s="87" t="s">
        <v>19</v>
      </c>
      <c r="C8" s="87" t="s">
        <v>20</v>
      </c>
      <c r="D8" s="87" t="s">
        <v>23</v>
      </c>
      <c r="E8" s="6"/>
      <c r="F8" s="6"/>
      <c r="G8" s="6"/>
      <c r="H8" s="6"/>
      <c r="I8" s="6"/>
    </row>
    <row r="9" spans="1:9" ht="15" customHeight="1" x14ac:dyDescent="0.15">
      <c r="B9" s="87" t="s">
        <v>19</v>
      </c>
      <c r="C9" s="87" t="s">
        <v>20</v>
      </c>
      <c r="D9" s="91" t="s">
        <v>24</v>
      </c>
      <c r="E9" s="6"/>
      <c r="F9" s="6"/>
      <c r="G9" s="6"/>
      <c r="H9" s="6"/>
      <c r="I9" s="6"/>
    </row>
    <row r="10" spans="1:9" ht="15" customHeight="1" x14ac:dyDescent="0.15">
      <c r="B10" s="92"/>
      <c r="C10" s="93"/>
      <c r="D10" s="93"/>
      <c r="E10" s="93"/>
      <c r="F10" s="93"/>
      <c r="G10" s="93"/>
      <c r="H10" s="93"/>
      <c r="I10" s="94"/>
    </row>
    <row r="11" spans="1:9" ht="15" customHeight="1" x14ac:dyDescent="0.15">
      <c r="B11" s="87" t="s">
        <v>25</v>
      </c>
      <c r="C11" s="87" t="s">
        <v>26</v>
      </c>
      <c r="D11" s="87" t="s">
        <v>27</v>
      </c>
      <c r="E11" s="6"/>
      <c r="F11" s="6"/>
      <c r="G11" s="6"/>
      <c r="H11" s="6"/>
      <c r="I11" s="6"/>
    </row>
    <row r="12" spans="1:9" ht="15" customHeight="1" x14ac:dyDescent="0.15">
      <c r="B12" s="87" t="s">
        <v>25</v>
      </c>
      <c r="C12" s="87" t="s">
        <v>26</v>
      </c>
      <c r="D12" s="87" t="s">
        <v>28</v>
      </c>
      <c r="E12" s="6"/>
      <c r="F12" s="6"/>
      <c r="G12" s="6"/>
      <c r="H12" s="6"/>
      <c r="I12" s="6"/>
    </row>
    <row r="13" spans="1:9" ht="15" customHeight="1" x14ac:dyDescent="0.15">
      <c r="B13" s="92"/>
      <c r="C13" s="93"/>
      <c r="D13" s="93"/>
      <c r="E13" s="93"/>
      <c r="F13" s="93"/>
      <c r="G13" s="93"/>
      <c r="H13" s="93"/>
      <c r="I13" s="94"/>
    </row>
    <row r="14" spans="1:9" s="76" customFormat="1" ht="15" customHeight="1" x14ac:dyDescent="0.2">
      <c r="B14" s="87" t="s">
        <v>45</v>
      </c>
      <c r="C14" s="87" t="s">
        <v>30</v>
      </c>
      <c r="D14" s="87" t="s">
        <v>31</v>
      </c>
      <c r="E14" s="6"/>
      <c r="F14" s="6"/>
      <c r="G14" s="6"/>
      <c r="H14" s="6"/>
      <c r="I14" s="6"/>
    </row>
    <row r="15" spans="1:9" s="76" customFormat="1" ht="15" customHeight="1" x14ac:dyDescent="0.2">
      <c r="B15" s="87" t="s">
        <v>45</v>
      </c>
      <c r="C15" s="87" t="s">
        <v>30</v>
      </c>
      <c r="D15" s="87" t="s">
        <v>32</v>
      </c>
      <c r="E15" s="6"/>
      <c r="F15" s="6"/>
      <c r="G15" s="6"/>
      <c r="H15" s="6"/>
      <c r="I15" s="6"/>
    </row>
    <row r="16" spans="1:9" s="76" customFormat="1" ht="15" customHeight="1" x14ac:dyDescent="0.15">
      <c r="B16" s="92"/>
      <c r="C16" s="93"/>
      <c r="D16" s="93"/>
      <c r="E16" s="93"/>
      <c r="F16" s="93"/>
      <c r="G16" s="93"/>
      <c r="H16" s="93"/>
      <c r="I16" s="94"/>
    </row>
    <row r="17" spans="2:9" s="76" customFormat="1" ht="15" customHeight="1" x14ac:dyDescent="0.2">
      <c r="B17" s="87" t="s">
        <v>46</v>
      </c>
      <c r="C17" s="87" t="s">
        <v>46</v>
      </c>
      <c r="D17" s="87" t="s">
        <v>35</v>
      </c>
      <c r="E17" s="6"/>
      <c r="F17" s="6"/>
      <c r="G17" s="6"/>
      <c r="H17" s="6"/>
      <c r="I17" s="6"/>
    </row>
    <row r="18" spans="2:9" s="76" customFormat="1" ht="15" customHeight="1" x14ac:dyDescent="0.15"/>
    <row r="19" spans="2:9" s="76" customFormat="1" x14ac:dyDescent="0.15">
      <c r="B19" s="79" t="s">
        <v>36</v>
      </c>
      <c r="C19" s="79" t="s">
        <v>37</v>
      </c>
      <c r="D19" s="80"/>
      <c r="E19" s="100"/>
      <c r="F19" s="100"/>
      <c r="G19" s="91"/>
    </row>
    <row r="20" spans="2:9" s="76" customFormat="1" ht="15" customHeight="1" x14ac:dyDescent="0.2">
      <c r="B20" s="101" t="s">
        <v>47</v>
      </c>
      <c r="C20" s="101" t="s">
        <v>48</v>
      </c>
      <c r="D20" s="102"/>
      <c r="E20" s="19"/>
      <c r="F20" s="20"/>
      <c r="G20" s="91"/>
      <c r="I20" s="124"/>
    </row>
    <row r="21" spans="2:9" s="76" customFormat="1" x14ac:dyDescent="0.15">
      <c r="G21" s="91"/>
    </row>
    <row r="22" spans="2:9" s="76" customFormat="1" x14ac:dyDescent="0.15">
      <c r="B22" s="79" t="s">
        <v>49</v>
      </c>
      <c r="C22" s="79"/>
      <c r="D22" s="80"/>
      <c r="E22" s="100"/>
      <c r="F22" s="100"/>
    </row>
    <row r="23" spans="2:9" s="76" customFormat="1" ht="24" customHeight="1" x14ac:dyDescent="0.15">
      <c r="B23" s="121" t="s">
        <v>50</v>
      </c>
      <c r="C23" s="112" t="s">
        <v>51</v>
      </c>
      <c r="D23" s="114"/>
      <c r="E23" s="122">
        <v>7.4999999999999997E-2</v>
      </c>
      <c r="F23" s="123"/>
      <c r="G23" s="117"/>
      <c r="H23" s="117"/>
    </row>
    <row r="24" spans="2:9" s="76" customFormat="1" x14ac:dyDescent="0.15"/>
    <row r="25" spans="2:9" s="76" customFormat="1" ht="11.45" customHeight="1" x14ac:dyDescent="0.15">
      <c r="B25" s="79" t="s">
        <v>37</v>
      </c>
      <c r="E25" s="124"/>
    </row>
    <row r="26" spans="2:9" s="76" customFormat="1" ht="15" customHeight="1" x14ac:dyDescent="0.2">
      <c r="B26" s="87" t="s">
        <v>41</v>
      </c>
      <c r="C26" s="87"/>
      <c r="D26" s="87"/>
    </row>
    <row r="27" spans="2:9" s="76" customFormat="1" ht="15" customHeight="1" x14ac:dyDescent="0.2">
      <c r="B27" s="87" t="s">
        <v>42</v>
      </c>
      <c r="C27" s="87"/>
      <c r="D27" s="87"/>
    </row>
    <row r="28" spans="2:9" s="76" customFormat="1" ht="22.9" customHeight="1" x14ac:dyDescent="0.15">
      <c r="B28" s="112" t="s">
        <v>52</v>
      </c>
      <c r="C28" s="113"/>
      <c r="D28" s="114"/>
      <c r="E28" s="111"/>
    </row>
    <row r="29" spans="2:9" s="76" customFormat="1" ht="29.25" customHeight="1" x14ac:dyDescent="0.15">
      <c r="B29" s="112" t="s">
        <v>44</v>
      </c>
      <c r="C29" s="113"/>
      <c r="D29" s="114"/>
      <c r="E29" s="115"/>
    </row>
    <row r="30" spans="2:9" s="76" customFormat="1" ht="15" customHeight="1" x14ac:dyDescent="0.15"/>
    <row r="31" spans="2:9" s="76" customFormat="1" ht="16.5" customHeight="1" x14ac:dyDescent="0.15"/>
    <row r="32" spans="2:9" s="76" customFormat="1" ht="16.5" customHeight="1" x14ac:dyDescent="0.15"/>
    <row r="33" spans="3:4" s="76" customFormat="1" x14ac:dyDescent="0.15"/>
    <row r="35" spans="3:4" s="76" customFormat="1" x14ac:dyDescent="0.15">
      <c r="C35" s="120"/>
    </row>
    <row r="37" spans="3:4" x14ac:dyDescent="0.15">
      <c r="D37" s="111"/>
    </row>
  </sheetData>
  <sheetProtection algorithmName="SHA-512" hashValue="nNbCa6VrnmRXCOU9/JxRwqeRX36DzZT1FKkc8lWctLretRxHtzj1PaGXGI1/gS0mZeHhPlttHdDBx4W3R1CUlw==" saltValue="dwy7+4R+WKYmzz8/blRElg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2" priority="1" stopIfTrue="1" operator="equal">
      <formula>""</formula>
    </cfRule>
  </conditionalFormatting>
  <conditionalFormatting sqref="B23:C23">
    <cfRule type="cellIs" dxfId="11" priority="8" stopIfTrue="1" operator="equal">
      <formula>""</formula>
    </cfRule>
  </conditionalFormatting>
  <conditionalFormatting sqref="B6:D9 B11:D12 B17:D17 B20:C20">
    <cfRule type="cellIs" dxfId="10" priority="22" stopIfTrue="1" operator="equal">
      <formula>""</formula>
    </cfRule>
  </conditionalFormatting>
  <conditionalFormatting sqref="B14:D15">
    <cfRule type="cellIs" dxfId="9" priority="21" stopIfTrue="1" operator="equal">
      <formula>""</formula>
    </cfRule>
  </conditionalFormatting>
  <conditionalFormatting sqref="E20">
    <cfRule type="cellIs" dxfId="8" priority="3" stopIfTrue="1" operator="equal">
      <formula>""</formula>
    </cfRule>
  </conditionalFormatting>
  <conditionalFormatting sqref="E6:I9">
    <cfRule type="cellIs" dxfId="7" priority="4" stopIfTrue="1" operator="equal">
      <formula>""</formula>
    </cfRule>
  </conditionalFormatting>
  <conditionalFormatting sqref="E11:I12">
    <cfRule type="cellIs" dxfId="6" priority="11" stopIfTrue="1" operator="equal">
      <formula>""</formula>
    </cfRule>
  </conditionalFormatting>
  <conditionalFormatting sqref="E14:I15">
    <cfRule type="cellIs" dxfId="5" priority="10" stopIfTrue="1" operator="equal">
      <formula>""</formula>
    </cfRule>
  </conditionalFormatting>
  <conditionalFormatting sqref="E17:I17">
    <cfRule type="cellIs" dxfId="4" priority="9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K9"/>
  <sheetViews>
    <sheetView showGridLines="0" zoomScale="90" zoomScaleNormal="90" workbookViewId="0">
      <selection activeCell="I36" sqref="I36"/>
    </sheetView>
  </sheetViews>
  <sheetFormatPr defaultColWidth="47.85546875" defaultRowHeight="11.25" x14ac:dyDescent="0.15"/>
  <cols>
    <col min="1" max="1" width="1.42578125" style="75" customWidth="1"/>
    <col min="2" max="2" width="25" style="75" customWidth="1"/>
    <col min="3" max="9" width="13" style="75" customWidth="1"/>
    <col min="10" max="10" width="4.28515625" style="75" customWidth="1"/>
    <col min="11" max="11" width="14.28515625" style="75" customWidth="1"/>
    <col min="12" max="18" width="13" style="75" customWidth="1"/>
    <col min="19" max="16384" width="47.85546875" style="75"/>
  </cols>
  <sheetData>
    <row r="1" spans="1:11" ht="18" x14ac:dyDescent="0.25">
      <c r="A1" s="73" t="s">
        <v>53</v>
      </c>
      <c r="B1" s="73"/>
      <c r="C1" s="73"/>
      <c r="D1" s="73"/>
      <c r="E1" s="78"/>
      <c r="F1" s="78"/>
      <c r="G1" s="78"/>
      <c r="H1" s="78"/>
      <c r="I1" s="78"/>
      <c r="J1" s="78"/>
      <c r="K1" s="78"/>
    </row>
    <row r="4" spans="1:11" ht="56.25" customHeight="1" x14ac:dyDescent="0.15">
      <c r="A4" s="78"/>
      <c r="B4" s="126" t="s">
        <v>6</v>
      </c>
      <c r="C4" s="130" t="s">
        <v>54</v>
      </c>
      <c r="D4" s="130" t="s">
        <v>55</v>
      </c>
      <c r="E4" s="130" t="s">
        <v>56</v>
      </c>
      <c r="F4" s="130" t="s">
        <v>57</v>
      </c>
      <c r="G4" s="130" t="s">
        <v>58</v>
      </c>
      <c r="H4" s="130" t="s">
        <v>59</v>
      </c>
      <c r="I4" s="130" t="s">
        <v>60</v>
      </c>
      <c r="J4" s="78"/>
      <c r="K4" s="130" t="s">
        <v>61</v>
      </c>
    </row>
    <row r="5" spans="1:11" x14ac:dyDescent="0.15">
      <c r="A5" s="78"/>
      <c r="B5" s="129" t="s">
        <v>62</v>
      </c>
      <c r="C5" s="5"/>
      <c r="D5" s="5"/>
      <c r="E5" s="5"/>
      <c r="F5" s="5"/>
      <c r="G5" s="5"/>
      <c r="H5" s="5"/>
      <c r="I5" s="128">
        <f>SUM(C5:H5)</f>
        <v>0</v>
      </c>
      <c r="J5" s="78"/>
      <c r="K5" s="4"/>
    </row>
    <row r="6" spans="1:11" x14ac:dyDescent="0.15">
      <c r="A6" s="78"/>
      <c r="B6" s="129" t="s">
        <v>63</v>
      </c>
      <c r="C6" s="5"/>
      <c r="D6" s="5"/>
      <c r="E6" s="5"/>
      <c r="F6" s="5"/>
      <c r="G6" s="5"/>
      <c r="H6" s="5"/>
      <c r="I6" s="128">
        <f>SUM(C6:H6)</f>
        <v>0</v>
      </c>
      <c r="J6" s="78"/>
      <c r="K6" s="4"/>
    </row>
    <row r="7" spans="1:11" x14ac:dyDescent="0.15">
      <c r="A7" s="78"/>
      <c r="B7" s="78"/>
      <c r="C7" s="78"/>
      <c r="D7" s="78"/>
      <c r="E7" s="78"/>
      <c r="F7" s="78"/>
      <c r="G7" s="78"/>
      <c r="H7" s="78"/>
      <c r="I7" s="78"/>
      <c r="J7" s="78"/>
      <c r="K7" s="125">
        <f>K5+K6</f>
        <v>0</v>
      </c>
    </row>
    <row r="8" spans="1:11" x14ac:dyDescent="0.15">
      <c r="A8" s="78"/>
      <c r="B8" s="126" t="s">
        <v>64</v>
      </c>
      <c r="C8" s="78"/>
      <c r="D8" s="78"/>
      <c r="E8" s="78"/>
      <c r="F8" s="78"/>
      <c r="G8" s="78"/>
      <c r="H8" s="78"/>
      <c r="I8" s="78"/>
      <c r="J8" s="78"/>
      <c r="K8" s="78"/>
    </row>
    <row r="9" spans="1:11" x14ac:dyDescent="0.15">
      <c r="A9" s="78"/>
      <c r="B9" s="127">
        <f>(I5*K5)+(I6*K6)</f>
        <v>0</v>
      </c>
      <c r="C9" s="78"/>
      <c r="D9" s="78"/>
      <c r="E9" s="78"/>
      <c r="F9" s="78"/>
      <c r="G9" s="78"/>
      <c r="H9" s="78"/>
      <c r="I9" s="78"/>
      <c r="J9" s="78"/>
      <c r="K9" s="78"/>
    </row>
  </sheetData>
  <sheetProtection algorithmName="SHA-512" hashValue="v4ZMJykfh4mwYvTdoW+U1qdeqZnh7CnAjJOEVcHOzG7Sb07I9JDt23pfu+ZeyMo4fzz7D5ElqaV9ZtaLzCVNew==" saltValue="2fgXJecYLm4fYNqEgQrDJA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="90" zoomScaleNormal="90" workbookViewId="0">
      <selection activeCell="Q17" sqref="Q17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18" t="s">
        <v>65</v>
      </c>
      <c r="B1" s="18"/>
      <c r="C1" s="18"/>
      <c r="D1" s="18"/>
    </row>
    <row r="2" spans="1:10" x14ac:dyDescent="0.2">
      <c r="A2" s="11"/>
    </row>
    <row r="4" spans="1:10" s="2" customFormat="1" ht="11.25" x14ac:dyDescent="0.15">
      <c r="A4" s="11" t="s">
        <v>66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s="2" customFormat="1" ht="11.25" x14ac:dyDescent="0.15">
      <c r="A5" s="11" t="s">
        <v>67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s="2" customFormat="1" ht="11.25" x14ac:dyDescent="0.15">
      <c r="A6" s="11" t="s">
        <v>68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2" customFormat="1" ht="11.25" x14ac:dyDescent="0.15">
      <c r="A7" s="11" t="s">
        <v>69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s="2" customFormat="1" ht="11.25" x14ac:dyDescent="0.15">
      <c r="A8" s="11" t="s">
        <v>70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s="2" customFormat="1" ht="11.25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2">
      <c r="A10" s="3" t="s">
        <v>71</v>
      </c>
      <c r="B10" s="3" t="s">
        <v>72</v>
      </c>
      <c r="C10" s="3" t="s">
        <v>73</v>
      </c>
      <c r="D10" s="3" t="s">
        <v>74</v>
      </c>
      <c r="E10" s="3" t="s">
        <v>75</v>
      </c>
      <c r="F10" s="3" t="s">
        <v>76</v>
      </c>
      <c r="G10" s="3" t="s">
        <v>77</v>
      </c>
      <c r="H10" s="3" t="s">
        <v>78</v>
      </c>
      <c r="I10" s="3" t="s">
        <v>79</v>
      </c>
      <c r="J10" s="11"/>
    </row>
    <row r="11" spans="1:10" x14ac:dyDescent="0.2">
      <c r="A11" s="12" t="s">
        <v>80</v>
      </c>
      <c r="B11" s="13">
        <v>0.4</v>
      </c>
      <c r="C11" s="13">
        <v>0.2</v>
      </c>
      <c r="D11" s="13">
        <v>0.2</v>
      </c>
      <c r="E11" s="13">
        <v>0.2</v>
      </c>
      <c r="F11" s="13">
        <v>0.2</v>
      </c>
      <c r="G11" s="13">
        <v>0.4</v>
      </c>
      <c r="H11" s="13">
        <v>0.4</v>
      </c>
      <c r="I11" s="13">
        <v>1.35</v>
      </c>
      <c r="J11" s="11"/>
    </row>
    <row r="12" spans="1:10" x14ac:dyDescent="0.2">
      <c r="A12" s="12" t="s">
        <v>81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0.4</v>
      </c>
      <c r="H12" s="13">
        <v>0.4</v>
      </c>
      <c r="I12" s="13">
        <v>1.35</v>
      </c>
      <c r="J12" s="11"/>
    </row>
    <row r="13" spans="1:10" x14ac:dyDescent="0.2">
      <c r="A13" s="12" t="s">
        <v>82</v>
      </c>
      <c r="B13" s="13">
        <v>0.2</v>
      </c>
      <c r="C13" s="13">
        <v>0.2</v>
      </c>
      <c r="D13" s="13">
        <v>0.2</v>
      </c>
      <c r="E13" s="13">
        <v>0.2</v>
      </c>
      <c r="F13" s="13">
        <v>0.4</v>
      </c>
      <c r="G13" s="13">
        <v>0.4</v>
      </c>
      <c r="H13" s="13">
        <v>0.4</v>
      </c>
      <c r="I13" s="13">
        <v>1.35</v>
      </c>
      <c r="J13" s="11"/>
    </row>
    <row r="14" spans="1:10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</row>
  </sheetData>
  <sheetProtection algorithmName="SHA-512" hashValue="eZN3uPX3ChsWTKshiigTYmFbAzxJv5l63tR75YaIWaROdQXvO18tb91pjPJMD92iVurjmCbxNsrjUrnzFJsntg==" saltValue="cOlbuw9GsTDTsGbLhStBTA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56A3-B136-490F-B090-88C46EA99936}">
  <dimension ref="A1:D140"/>
  <sheetViews>
    <sheetView showGridLines="0" workbookViewId="0">
      <pane xSplit="1" ySplit="1" topLeftCell="B2" activePane="bottomRight" state="frozen"/>
      <selection pane="topRight" activeCell="C40" sqref="C40"/>
      <selection pane="bottomLeft" activeCell="C40" sqref="C40"/>
      <selection pane="bottomRight" activeCell="G29" sqref="G29"/>
    </sheetView>
  </sheetViews>
  <sheetFormatPr defaultColWidth="9" defaultRowHeight="11.25" x14ac:dyDescent="0.15"/>
  <cols>
    <col min="1" max="1" width="25.42578125" style="8" bestFit="1" customWidth="1"/>
    <col min="2" max="2" width="14.140625" style="8" bestFit="1" customWidth="1"/>
    <col min="3" max="3" width="20.28515625" style="10" bestFit="1" customWidth="1"/>
    <col min="4" max="4" width="13.85546875" style="8" bestFit="1" customWidth="1"/>
    <col min="5" max="16384" width="9" style="8"/>
  </cols>
  <sheetData>
    <row r="1" spans="1:4" x14ac:dyDescent="0.15">
      <c r="A1" s="7" t="s">
        <v>83</v>
      </c>
      <c r="B1" s="7" t="s">
        <v>84</v>
      </c>
      <c r="C1" s="9" t="s">
        <v>85</v>
      </c>
      <c r="D1" s="7" t="s">
        <v>86</v>
      </c>
    </row>
    <row r="2" spans="1:4" x14ac:dyDescent="0.15">
      <c r="A2" s="14" t="s">
        <v>87</v>
      </c>
      <c r="B2" s="14" t="s">
        <v>88</v>
      </c>
      <c r="C2" s="15">
        <v>58481.460193129999</v>
      </c>
      <c r="D2" s="14" t="s">
        <v>89</v>
      </c>
    </row>
    <row r="3" spans="1:4" x14ac:dyDescent="0.15">
      <c r="A3" s="14" t="s">
        <v>87</v>
      </c>
      <c r="B3" s="14" t="s">
        <v>88</v>
      </c>
      <c r="C3" s="15">
        <v>31749.41012791</v>
      </c>
      <c r="D3" s="14" t="s">
        <v>90</v>
      </c>
    </row>
    <row r="4" spans="1:4" x14ac:dyDescent="0.15">
      <c r="A4" s="16" t="s">
        <v>87</v>
      </c>
      <c r="B4" s="16" t="s">
        <v>88</v>
      </c>
      <c r="C4" s="17">
        <v>23581</v>
      </c>
      <c r="D4" s="16" t="s">
        <v>91</v>
      </c>
    </row>
    <row r="5" spans="1:4" x14ac:dyDescent="0.15">
      <c r="A5" s="14" t="s">
        <v>87</v>
      </c>
      <c r="B5" s="14" t="s">
        <v>92</v>
      </c>
      <c r="C5" s="15">
        <v>20198.89</v>
      </c>
      <c r="D5" s="14" t="s">
        <v>93</v>
      </c>
    </row>
    <row r="6" spans="1:4" x14ac:dyDescent="0.15">
      <c r="A6" s="14" t="s">
        <v>87</v>
      </c>
      <c r="B6" s="14" t="s">
        <v>88</v>
      </c>
      <c r="C6" s="15">
        <v>15197.95</v>
      </c>
      <c r="D6" s="14" t="s">
        <v>94</v>
      </c>
    </row>
    <row r="7" spans="1:4" x14ac:dyDescent="0.15">
      <c r="A7" s="14" t="s">
        <v>87</v>
      </c>
      <c r="B7" s="14" t="s">
        <v>88</v>
      </c>
      <c r="C7" s="15">
        <v>10406</v>
      </c>
      <c r="D7" s="14" t="s">
        <v>95</v>
      </c>
    </row>
    <row r="8" spans="1:4" x14ac:dyDescent="0.15">
      <c r="A8" s="16" t="s">
        <v>87</v>
      </c>
      <c r="B8" s="16" t="s">
        <v>88</v>
      </c>
      <c r="C8" s="17">
        <v>10031</v>
      </c>
      <c r="D8" s="16" t="s">
        <v>96</v>
      </c>
    </row>
    <row r="9" spans="1:4" x14ac:dyDescent="0.15">
      <c r="A9" s="16" t="s">
        <v>87</v>
      </c>
      <c r="B9" s="16" t="s">
        <v>88</v>
      </c>
      <c r="C9" s="17">
        <v>10028.83997551</v>
      </c>
      <c r="D9" s="16" t="s">
        <v>97</v>
      </c>
    </row>
    <row r="10" spans="1:4" x14ac:dyDescent="0.15">
      <c r="A10" s="16" t="s">
        <v>87</v>
      </c>
      <c r="B10" s="16" t="s">
        <v>88</v>
      </c>
      <c r="C10" s="17">
        <v>9686.68</v>
      </c>
      <c r="D10" s="16" t="s">
        <v>98</v>
      </c>
    </row>
    <row r="11" spans="1:4" x14ac:dyDescent="0.15">
      <c r="A11" s="16" t="s">
        <v>87</v>
      </c>
      <c r="B11" s="16" t="s">
        <v>88</v>
      </c>
      <c r="C11" s="17">
        <v>7633</v>
      </c>
      <c r="D11" s="16" t="s">
        <v>100</v>
      </c>
    </row>
    <row r="12" spans="1:4" x14ac:dyDescent="0.15">
      <c r="A12" s="16" t="s">
        <v>87</v>
      </c>
      <c r="B12" s="16" t="s">
        <v>88</v>
      </c>
      <c r="C12" s="17">
        <v>7102</v>
      </c>
      <c r="D12" s="16" t="s">
        <v>101</v>
      </c>
    </row>
    <row r="13" spans="1:4" x14ac:dyDescent="0.15">
      <c r="A13" s="14" t="s">
        <v>87</v>
      </c>
      <c r="B13" s="14" t="s">
        <v>92</v>
      </c>
      <c r="C13" s="15">
        <v>6961.9400125499997</v>
      </c>
      <c r="D13" s="14" t="s">
        <v>102</v>
      </c>
    </row>
    <row r="14" spans="1:4" x14ac:dyDescent="0.15">
      <c r="A14" s="16" t="s">
        <v>87</v>
      </c>
      <c r="B14" s="16" t="s">
        <v>88</v>
      </c>
      <c r="C14" s="17">
        <v>6682.53</v>
      </c>
      <c r="D14" s="16" t="s">
        <v>103</v>
      </c>
    </row>
    <row r="15" spans="1:4" x14ac:dyDescent="0.15">
      <c r="A15" s="14" t="s">
        <v>87</v>
      </c>
      <c r="B15" s="14" t="s">
        <v>92</v>
      </c>
      <c r="C15" s="15">
        <v>5769</v>
      </c>
      <c r="D15" s="14" t="s">
        <v>104</v>
      </c>
    </row>
    <row r="16" spans="1:4" x14ac:dyDescent="0.15">
      <c r="A16" s="16" t="s">
        <v>99</v>
      </c>
      <c r="B16" s="16" t="s">
        <v>88</v>
      </c>
      <c r="C16" s="17">
        <v>5180.3599999999997</v>
      </c>
      <c r="D16" s="16" t="s">
        <v>105</v>
      </c>
    </row>
    <row r="17" spans="1:4" x14ac:dyDescent="0.15">
      <c r="A17" s="14" t="s">
        <v>99</v>
      </c>
      <c r="B17" s="14" t="s">
        <v>92</v>
      </c>
      <c r="C17" s="15">
        <v>2704</v>
      </c>
      <c r="D17" s="14" t="s">
        <v>106</v>
      </c>
    </row>
    <row r="18" spans="1:4" x14ac:dyDescent="0.15">
      <c r="A18" s="16" t="s">
        <v>99</v>
      </c>
      <c r="B18" s="16" t="s">
        <v>92</v>
      </c>
      <c r="C18" s="17">
        <v>2634.77</v>
      </c>
      <c r="D18" s="16" t="s">
        <v>107</v>
      </c>
    </row>
    <row r="19" spans="1:4" x14ac:dyDescent="0.15">
      <c r="A19" s="14" t="s">
        <v>87</v>
      </c>
      <c r="B19" s="14" t="s">
        <v>88</v>
      </c>
      <c r="C19" s="15">
        <v>1971.99</v>
      </c>
      <c r="D19" s="14" t="s">
        <v>108</v>
      </c>
    </row>
    <row r="20" spans="1:4" x14ac:dyDescent="0.15">
      <c r="A20" s="14" t="s">
        <v>87</v>
      </c>
      <c r="B20" s="14" t="s">
        <v>88</v>
      </c>
      <c r="C20" s="15">
        <v>1954.1</v>
      </c>
      <c r="D20" s="14" t="s">
        <v>109</v>
      </c>
    </row>
    <row r="21" spans="1:4" x14ac:dyDescent="0.15">
      <c r="A21" s="14" t="s">
        <v>99</v>
      </c>
      <c r="B21" s="14" t="s">
        <v>92</v>
      </c>
      <c r="C21" s="15">
        <v>1883.92</v>
      </c>
      <c r="D21" s="14" t="s">
        <v>107</v>
      </c>
    </row>
    <row r="22" spans="1:4" x14ac:dyDescent="0.15">
      <c r="A22" s="14" t="s">
        <v>110</v>
      </c>
      <c r="B22" s="14" t="s">
        <v>88</v>
      </c>
      <c r="C22" s="15">
        <v>1635</v>
      </c>
      <c r="D22" s="14" t="s">
        <v>111</v>
      </c>
    </row>
    <row r="23" spans="1:4" x14ac:dyDescent="0.15">
      <c r="A23" s="16" t="s">
        <v>99</v>
      </c>
      <c r="B23" s="16" t="s">
        <v>88</v>
      </c>
      <c r="C23" s="17">
        <v>1617.15</v>
      </c>
      <c r="D23" s="16" t="s">
        <v>112</v>
      </c>
    </row>
    <row r="24" spans="1:4" x14ac:dyDescent="0.15">
      <c r="A24" s="16" t="s">
        <v>87</v>
      </c>
      <c r="B24" s="16" t="s">
        <v>88</v>
      </c>
      <c r="C24" s="17">
        <v>1279.9000477</v>
      </c>
      <c r="D24" s="16" t="s">
        <v>113</v>
      </c>
    </row>
    <row r="25" spans="1:4" x14ac:dyDescent="0.15">
      <c r="A25" s="16" t="s">
        <v>87</v>
      </c>
      <c r="B25" s="16" t="s">
        <v>88</v>
      </c>
      <c r="C25" s="17">
        <v>1268.54</v>
      </c>
      <c r="D25" s="16" t="s">
        <v>114</v>
      </c>
    </row>
    <row r="26" spans="1:4" x14ac:dyDescent="0.15">
      <c r="A26" s="16" t="s">
        <v>87</v>
      </c>
      <c r="B26" s="16" t="s">
        <v>88</v>
      </c>
      <c r="C26" s="17">
        <v>1177.2999996200001</v>
      </c>
      <c r="D26" s="16" t="s">
        <v>113</v>
      </c>
    </row>
    <row r="27" spans="1:4" x14ac:dyDescent="0.15">
      <c r="A27" s="16" t="s">
        <v>87</v>
      </c>
      <c r="B27" s="16" t="s">
        <v>88</v>
      </c>
      <c r="C27" s="17">
        <v>1038.54</v>
      </c>
      <c r="D27" s="16" t="s">
        <v>111</v>
      </c>
    </row>
    <row r="28" spans="1:4" x14ac:dyDescent="0.15">
      <c r="A28" s="14" t="s">
        <v>87</v>
      </c>
      <c r="B28" s="14" t="s">
        <v>88</v>
      </c>
      <c r="C28" s="15">
        <v>1011.64999919</v>
      </c>
      <c r="D28" s="14" t="s">
        <v>115</v>
      </c>
    </row>
    <row r="29" spans="1:4" x14ac:dyDescent="0.15">
      <c r="A29" s="14" t="s">
        <v>110</v>
      </c>
      <c r="B29" s="14" t="s">
        <v>88</v>
      </c>
      <c r="C29" s="15">
        <v>1001.259</v>
      </c>
      <c r="D29" s="14" t="s">
        <v>116</v>
      </c>
    </row>
    <row r="30" spans="1:4" x14ac:dyDescent="0.15">
      <c r="A30" s="16" t="s">
        <v>117</v>
      </c>
      <c r="B30" s="16" t="s">
        <v>88</v>
      </c>
      <c r="C30" s="17">
        <v>990.04000428999996</v>
      </c>
      <c r="D30" s="16" t="s">
        <v>118</v>
      </c>
    </row>
    <row r="31" spans="1:4" x14ac:dyDescent="0.15">
      <c r="A31" s="14" t="s">
        <v>87</v>
      </c>
      <c r="B31" s="14" t="s">
        <v>88</v>
      </c>
      <c r="C31" s="15">
        <v>955</v>
      </c>
      <c r="D31" s="14" t="s">
        <v>119</v>
      </c>
    </row>
    <row r="32" spans="1:4" x14ac:dyDescent="0.15">
      <c r="A32" s="16" t="s">
        <v>87</v>
      </c>
      <c r="B32" s="16" t="s">
        <v>92</v>
      </c>
      <c r="C32" s="17">
        <v>941</v>
      </c>
      <c r="D32" s="16" t="s">
        <v>120</v>
      </c>
    </row>
    <row r="33" spans="1:4" x14ac:dyDescent="0.15">
      <c r="A33" s="14" t="s">
        <v>87</v>
      </c>
      <c r="B33" s="14" t="s">
        <v>88</v>
      </c>
      <c r="C33" s="15">
        <v>771</v>
      </c>
      <c r="D33" s="14" t="s">
        <v>121</v>
      </c>
    </row>
    <row r="34" spans="1:4" x14ac:dyDescent="0.15">
      <c r="A34" s="16" t="s">
        <v>99</v>
      </c>
      <c r="B34" s="16" t="s">
        <v>88</v>
      </c>
      <c r="C34" s="17">
        <v>753</v>
      </c>
      <c r="D34" s="16" t="s">
        <v>122</v>
      </c>
    </row>
    <row r="35" spans="1:4" x14ac:dyDescent="0.15">
      <c r="A35" s="16" t="s">
        <v>110</v>
      </c>
      <c r="B35" s="16" t="s">
        <v>88</v>
      </c>
      <c r="C35" s="17">
        <v>696.92</v>
      </c>
      <c r="D35" s="16" t="s">
        <v>123</v>
      </c>
    </row>
    <row r="36" spans="1:4" x14ac:dyDescent="0.15">
      <c r="A36" s="14" t="s">
        <v>110</v>
      </c>
      <c r="B36" s="14" t="s">
        <v>88</v>
      </c>
      <c r="C36" s="15">
        <v>683.39</v>
      </c>
      <c r="D36" s="14" t="s">
        <v>124</v>
      </c>
    </row>
    <row r="37" spans="1:4" x14ac:dyDescent="0.15">
      <c r="A37" s="14" t="s">
        <v>110</v>
      </c>
      <c r="B37" s="14" t="s">
        <v>88</v>
      </c>
      <c r="C37" s="15">
        <v>625.20000000000005</v>
      </c>
      <c r="D37" s="14" t="s">
        <v>125</v>
      </c>
    </row>
    <row r="38" spans="1:4" x14ac:dyDescent="0.15">
      <c r="A38" s="14" t="s">
        <v>87</v>
      </c>
      <c r="B38" s="14" t="s">
        <v>88</v>
      </c>
      <c r="C38" s="15">
        <v>490.87</v>
      </c>
      <c r="D38" s="14" t="s">
        <v>122</v>
      </c>
    </row>
    <row r="39" spans="1:4" x14ac:dyDescent="0.15">
      <c r="A39" s="16" t="s">
        <v>110</v>
      </c>
      <c r="B39" s="16" t="s">
        <v>88</v>
      </c>
      <c r="C39" s="17">
        <v>368.95499999999998</v>
      </c>
      <c r="D39" s="16" t="s">
        <v>122</v>
      </c>
    </row>
    <row r="40" spans="1:4" x14ac:dyDescent="0.15">
      <c r="A40" s="16" t="s">
        <v>87</v>
      </c>
      <c r="B40" s="16" t="s">
        <v>88</v>
      </c>
      <c r="C40" s="17">
        <v>334.20000336999999</v>
      </c>
      <c r="D40" s="16" t="s">
        <v>90</v>
      </c>
    </row>
    <row r="41" spans="1:4" x14ac:dyDescent="0.15">
      <c r="A41" s="14" t="s">
        <v>99</v>
      </c>
      <c r="B41" s="14" t="s">
        <v>88</v>
      </c>
      <c r="C41" s="15">
        <v>317.7</v>
      </c>
      <c r="D41" s="14" t="s">
        <v>126</v>
      </c>
    </row>
    <row r="42" spans="1:4" x14ac:dyDescent="0.15">
      <c r="A42" s="16" t="s">
        <v>110</v>
      </c>
      <c r="B42" s="16" t="s">
        <v>92</v>
      </c>
      <c r="C42" s="17">
        <v>303.5</v>
      </c>
      <c r="D42" s="16" t="s">
        <v>127</v>
      </c>
    </row>
    <row r="43" spans="1:4" x14ac:dyDescent="0.15">
      <c r="A43" s="14" t="s">
        <v>110</v>
      </c>
      <c r="B43" s="14" t="s">
        <v>92</v>
      </c>
      <c r="C43" s="15">
        <v>276.87</v>
      </c>
      <c r="D43" s="14" t="s">
        <v>128</v>
      </c>
    </row>
    <row r="44" spans="1:4" x14ac:dyDescent="0.15">
      <c r="A44" s="14" t="s">
        <v>110</v>
      </c>
      <c r="B44" s="14" t="s">
        <v>88</v>
      </c>
      <c r="C44" s="15">
        <v>276.49</v>
      </c>
      <c r="D44" s="14" t="s">
        <v>129</v>
      </c>
    </row>
    <row r="45" spans="1:4" x14ac:dyDescent="0.15">
      <c r="A45" s="14" t="s">
        <v>110</v>
      </c>
      <c r="B45" s="14" t="s">
        <v>88</v>
      </c>
      <c r="C45" s="15">
        <v>272.63</v>
      </c>
      <c r="D45" s="14" t="s">
        <v>130</v>
      </c>
    </row>
    <row r="46" spans="1:4" x14ac:dyDescent="0.15">
      <c r="A46" s="16" t="s">
        <v>110</v>
      </c>
      <c r="B46" s="16" t="s">
        <v>88</v>
      </c>
      <c r="C46" s="17">
        <v>267.12</v>
      </c>
      <c r="D46" s="16" t="s">
        <v>131</v>
      </c>
    </row>
    <row r="47" spans="1:4" x14ac:dyDescent="0.15">
      <c r="A47" s="14" t="s">
        <v>110</v>
      </c>
      <c r="B47" s="14" t="s">
        <v>92</v>
      </c>
      <c r="C47" s="15">
        <v>230.62</v>
      </c>
      <c r="D47" s="14" t="s">
        <v>132</v>
      </c>
    </row>
    <row r="48" spans="1:4" x14ac:dyDescent="0.15">
      <c r="A48" s="14" t="s">
        <v>110</v>
      </c>
      <c r="B48" s="14" t="s">
        <v>92</v>
      </c>
      <c r="C48" s="15">
        <v>222.5</v>
      </c>
      <c r="D48" s="14" t="s">
        <v>133</v>
      </c>
    </row>
    <row r="49" spans="1:4" x14ac:dyDescent="0.15">
      <c r="A49" s="16" t="s">
        <v>110</v>
      </c>
      <c r="B49" s="16" t="s">
        <v>92</v>
      </c>
      <c r="C49" s="17">
        <v>210.89</v>
      </c>
      <c r="D49" s="16" t="s">
        <v>134</v>
      </c>
    </row>
    <row r="50" spans="1:4" x14ac:dyDescent="0.15">
      <c r="A50" s="16" t="s">
        <v>110</v>
      </c>
      <c r="B50" s="16" t="s">
        <v>88</v>
      </c>
      <c r="C50" s="17">
        <v>202.37</v>
      </c>
      <c r="D50" s="16" t="s">
        <v>111</v>
      </c>
    </row>
    <row r="51" spans="1:4" x14ac:dyDescent="0.15">
      <c r="A51" s="14" t="s">
        <v>110</v>
      </c>
      <c r="B51" s="14" t="s">
        <v>88</v>
      </c>
      <c r="C51" s="15">
        <v>201.38220000000001</v>
      </c>
      <c r="D51" s="14" t="s">
        <v>135</v>
      </c>
    </row>
    <row r="52" spans="1:4" x14ac:dyDescent="0.15">
      <c r="A52" s="14" t="s">
        <v>110</v>
      </c>
      <c r="B52" s="14" t="s">
        <v>92</v>
      </c>
      <c r="C52" s="15">
        <v>187.47</v>
      </c>
      <c r="D52" s="14" t="s">
        <v>136</v>
      </c>
    </row>
    <row r="53" spans="1:4" x14ac:dyDescent="0.15">
      <c r="A53" s="16" t="s">
        <v>110</v>
      </c>
      <c r="B53" s="16" t="s">
        <v>92</v>
      </c>
      <c r="C53" s="17">
        <v>181.8</v>
      </c>
      <c r="D53" s="16" t="s">
        <v>137</v>
      </c>
    </row>
    <row r="54" spans="1:4" x14ac:dyDescent="0.15">
      <c r="A54" s="14" t="s">
        <v>110</v>
      </c>
      <c r="B54" s="14" t="s">
        <v>88</v>
      </c>
      <c r="C54" s="15">
        <v>181.4</v>
      </c>
      <c r="D54" s="14" t="s">
        <v>138</v>
      </c>
    </row>
    <row r="55" spans="1:4" x14ac:dyDescent="0.15">
      <c r="A55" s="16" t="s">
        <v>110</v>
      </c>
      <c r="B55" s="16" t="s">
        <v>88</v>
      </c>
      <c r="C55" s="17">
        <v>180.32</v>
      </c>
      <c r="D55" s="16" t="s">
        <v>139</v>
      </c>
    </row>
    <row r="56" spans="1:4" x14ac:dyDescent="0.15">
      <c r="A56" s="16" t="s">
        <v>110</v>
      </c>
      <c r="B56" s="16" t="s">
        <v>92</v>
      </c>
      <c r="C56" s="17">
        <v>172.19</v>
      </c>
      <c r="D56" s="16" t="s">
        <v>140</v>
      </c>
    </row>
    <row r="57" spans="1:4" x14ac:dyDescent="0.15">
      <c r="A57" s="14" t="s">
        <v>110</v>
      </c>
      <c r="B57" s="14" t="s">
        <v>92</v>
      </c>
      <c r="C57" s="15">
        <v>169</v>
      </c>
      <c r="D57" s="14" t="s">
        <v>141</v>
      </c>
    </row>
    <row r="58" spans="1:4" x14ac:dyDescent="0.15">
      <c r="A58" s="14" t="s">
        <v>110</v>
      </c>
      <c r="B58" s="14" t="s">
        <v>92</v>
      </c>
      <c r="C58" s="15">
        <v>157.96</v>
      </c>
      <c r="D58" s="14" t="s">
        <v>142</v>
      </c>
    </row>
    <row r="59" spans="1:4" x14ac:dyDescent="0.15">
      <c r="A59" s="14" t="s">
        <v>110</v>
      </c>
      <c r="B59" s="14" t="s">
        <v>88</v>
      </c>
      <c r="C59" s="15">
        <v>146.4</v>
      </c>
      <c r="D59" s="14" t="s">
        <v>143</v>
      </c>
    </row>
    <row r="60" spans="1:4" x14ac:dyDescent="0.15">
      <c r="A60" s="16" t="s">
        <v>110</v>
      </c>
      <c r="B60" s="16" t="s">
        <v>88</v>
      </c>
      <c r="C60" s="17">
        <v>135.68</v>
      </c>
      <c r="D60" s="16" t="s">
        <v>144</v>
      </c>
    </row>
    <row r="61" spans="1:4" x14ac:dyDescent="0.15">
      <c r="A61" s="16" t="s">
        <v>110</v>
      </c>
      <c r="B61" s="16" t="s">
        <v>92</v>
      </c>
      <c r="C61" s="17">
        <v>130.62</v>
      </c>
      <c r="D61" s="16" t="s">
        <v>140</v>
      </c>
    </row>
    <row r="62" spans="1:4" x14ac:dyDescent="0.15">
      <c r="A62" s="14" t="s">
        <v>110</v>
      </c>
      <c r="B62" s="14" t="s">
        <v>88</v>
      </c>
      <c r="C62" s="15">
        <v>123.97</v>
      </c>
      <c r="D62" s="14" t="s">
        <v>145</v>
      </c>
    </row>
    <row r="63" spans="1:4" x14ac:dyDescent="0.15">
      <c r="A63" s="16" t="s">
        <v>110</v>
      </c>
      <c r="B63" s="16" t="s">
        <v>88</v>
      </c>
      <c r="C63" s="17">
        <v>109.24</v>
      </c>
      <c r="D63" s="16" t="s">
        <v>146</v>
      </c>
    </row>
    <row r="64" spans="1:4" x14ac:dyDescent="0.15">
      <c r="A64" s="16" t="s">
        <v>110</v>
      </c>
      <c r="B64" s="16" t="s">
        <v>88</v>
      </c>
      <c r="C64" s="17">
        <v>108.24</v>
      </c>
      <c r="D64" s="16" t="s">
        <v>138</v>
      </c>
    </row>
    <row r="65" spans="1:4" x14ac:dyDescent="0.15">
      <c r="A65" s="14" t="s">
        <v>110</v>
      </c>
      <c r="B65" s="14" t="s">
        <v>88</v>
      </c>
      <c r="C65" s="15">
        <v>102.648</v>
      </c>
      <c r="D65" s="14" t="s">
        <v>145</v>
      </c>
    </row>
    <row r="66" spans="1:4" x14ac:dyDescent="0.15">
      <c r="A66" s="16" t="s">
        <v>87</v>
      </c>
      <c r="B66" s="16" t="s">
        <v>92</v>
      </c>
      <c r="C66" s="17">
        <v>100.43</v>
      </c>
      <c r="D66" s="16" t="s">
        <v>147</v>
      </c>
    </row>
    <row r="67" spans="1:4" x14ac:dyDescent="0.15">
      <c r="A67" s="14" t="s">
        <v>110</v>
      </c>
      <c r="B67" s="14" t="s">
        <v>88</v>
      </c>
      <c r="C67" s="15">
        <v>100</v>
      </c>
      <c r="D67" s="14" t="s">
        <v>148</v>
      </c>
    </row>
    <row r="68" spans="1:4" x14ac:dyDescent="0.15">
      <c r="A68" s="14" t="s">
        <v>110</v>
      </c>
      <c r="B68" s="14" t="s">
        <v>88</v>
      </c>
      <c r="C68" s="15">
        <v>79.39</v>
      </c>
      <c r="D68" s="14" t="s">
        <v>149</v>
      </c>
    </row>
    <row r="69" spans="1:4" x14ac:dyDescent="0.15">
      <c r="A69" s="16" t="s">
        <v>110</v>
      </c>
      <c r="B69" s="16" t="s">
        <v>88</v>
      </c>
      <c r="C69" s="17">
        <v>70</v>
      </c>
      <c r="D69" s="16" t="s">
        <v>150</v>
      </c>
    </row>
    <row r="70" spans="1:4" x14ac:dyDescent="0.15">
      <c r="A70" s="14" t="s">
        <v>110</v>
      </c>
      <c r="B70" s="14" t="s">
        <v>88</v>
      </c>
      <c r="C70" s="15">
        <v>65.31</v>
      </c>
      <c r="D70" s="14" t="s">
        <v>151</v>
      </c>
    </row>
    <row r="71" spans="1:4" x14ac:dyDescent="0.15">
      <c r="A71" s="14" t="s">
        <v>110</v>
      </c>
      <c r="B71" s="14" t="s">
        <v>88</v>
      </c>
      <c r="C71" s="15">
        <v>62.27</v>
      </c>
      <c r="D71" s="14" t="s">
        <v>152</v>
      </c>
    </row>
    <row r="72" spans="1:4" x14ac:dyDescent="0.15">
      <c r="A72" s="16" t="s">
        <v>110</v>
      </c>
      <c r="B72" s="16" t="s">
        <v>88</v>
      </c>
      <c r="C72" s="17">
        <v>42.24</v>
      </c>
      <c r="D72" s="16" t="s">
        <v>153</v>
      </c>
    </row>
    <row r="73" spans="1:4" x14ac:dyDescent="0.15">
      <c r="A73" s="14" t="s">
        <v>110</v>
      </c>
      <c r="B73" s="14" t="s">
        <v>92</v>
      </c>
      <c r="C73" s="15">
        <v>35</v>
      </c>
      <c r="D73" s="14" t="s">
        <v>154</v>
      </c>
    </row>
    <row r="74" spans="1:4" x14ac:dyDescent="0.15">
      <c r="A74" s="16" t="s">
        <v>110</v>
      </c>
      <c r="B74" s="16" t="s">
        <v>88</v>
      </c>
      <c r="C74" s="17">
        <v>34.880000000000003</v>
      </c>
      <c r="D74" s="16" t="s">
        <v>116</v>
      </c>
    </row>
    <row r="75" spans="1:4" x14ac:dyDescent="0.15">
      <c r="A75" s="16" t="s">
        <v>110</v>
      </c>
      <c r="B75" s="16" t="s">
        <v>92</v>
      </c>
      <c r="C75" s="17">
        <v>16.850000000000001</v>
      </c>
      <c r="D75" s="16" t="s">
        <v>155</v>
      </c>
    </row>
    <row r="76" spans="1:4" x14ac:dyDescent="0.15">
      <c r="A76" s="14" t="s">
        <v>110</v>
      </c>
      <c r="B76" s="14" t="s">
        <v>88</v>
      </c>
      <c r="C76" s="15">
        <v>15</v>
      </c>
      <c r="D76" s="14" t="s">
        <v>156</v>
      </c>
    </row>
    <row r="77" spans="1:4" x14ac:dyDescent="0.15">
      <c r="A77" s="16" t="s">
        <v>110</v>
      </c>
      <c r="B77" s="16" t="s">
        <v>92</v>
      </c>
      <c r="C77" s="17">
        <v>0</v>
      </c>
      <c r="D77" s="16" t="s">
        <v>157</v>
      </c>
    </row>
    <row r="78" spans="1:4" x14ac:dyDescent="0.15">
      <c r="A78" s="14" t="s">
        <v>110</v>
      </c>
      <c r="B78" s="14" t="s">
        <v>88</v>
      </c>
      <c r="C78" s="15">
        <v>0</v>
      </c>
      <c r="D78" s="14" t="s">
        <v>158</v>
      </c>
    </row>
    <row r="79" spans="1:4" x14ac:dyDescent="0.15">
      <c r="A79" s="16" t="s">
        <v>110</v>
      </c>
      <c r="B79" s="16" t="s">
        <v>88</v>
      </c>
      <c r="C79" s="17">
        <v>0</v>
      </c>
      <c r="D79" s="16" t="s">
        <v>143</v>
      </c>
    </row>
    <row r="80" spans="1:4" x14ac:dyDescent="0.15">
      <c r="A80" s="16"/>
      <c r="B80" s="16"/>
      <c r="C80" s="17"/>
      <c r="D80" s="16"/>
    </row>
    <row r="81" spans="1:4" x14ac:dyDescent="0.15">
      <c r="A81" s="16"/>
      <c r="B81" s="16"/>
      <c r="C81" s="17"/>
      <c r="D81" s="16"/>
    </row>
    <row r="82" spans="1:4" x14ac:dyDescent="0.15">
      <c r="A82" s="16"/>
      <c r="B82" s="16"/>
      <c r="C82" s="17"/>
      <c r="D82" s="16"/>
    </row>
    <row r="83" spans="1:4" x14ac:dyDescent="0.15">
      <c r="A83" s="16"/>
      <c r="B83" s="16"/>
      <c r="C83" s="17"/>
      <c r="D83" s="16"/>
    </row>
    <row r="84" spans="1:4" x14ac:dyDescent="0.15">
      <c r="A84" s="14"/>
      <c r="B84" s="14"/>
      <c r="C84" s="15"/>
      <c r="D84" s="14"/>
    </row>
    <row r="85" spans="1:4" x14ac:dyDescent="0.15">
      <c r="A85" s="14"/>
      <c r="B85" s="14"/>
      <c r="C85" s="15"/>
      <c r="D85" s="14"/>
    </row>
    <row r="86" spans="1:4" x14ac:dyDescent="0.15">
      <c r="A86" s="14"/>
      <c r="B86" s="14"/>
      <c r="C86" s="15"/>
      <c r="D86" s="14"/>
    </row>
    <row r="87" spans="1:4" x14ac:dyDescent="0.15">
      <c r="A87" s="14"/>
      <c r="B87" s="14"/>
      <c r="C87" s="15"/>
      <c r="D87" s="14"/>
    </row>
    <row r="88" spans="1:4" x14ac:dyDescent="0.15">
      <c r="A88" s="16"/>
      <c r="B88" s="16"/>
      <c r="C88" s="17"/>
      <c r="D88" s="16"/>
    </row>
    <row r="89" spans="1:4" x14ac:dyDescent="0.15">
      <c r="A89" s="16"/>
      <c r="B89" s="16"/>
      <c r="C89" s="17"/>
      <c r="D89" s="16"/>
    </row>
    <row r="90" spans="1:4" x14ac:dyDescent="0.15">
      <c r="A90" s="16"/>
      <c r="B90" s="16"/>
      <c r="C90" s="17"/>
      <c r="D90" s="16"/>
    </row>
    <row r="91" spans="1:4" x14ac:dyDescent="0.15">
      <c r="A91" s="16"/>
      <c r="B91" s="16"/>
      <c r="C91" s="17"/>
      <c r="D91" s="16"/>
    </row>
    <row r="92" spans="1:4" x14ac:dyDescent="0.15">
      <c r="A92" s="14"/>
      <c r="B92" s="14"/>
      <c r="C92" s="15"/>
      <c r="D92" s="14"/>
    </row>
    <row r="93" spans="1:4" x14ac:dyDescent="0.15">
      <c r="A93" s="16"/>
      <c r="B93" s="16"/>
      <c r="C93" s="17"/>
      <c r="D93" s="16"/>
    </row>
    <row r="94" spans="1:4" x14ac:dyDescent="0.15">
      <c r="A94" s="16"/>
      <c r="B94" s="16"/>
      <c r="C94" s="17"/>
      <c r="D94" s="16"/>
    </row>
    <row r="95" spans="1:4" x14ac:dyDescent="0.15">
      <c r="A95" s="16"/>
      <c r="B95" s="16"/>
      <c r="C95" s="17"/>
      <c r="D95" s="16"/>
    </row>
    <row r="96" spans="1:4" x14ac:dyDescent="0.15">
      <c r="A96" s="16"/>
      <c r="B96" s="16"/>
      <c r="C96" s="17"/>
      <c r="D96" s="16"/>
    </row>
    <row r="97" spans="1:4" x14ac:dyDescent="0.15">
      <c r="A97" s="16"/>
      <c r="B97" s="16"/>
      <c r="C97" s="17"/>
      <c r="D97" s="16"/>
    </row>
    <row r="98" spans="1:4" x14ac:dyDescent="0.15">
      <c r="A98" s="16"/>
      <c r="B98" s="16"/>
      <c r="C98" s="17"/>
      <c r="D98" s="16"/>
    </row>
    <row r="99" spans="1:4" x14ac:dyDescent="0.15">
      <c r="A99" s="14"/>
      <c r="B99" s="14"/>
      <c r="C99" s="15"/>
      <c r="D99" s="14"/>
    </row>
    <row r="100" spans="1:4" x14ac:dyDescent="0.15">
      <c r="A100" s="14"/>
      <c r="B100" s="14"/>
      <c r="C100" s="15"/>
      <c r="D100" s="14"/>
    </row>
    <row r="101" spans="1:4" x14ac:dyDescent="0.15">
      <c r="A101" s="16"/>
      <c r="B101" s="16"/>
      <c r="C101" s="17"/>
      <c r="D101" s="16"/>
    </row>
    <row r="102" spans="1:4" x14ac:dyDescent="0.15">
      <c r="A102" s="16"/>
      <c r="B102" s="16"/>
      <c r="C102" s="17"/>
      <c r="D102" s="16"/>
    </row>
    <row r="103" spans="1:4" x14ac:dyDescent="0.15">
      <c r="A103" s="14"/>
      <c r="B103" s="14"/>
      <c r="C103" s="15"/>
      <c r="D103" s="14"/>
    </row>
    <row r="104" spans="1:4" x14ac:dyDescent="0.15">
      <c r="A104" s="14"/>
      <c r="B104" s="14"/>
      <c r="C104" s="15"/>
      <c r="D104" s="14"/>
    </row>
    <row r="105" spans="1:4" x14ac:dyDescent="0.15">
      <c r="A105" s="16"/>
      <c r="B105" s="16"/>
      <c r="C105" s="17"/>
      <c r="D105" s="16"/>
    </row>
    <row r="106" spans="1:4" x14ac:dyDescent="0.15">
      <c r="A106" s="16"/>
      <c r="B106" s="16"/>
      <c r="C106" s="17"/>
      <c r="D106" s="16"/>
    </row>
    <row r="107" spans="1:4" x14ac:dyDescent="0.15">
      <c r="A107" s="16"/>
      <c r="B107" s="16"/>
      <c r="C107" s="17"/>
      <c r="D107" s="16"/>
    </row>
    <row r="108" spans="1:4" x14ac:dyDescent="0.15">
      <c r="A108" s="16"/>
      <c r="B108" s="16"/>
      <c r="C108" s="17"/>
      <c r="D108" s="16"/>
    </row>
    <row r="109" spans="1:4" x14ac:dyDescent="0.15">
      <c r="A109" s="16"/>
      <c r="B109" s="16"/>
      <c r="C109" s="17"/>
      <c r="D109" s="16"/>
    </row>
    <row r="110" spans="1:4" x14ac:dyDescent="0.15">
      <c r="A110" s="14"/>
      <c r="B110" s="14"/>
      <c r="C110" s="15"/>
      <c r="D110" s="14"/>
    </row>
    <row r="111" spans="1:4" x14ac:dyDescent="0.15">
      <c r="A111" s="14"/>
      <c r="B111" s="14"/>
      <c r="C111" s="15"/>
      <c r="D111" s="14"/>
    </row>
    <row r="112" spans="1:4" x14ac:dyDescent="0.15">
      <c r="A112" s="16"/>
      <c r="B112" s="16"/>
      <c r="C112" s="17"/>
      <c r="D112" s="16"/>
    </row>
    <row r="113" spans="1:4" x14ac:dyDescent="0.15">
      <c r="A113" s="14"/>
      <c r="B113" s="14"/>
      <c r="C113" s="15"/>
      <c r="D113" s="14"/>
    </row>
    <row r="114" spans="1:4" x14ac:dyDescent="0.15">
      <c r="A114" s="16"/>
      <c r="B114" s="16"/>
      <c r="C114" s="17"/>
      <c r="D114" s="16"/>
    </row>
    <row r="115" spans="1:4" x14ac:dyDescent="0.15">
      <c r="A115" s="14"/>
      <c r="B115" s="14"/>
      <c r="C115" s="15"/>
      <c r="D115" s="14"/>
    </row>
    <row r="116" spans="1:4" x14ac:dyDescent="0.15">
      <c r="A116" s="14"/>
      <c r="B116" s="14"/>
      <c r="C116" s="15"/>
      <c r="D116" s="14"/>
    </row>
    <row r="117" spans="1:4" x14ac:dyDescent="0.15">
      <c r="A117" s="14"/>
      <c r="B117" s="14"/>
      <c r="C117" s="15"/>
      <c r="D117" s="14"/>
    </row>
    <row r="118" spans="1:4" x14ac:dyDescent="0.15">
      <c r="A118" s="14"/>
      <c r="B118" s="14"/>
      <c r="C118" s="15"/>
      <c r="D118" s="14"/>
    </row>
    <row r="119" spans="1:4" x14ac:dyDescent="0.15">
      <c r="A119" s="14"/>
      <c r="B119" s="14"/>
      <c r="C119" s="15"/>
      <c r="D119" s="14"/>
    </row>
    <row r="120" spans="1:4" x14ac:dyDescent="0.15">
      <c r="A120" s="16"/>
      <c r="B120" s="16"/>
      <c r="C120" s="17"/>
      <c r="D120" s="16"/>
    </row>
    <row r="121" spans="1:4" x14ac:dyDescent="0.15">
      <c r="A121" s="16"/>
      <c r="B121" s="16"/>
      <c r="C121" s="17"/>
      <c r="D121" s="16"/>
    </row>
    <row r="122" spans="1:4" x14ac:dyDescent="0.15">
      <c r="A122" s="16"/>
      <c r="B122" s="16"/>
      <c r="C122" s="17"/>
      <c r="D122" s="16"/>
    </row>
    <row r="123" spans="1:4" x14ac:dyDescent="0.15">
      <c r="A123" s="14"/>
      <c r="B123" s="14"/>
      <c r="C123" s="15"/>
      <c r="D123" s="14"/>
    </row>
    <row r="124" spans="1:4" x14ac:dyDescent="0.15">
      <c r="A124" s="14"/>
      <c r="B124" s="14"/>
      <c r="C124" s="15"/>
      <c r="D124" s="14"/>
    </row>
    <row r="125" spans="1:4" x14ac:dyDescent="0.15">
      <c r="A125" s="14"/>
      <c r="B125" s="14"/>
      <c r="C125" s="15"/>
      <c r="D125" s="14"/>
    </row>
    <row r="126" spans="1:4" x14ac:dyDescent="0.15">
      <c r="A126" s="16"/>
      <c r="B126" s="16"/>
      <c r="C126" s="17"/>
      <c r="D126" s="16"/>
    </row>
    <row r="127" spans="1:4" x14ac:dyDescent="0.15">
      <c r="A127" s="14"/>
      <c r="B127" s="14"/>
      <c r="C127" s="15"/>
      <c r="D127" s="14"/>
    </row>
    <row r="128" spans="1:4" x14ac:dyDescent="0.15">
      <c r="A128" s="16"/>
      <c r="B128" s="16"/>
      <c r="C128" s="17"/>
      <c r="D128" s="16"/>
    </row>
    <row r="129" spans="1:4" x14ac:dyDescent="0.15">
      <c r="A129" s="14"/>
      <c r="B129" s="14"/>
      <c r="C129" s="15"/>
      <c r="D129" s="14"/>
    </row>
    <row r="130" spans="1:4" x14ac:dyDescent="0.15">
      <c r="A130" s="16"/>
      <c r="B130" s="16"/>
      <c r="C130" s="17"/>
      <c r="D130" s="16"/>
    </row>
    <row r="131" spans="1:4" x14ac:dyDescent="0.15">
      <c r="A131" s="14"/>
      <c r="B131" s="14"/>
      <c r="C131" s="15"/>
      <c r="D131" s="14"/>
    </row>
    <row r="132" spans="1:4" x14ac:dyDescent="0.15">
      <c r="A132" s="16"/>
      <c r="B132" s="16"/>
      <c r="C132" s="17"/>
      <c r="D132" s="16"/>
    </row>
    <row r="133" spans="1:4" x14ac:dyDescent="0.15">
      <c r="A133" s="16"/>
      <c r="B133" s="16"/>
      <c r="C133" s="17"/>
      <c r="D133" s="16"/>
    </row>
    <row r="134" spans="1:4" x14ac:dyDescent="0.15">
      <c r="A134" s="14"/>
      <c r="B134" s="14"/>
      <c r="C134" s="15"/>
      <c r="D134" s="14"/>
    </row>
    <row r="135" spans="1:4" x14ac:dyDescent="0.15">
      <c r="A135" s="16"/>
      <c r="B135" s="16"/>
      <c r="C135" s="17"/>
      <c r="D135" s="16"/>
    </row>
    <row r="136" spans="1:4" x14ac:dyDescent="0.15">
      <c r="A136" s="16"/>
      <c r="B136" s="16"/>
      <c r="C136" s="17"/>
      <c r="D136" s="16"/>
    </row>
    <row r="137" spans="1:4" x14ac:dyDescent="0.15">
      <c r="A137" s="16"/>
      <c r="B137" s="16"/>
      <c r="C137" s="17"/>
      <c r="D137" s="16"/>
    </row>
    <row r="138" spans="1:4" x14ac:dyDescent="0.15">
      <c r="A138" s="16"/>
      <c r="B138" s="16"/>
      <c r="C138" s="17"/>
      <c r="D138" s="16"/>
    </row>
    <row r="139" spans="1:4" x14ac:dyDescent="0.15">
      <c r="A139" s="14"/>
      <c r="B139" s="14"/>
      <c r="C139" s="15"/>
      <c r="D139" s="14"/>
    </row>
    <row r="140" spans="1:4" x14ac:dyDescent="0.15">
      <c r="A140" s="16"/>
      <c r="B140" s="16"/>
      <c r="C140" s="17"/>
      <c r="D140" s="16"/>
    </row>
  </sheetData>
  <autoFilter ref="A1:D79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203659-622E-4866-AF64-54E935976C16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93be5872-86af-43f0-bdbf-c4d5dacb6b1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8A9BE89-F49B-4585-A674-1942AC8F2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E5EE85-1C18-43F5-BFF6-293E133CC1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Velde, J. van der (Joram)</dc:creator>
  <cp:keywords/>
  <dc:description/>
  <cp:lastModifiedBy>Rebecca</cp:lastModifiedBy>
  <cp:revision/>
  <dcterms:created xsi:type="dcterms:W3CDTF">2015-06-05T18:19:34Z</dcterms:created>
  <dcterms:modified xsi:type="dcterms:W3CDTF">2026-02-17T15:01:56Z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