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2. BD\03 Definitief\"/>
    </mc:Choice>
  </mc:AlternateContent>
  <xr:revisionPtr revIDLastSave="0" documentId="13_ncr:1_{ABD1DEB5-4212-4DAB-98A8-9B68179001DB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 " sheetId="13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'Locatielijst '!$A$1:$D$130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8" l="1"/>
  <c r="K12" i="8"/>
  <c r="O11" i="8"/>
  <c r="N11" i="8"/>
  <c r="M11" i="8"/>
  <c r="K11" i="8"/>
  <c r="O9" i="8"/>
  <c r="K21" i="8"/>
  <c r="K17" i="8"/>
  <c r="O17" i="8"/>
  <c r="N17" i="8"/>
  <c r="N6" i="8"/>
  <c r="N7" i="8"/>
  <c r="N8" i="8"/>
  <c r="N9" i="8"/>
  <c r="N12" i="8"/>
  <c r="N14" i="8"/>
  <c r="N15" i="8"/>
  <c r="N18" i="8"/>
  <c r="M17" i="8"/>
  <c r="L17" i="8"/>
  <c r="O15" i="8"/>
  <c r="M15" i="8"/>
  <c r="L15" i="8"/>
  <c r="K15" i="8"/>
  <c r="O14" i="8"/>
  <c r="M14" i="8"/>
  <c r="L14" i="8"/>
  <c r="K14" i="8"/>
  <c r="O12" i="8"/>
  <c r="M12" i="8"/>
  <c r="L11" i="8"/>
  <c r="K7" i="8"/>
  <c r="L7" i="8"/>
  <c r="M7" i="8"/>
  <c r="O7" i="8"/>
  <c r="K8" i="8"/>
  <c r="L8" i="8"/>
  <c r="M8" i="8"/>
  <c r="O8" i="8"/>
  <c r="K9" i="8"/>
  <c r="L9" i="8"/>
  <c r="M9" i="8"/>
  <c r="L6" i="8"/>
  <c r="M6" i="8"/>
  <c r="O6" i="8"/>
  <c r="K6" i="8"/>
  <c r="K7" i="5"/>
  <c r="K18" i="8"/>
  <c r="L18" i="8"/>
  <c r="O18" i="8"/>
  <c r="M18" i="8"/>
  <c r="D18" i="9"/>
  <c r="B9" i="5"/>
</calcChain>
</file>

<file path=xl/sharedStrings.xml><?xml version="1.0" encoding="utf-8"?>
<sst xmlns="http://schemas.openxmlformats.org/spreadsheetml/2006/main" count="539" uniqueCount="217">
  <si>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</si>
  <si>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</si>
  <si>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</si>
  <si>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</si>
  <si>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</si>
  <si>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</si>
  <si>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</si>
  <si>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</si>
  <si>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</si>
  <si>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</si>
  <si>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</si>
  <si>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</si>
  <si>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</si>
  <si>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</si>
  <si>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</si>
  <si>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</si>
  <si>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</si>
  <si>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</si>
  <si>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</si>
  <si>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</si>
  <si>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</si>
  <si>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</si>
  <si>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</si>
  <si>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</si>
  <si>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</si>
  <si>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</si>
  <si>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</si>
  <si>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</si>
  <si>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</si>
  <si>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</si>
  <si>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</si>
  <si>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</si>
  <si>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</si>
  <si>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</si>
  <si>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</si>
  <si>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</si>
  <si>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</si>
  <si>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</si>
  <si>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</si>
  <si>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</si>
  <si>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</si>
  <si>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</si>
  <si>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</si>
  <si>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</si>
  <si>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</si>
  <si>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</si>
  <si>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</si>
  <si>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</si>
  <si>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</si>
  <si>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</si>
  <si>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</si>
  <si>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</si>
  <si>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</si>
  <si>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</si>
  <si>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</si>
  <si>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</si>
  <si>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</si>
  <si>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</si>
  <si>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</si>
  <si>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</si>
  <si>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</si>
  <si>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</si>
  <si>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</si>
  <si>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</si>
  <si>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</si>
  <si>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</si>
  <si>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</si>
  <si>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</si>
  <si>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</si>
  <si>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</si>
  <si>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</si>
  <si>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</si>
  <si>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</si>
  <si>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</si>
  <si>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</si>
  <si>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</si>
  <si>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</si>
  <si>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</si>
  <si>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</si>
  <si>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</si>
  <si>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</si>
  <si>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</si>
  <si>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</si>
  <si>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</si>
  <si>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</si>
  <si>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</si>
  <si>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</si>
  <si>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</si>
  <si>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Noord-Brabant</t>
  </si>
  <si>
    <t>5223 BA</t>
  </si>
  <si>
    <t>5612 AA</t>
  </si>
  <si>
    <t>Justitiële locatie</t>
  </si>
  <si>
    <t>5263 NT</t>
  </si>
  <si>
    <t>Limburg</t>
  </si>
  <si>
    <t>6214 PA</t>
  </si>
  <si>
    <t>5616 CA</t>
  </si>
  <si>
    <t>5223 MA</t>
  </si>
  <si>
    <t>6216 BL</t>
  </si>
  <si>
    <t>4820 ZB</t>
  </si>
  <si>
    <t>4811 BN</t>
  </si>
  <si>
    <t>5914 BC</t>
  </si>
  <si>
    <t>6412 CN</t>
  </si>
  <si>
    <t>6041 HR</t>
  </si>
  <si>
    <t>5223 MB</t>
  </si>
  <si>
    <t>4836 AB</t>
  </si>
  <si>
    <t>6041 CB</t>
  </si>
  <si>
    <t>5616 AZ</t>
  </si>
  <si>
    <t>5611 GB</t>
  </si>
  <si>
    <t>5623 LE</t>
  </si>
  <si>
    <t>5038 CB</t>
  </si>
  <si>
    <t>6135 KN</t>
  </si>
  <si>
    <t>6045 GL</t>
  </si>
  <si>
    <t>6422 PE</t>
  </si>
  <si>
    <t>5611 EM</t>
  </si>
  <si>
    <t>6221 KV</t>
  </si>
  <si>
    <t>5611 KZ</t>
  </si>
  <si>
    <t>5977 NM</t>
  </si>
  <si>
    <t>Infra/logistieke locatie</t>
  </si>
  <si>
    <t>5018 CG</t>
  </si>
  <si>
    <t>5361 ME</t>
  </si>
  <si>
    <t>4611 BC</t>
  </si>
  <si>
    <t>6051 LV</t>
  </si>
  <si>
    <t>5657 DX</t>
  </si>
  <si>
    <t>5927 PW</t>
  </si>
  <si>
    <t>5038 CG</t>
  </si>
  <si>
    <t>6102 AC</t>
  </si>
  <si>
    <t>4782 SK</t>
  </si>
  <si>
    <t>6051 HE</t>
  </si>
  <si>
    <t>5038 WN</t>
  </si>
  <si>
    <t>5653 LX</t>
  </si>
  <si>
    <t>4837 DT</t>
  </si>
  <si>
    <t>5396 NE</t>
  </si>
  <si>
    <t>5664 EZ</t>
  </si>
  <si>
    <t>5215 MV</t>
  </si>
  <si>
    <t>5026 AJ</t>
  </si>
  <si>
    <t>4797 SM</t>
  </si>
  <si>
    <t>6097 PC</t>
  </si>
  <si>
    <t>6135 KJ</t>
  </si>
  <si>
    <t>4781 PA</t>
  </si>
  <si>
    <t>4725 RA</t>
  </si>
  <si>
    <t>6224 AA</t>
  </si>
  <si>
    <t>6045 CK</t>
  </si>
  <si>
    <t>6224 LZ</t>
  </si>
  <si>
    <t>5165 NG</t>
  </si>
  <si>
    <t>5688 HG</t>
  </si>
  <si>
    <t>6097 NC</t>
  </si>
  <si>
    <t>6245 ES</t>
  </si>
  <si>
    <t>6199 AD</t>
  </si>
  <si>
    <t>5113 BW</t>
  </si>
  <si>
    <t>5836 BB</t>
  </si>
  <si>
    <t>5951 AA</t>
  </si>
  <si>
    <t>6181 DN</t>
  </si>
  <si>
    <t>4273 LD</t>
  </si>
  <si>
    <t>4614 RX</t>
  </si>
  <si>
    <t>5704 CK</t>
  </si>
  <si>
    <t>5991 PS</t>
  </si>
  <si>
    <t>6223 AB</t>
  </si>
  <si>
    <t>6045 GP</t>
  </si>
  <si>
    <t>6002 EA</t>
  </si>
  <si>
    <t>6077 NX</t>
  </si>
  <si>
    <t>6121 JR</t>
  </si>
  <si>
    <t>5851 EL</t>
  </si>
  <si>
    <t>6071 KA</t>
  </si>
  <si>
    <t>4281 TW</t>
  </si>
  <si>
    <t>6221 EZ</t>
  </si>
  <si>
    <t>4251 NN</t>
  </si>
  <si>
    <t>6002 SX</t>
  </si>
  <si>
    <t>4251 MR</t>
  </si>
  <si>
    <t>6031 RN</t>
  </si>
  <si>
    <t>6219 NE</t>
  </si>
  <si>
    <t>6422 PX</t>
  </si>
  <si>
    <t>5995 PS</t>
  </si>
  <si>
    <t>6041 TL</t>
  </si>
  <si>
    <t>5482 ZW</t>
  </si>
  <si>
    <t>4902 CD</t>
  </si>
  <si>
    <t xml:space="preserve">6223 AB </t>
  </si>
  <si>
    <t>6002 TB</t>
  </si>
  <si>
    <t>5713 TA</t>
  </si>
  <si>
    <t>5721 MZ</t>
  </si>
  <si>
    <t>5721 AN</t>
  </si>
  <si>
    <t>5741 SX</t>
  </si>
  <si>
    <t>5741 GN</t>
  </si>
  <si>
    <t>5469 KG</t>
  </si>
  <si>
    <t>5469 KB</t>
  </si>
  <si>
    <t>5462 AS</t>
  </si>
  <si>
    <t>5735 SH</t>
  </si>
  <si>
    <t>5741 HL</t>
  </si>
  <si>
    <t>5691 AE</t>
  </si>
  <si>
    <t>5694 PB</t>
  </si>
  <si>
    <t>5737 PV</t>
  </si>
  <si>
    <t>5694 NB</t>
  </si>
  <si>
    <t>5691 NL</t>
  </si>
  <si>
    <t>5688 HD</t>
  </si>
  <si>
    <t>5089 NV</t>
  </si>
  <si>
    <t>5084 HM</t>
  </si>
  <si>
    <t>5084 HT</t>
  </si>
  <si>
    <t>5018 TA</t>
  </si>
  <si>
    <t>5018 TG</t>
  </si>
  <si>
    <t>5013 AA</t>
  </si>
  <si>
    <t>5013 BC</t>
  </si>
  <si>
    <t>5013 BW</t>
  </si>
  <si>
    <t>5011 VA</t>
  </si>
  <si>
    <t>5046 AP</t>
  </si>
  <si>
    <t>5042 AD</t>
  </si>
  <si>
    <t>5236 BJ</t>
  </si>
  <si>
    <t>5248 JS</t>
  </si>
  <si>
    <t>5712 TA</t>
  </si>
  <si>
    <t>5708 JZ</t>
  </si>
  <si>
    <t>Uw inschrijfprijs</t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</si>
  <si>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</si>
  <si>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</si>
  <si>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Bijlage 1- Prijsopgaveformulier perceel 3</t>
  </si>
  <si>
    <t>1) U dient alle cellen welke geel gekleurd zijn in te vullen met jouw eigen financiële gegevens. Ter verduidelijking de desbetreffende kleur:</t>
  </si>
  <si>
    <t>2) Indien de kleur in de cel na het invullen van uw waarde rood wordt is de waarde te hoog, pas deze aan.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</si>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</sst>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7" fillId="0" borderId="0"/>
    <xf numFmtId="0" fontId="19" fillId="0" borderId="0"/>
    <xf numFmtId="0" fontId="3" fillId="0" borderId="0"/>
    <xf numFmtId="0" fontId="15" fillId="3" borderId="0" applyNumberFormat="0" applyBorder="0" applyAlignment="0" applyProtection="0"/>
    <xf numFmtId="0" fontId="22" fillId="6" borderId="0" applyNumberFormat="0" applyBorder="0" applyAlignment="0" applyProtection="0"/>
    <xf numFmtId="0" fontId="24" fillId="4" borderId="1" applyNumberFormat="0" applyAlignment="0" applyProtection="0"/>
    <xf numFmtId="0" fontId="3" fillId="7" borderId="0" applyNumberFormat="0" applyBorder="0" applyAlignment="0" applyProtection="0"/>
    <xf numFmtId="0" fontId="3" fillId="5" borderId="2" applyNumberFormat="0" applyFont="0" applyAlignment="0" applyProtection="0"/>
    <xf numFmtId="0" fontId="16" fillId="2" borderId="0" applyNumberFormat="0" applyBorder="0" applyAlignment="0" applyProtection="0"/>
  </cellStyleXfs>
  <cellXfs count="130">
    <xf numFmtId="0" fontId="0" fillId="0" borderId="0" xfId="0"/>
    <xf numFmtId="0" fontId="7" fillId="0" borderId="0" xfId="0" applyFont="1"/>
    <xf numFmtId="0" fontId="2" fillId="0" borderId="0" xfId="0" applyFont="1"/>
    <xf numFmtId="0" fontId="6" fillId="0" borderId="3" xfId="0" applyFont="1" applyBorder="1"/>
    <xf numFmtId="10" fontId="12" fillId="13" borderId="7" xfId="6" applyNumberFormat="1" applyFont="1" applyFill="1" applyBorder="1" applyProtection="1">
      <protection locked="0"/>
    </xf>
    <xf numFmtId="44" fontId="12" fillId="13" borderId="7" xfId="2" applyFont="1" applyFill="1" applyBorder="1" applyProtection="1">
      <protection locked="0"/>
    </xf>
    <xf numFmtId="44" fontId="12" fillId="0" borderId="7" xfId="2" applyFont="1" applyBorder="1" applyProtection="1">
      <protection locked="0"/>
    </xf>
    <xf numFmtId="0" fontId="27" fillId="16" borderId="0" xfId="8" applyFont="1" applyFill="1" applyAlignment="1">
      <alignment horizontal="center"/>
    </xf>
    <xf numFmtId="166" fontId="27" fillId="16" borderId="0" xfId="1" applyNumberFormat="1" applyFont="1" applyFill="1" applyAlignment="1">
      <alignment horizontal="center"/>
    </xf>
    <xf numFmtId="0" fontId="1" fillId="0" borderId="0" xfId="8" applyFont="1"/>
    <xf numFmtId="166" fontId="1" fillId="0" borderId="0" xfId="1" applyNumberFormat="1" applyFont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1" fillId="0" borderId="0" xfId="0" applyFont="1"/>
    <xf numFmtId="0" fontId="1" fillId="0" borderId="3" xfId="0" applyFont="1" applyBorder="1"/>
    <xf numFmtId="9" fontId="1" fillId="0" borderId="3" xfId="3" applyFont="1" applyBorder="1"/>
    <xf numFmtId="0" fontId="14" fillId="12" borderId="0" xfId="0" applyFont="1" applyFill="1" applyAlignment="1">
      <alignment horizontal="left"/>
    </xf>
    <xf numFmtId="44" fontId="12" fillId="0" borderId="9" xfId="2" applyFont="1" applyBorder="1" applyAlignment="1" applyProtection="1">
      <alignment horizontal="center"/>
      <protection locked="0"/>
    </xf>
    <xf numFmtId="44" fontId="12" fillId="0" borderId="11" xfId="2" applyFont="1" applyBorder="1" applyAlignment="1" applyProtection="1">
      <alignment horizontal="center"/>
      <protection locked="0"/>
    </xf>
    <xf numFmtId="0" fontId="8" fillId="14" borderId="0" xfId="0" applyFont="1" applyFill="1" applyAlignment="1" applyProtection="1">
      <alignment wrapText="1"/>
    </xf>
    <xf numFmtId="0" fontId="8" fillId="0" borderId="0" xfId="8" applyFont="1" applyProtection="1"/>
    <xf numFmtId="0" fontId="8" fillId="14" borderId="0" xfId="0" applyFont="1" applyFill="1" applyProtection="1"/>
    <xf numFmtId="0" fontId="4" fillId="12" borderId="0" xfId="0" applyFont="1" applyFill="1" applyProtection="1"/>
    <xf numFmtId="49" fontId="9" fillId="14" borderId="17" xfId="0" applyNumberFormat="1" applyFont="1" applyFill="1" applyBorder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center" vertical="center" wrapText="1"/>
    </xf>
    <xf numFmtId="49" fontId="9" fillId="14" borderId="18" xfId="0" applyNumberFormat="1" applyFont="1" applyFill="1" applyBorder="1" applyAlignment="1" applyProtection="1">
      <alignment horizontal="center" vertical="center" wrapText="1"/>
    </xf>
    <xf numFmtId="0" fontId="8" fillId="14" borderId="19" xfId="0" applyFont="1" applyFill="1" applyBorder="1" applyAlignment="1" applyProtection="1">
      <alignment wrapText="1"/>
    </xf>
    <xf numFmtId="0" fontId="20" fillId="14" borderId="17" xfId="9" applyFont="1" applyFill="1" applyBorder="1" applyAlignment="1" applyProtection="1">
      <alignment horizontal="left" vertical="top" wrapText="1"/>
    </xf>
    <xf numFmtId="0" fontId="20" fillId="14" borderId="0" xfId="9" applyFont="1" applyFill="1" applyAlignment="1" applyProtection="1">
      <alignment horizontal="left" vertical="top" wrapText="1"/>
    </xf>
    <xf numFmtId="0" fontId="20" fillId="14" borderId="18" xfId="9" applyFont="1" applyFill="1" applyBorder="1" applyAlignment="1" applyProtection="1">
      <alignment horizontal="left" vertical="top" wrapText="1"/>
    </xf>
    <xf numFmtId="49" fontId="9" fillId="14" borderId="17" xfId="0" applyNumberFormat="1" applyFont="1" applyFill="1" applyBorder="1" applyAlignment="1" applyProtection="1">
      <alignment horizontal="left" vertical="center"/>
    </xf>
    <xf numFmtId="49" fontId="9" fillId="14" borderId="0" xfId="0" applyNumberFormat="1" applyFont="1" applyFill="1" applyAlignment="1" applyProtection="1">
      <alignment horizontal="left" vertical="center"/>
    </xf>
    <xf numFmtId="0" fontId="20" fillId="14" borderId="17" xfId="9" applyFont="1" applyFill="1" applyBorder="1" applyAlignment="1" applyProtection="1">
      <alignment vertical="top"/>
    </xf>
    <xf numFmtId="0" fontId="20" fillId="14" borderId="0" xfId="9" applyFont="1" applyFill="1" applyAlignment="1" applyProtection="1">
      <alignment vertical="top" wrapText="1"/>
    </xf>
    <xf numFmtId="44" fontId="12" fillId="0" borderId="7" xfId="2" applyFont="1" applyBorder="1" applyProtection="1"/>
    <xf numFmtId="9" fontId="12" fillId="0" borderId="9" xfId="3" applyFont="1" applyBorder="1" applyAlignment="1" applyProtection="1">
      <alignment horizontal="center" vertical="center"/>
    </xf>
    <xf numFmtId="0" fontId="8" fillId="14" borderId="0" xfId="8" applyFont="1" applyFill="1" applyProtection="1"/>
    <xf numFmtId="0" fontId="8" fillId="14" borderId="17" xfId="8" applyFont="1" applyFill="1" applyBorder="1" applyProtection="1"/>
    <xf numFmtId="0" fontId="8" fillId="14" borderId="18" xfId="8" applyFont="1" applyFill="1" applyBorder="1" applyProtection="1"/>
    <xf numFmtId="0" fontId="9" fillId="14" borderId="17" xfId="8" applyFont="1" applyFill="1" applyBorder="1" applyProtection="1"/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16" xfId="0" applyFont="1" applyFill="1" applyBorder="1" applyAlignment="1" applyProtection="1">
      <alignment horizontal="center" vertical="center" wrapText="1"/>
    </xf>
    <xf numFmtId="0" fontId="28" fillId="14" borderId="21" xfId="8" applyFont="1" applyFill="1" applyBorder="1" applyProtection="1"/>
    <xf numFmtId="0" fontId="28" fillId="14" borderId="20" xfId="8" applyFont="1" applyFill="1" applyBorder="1" applyProtection="1"/>
    <xf numFmtId="0" fontId="29" fillId="14" borderId="26" xfId="8" applyFont="1" applyFill="1" applyBorder="1" applyProtection="1"/>
    <xf numFmtId="49" fontId="30" fillId="14" borderId="27" xfId="0" applyNumberFormat="1" applyFont="1" applyFill="1" applyBorder="1" applyAlignment="1" applyProtection="1">
      <alignment horizontal="left" vertical="center"/>
    </xf>
    <xf numFmtId="49" fontId="30" fillId="14" borderId="16" xfId="0" applyNumberFormat="1" applyFont="1" applyFill="1" applyBorder="1" applyAlignment="1" applyProtection="1">
      <alignment horizontal="left" vertical="center"/>
    </xf>
    <xf numFmtId="170" fontId="32" fillId="15" borderId="28" xfId="2" applyNumberFormat="1" applyFont="1" applyFill="1" applyBorder="1" applyAlignment="1" applyProtection="1">
      <alignment horizontal="left" vertical="top"/>
    </xf>
    <xf numFmtId="0" fontId="32" fillId="15" borderId="28" xfId="0" applyFont="1" applyFill="1" applyBorder="1" applyAlignment="1" applyProtection="1">
      <alignment horizontal="center" vertical="top"/>
    </xf>
    <xf numFmtId="49" fontId="30" fillId="14" borderId="26" xfId="0" applyNumberFormat="1" applyFont="1" applyFill="1" applyBorder="1" applyAlignment="1" applyProtection="1">
      <alignment horizontal="left" vertical="center"/>
    </xf>
    <xf numFmtId="170" fontId="32" fillId="15" borderId="26" xfId="2" applyNumberFormat="1" applyFont="1" applyFill="1" applyBorder="1" applyAlignment="1" applyProtection="1">
      <alignment horizontal="left" vertical="top"/>
    </xf>
    <xf numFmtId="0" fontId="32" fillId="15" borderId="26" xfId="0" applyFont="1" applyFill="1" applyBorder="1" applyAlignment="1" applyProtection="1">
      <alignment horizontal="center" vertical="top"/>
    </xf>
    <xf numFmtId="49" fontId="9" fillId="14" borderId="22" xfId="0" applyNumberFormat="1" applyFont="1" applyFill="1" applyBorder="1" applyAlignment="1" applyProtection="1">
      <alignment horizontal="left" vertical="center"/>
    </xf>
    <xf numFmtId="49" fontId="9" fillId="14" borderId="21" xfId="0" applyNumberFormat="1" applyFont="1" applyFill="1" applyBorder="1" applyAlignment="1" applyProtection="1">
      <alignment horizontal="left" vertical="center"/>
    </xf>
    <xf numFmtId="170" fontId="5" fillId="15" borderId="3" xfId="2" applyNumberFormat="1" applyFont="1" applyFill="1" applyBorder="1" applyAlignment="1" applyProtection="1">
      <alignment horizontal="center" vertical="center"/>
    </xf>
    <xf numFmtId="0" fontId="8" fillId="14" borderId="23" xfId="8" applyFont="1" applyFill="1" applyBorder="1" applyProtection="1"/>
    <xf numFmtId="0" fontId="8" fillId="14" borderId="24" xfId="8" applyFont="1" applyFill="1" applyBorder="1" applyProtection="1"/>
    <xf numFmtId="0" fontId="8" fillId="14" borderId="25" xfId="8" applyFont="1" applyFill="1" applyBorder="1" applyProtection="1"/>
    <xf numFmtId="0" fontId="25" fillId="0" borderId="0" xfId="10" applyFont="1" applyFill="1" applyAlignment="1" applyProtection="1">
      <alignment horizontal="left"/>
    </xf>
    <xf numFmtId="0" fontId="25" fillId="0" borderId="0" xfId="11" applyFont="1" applyFill="1" applyAlignment="1" applyProtection="1">
      <alignment horizontal="center"/>
    </xf>
    <xf numFmtId="0" fontId="23" fillId="0" borderId="0" xfId="8" applyFont="1" applyProtection="1"/>
    <xf numFmtId="0" fontId="25" fillId="0" borderId="0" xfId="0" applyFont="1" applyAlignment="1" applyProtection="1">
      <alignment horizontal="left"/>
    </xf>
    <xf numFmtId="167" fontId="23" fillId="0" borderId="0" xfId="12" applyNumberFormat="1" applyFont="1" applyFill="1" applyBorder="1" applyProtection="1"/>
    <xf numFmtId="169" fontId="23" fillId="0" borderId="0" xfId="13" applyNumberFormat="1" applyFont="1" applyFill="1" applyProtection="1"/>
    <xf numFmtId="0" fontId="23" fillId="0" borderId="0" xfId="0" applyFont="1" applyAlignment="1" applyProtection="1">
      <alignment horizontal="left"/>
    </xf>
    <xf numFmtId="164" fontId="23" fillId="0" borderId="0" xfId="13" applyNumberFormat="1" applyFont="1" applyFill="1" applyProtection="1"/>
    <xf numFmtId="0" fontId="25" fillId="0" borderId="0" xfId="14" applyFont="1" applyFill="1" applyBorder="1" applyAlignment="1" applyProtection="1">
      <alignment horizontal="left"/>
    </xf>
    <xf numFmtId="171" fontId="25" fillId="0" borderId="0" xfId="15" applyNumberFormat="1" applyFont="1" applyFill="1" applyAlignment="1" applyProtection="1">
      <alignment horizontal="left"/>
    </xf>
    <xf numFmtId="172" fontId="23" fillId="0" borderId="0" xfId="12" applyNumberFormat="1" applyFont="1" applyFill="1" applyBorder="1" applyAlignment="1" applyProtection="1">
      <alignment horizontal="right"/>
    </xf>
    <xf numFmtId="0" fontId="8" fillId="13" borderId="0" xfId="8" applyFont="1" applyFill="1" applyProtection="1"/>
    <xf numFmtId="0" fontId="1" fillId="0" borderId="0" xfId="0" applyFont="1" applyProtection="1"/>
    <xf numFmtId="9" fontId="1" fillId="0" borderId="0" xfId="0" applyNumberFormat="1" applyFont="1" applyProtection="1"/>
    <xf numFmtId="0" fontId="2" fillId="0" borderId="0" xfId="0" applyFont="1" applyProtection="1"/>
    <xf numFmtId="0" fontId="4" fillId="12" borderId="0" xfId="5" applyFont="1" applyFill="1" applyAlignment="1" applyProtection="1">
      <alignment vertical="top"/>
    </xf>
    <xf numFmtId="44" fontId="8" fillId="0" borderId="7" xfId="5" applyNumberFormat="1" applyFont="1" applyBorder="1" applyAlignment="1" applyProtection="1">
      <alignment vertical="center" wrapText="1"/>
    </xf>
    <xf numFmtId="0" fontId="8" fillId="0" borderId="7" xfId="5" applyFont="1" applyBorder="1" applyAlignment="1" applyProtection="1">
      <alignment vertical="center" wrapText="1"/>
    </xf>
    <xf numFmtId="0" fontId="14" fillId="12" borderId="0" xfId="0" applyFont="1" applyFill="1" applyAlignment="1" applyProtection="1">
      <alignment horizontal="left"/>
    </xf>
    <xf numFmtId="0" fontId="4" fillId="12" borderId="0" xfId="5" applyFont="1" applyFill="1" applyAlignment="1" applyProtection="1">
      <alignment vertical="top" wrapText="1"/>
    </xf>
    <xf numFmtId="0" fontId="8" fillId="0" borderId="0" xfId="0" applyFont="1" applyProtection="1"/>
    <xf numFmtId="164" fontId="12" fillId="0" borderId="0" xfId="2" applyNumberFormat="1" applyFont="1" applyProtection="1"/>
    <xf numFmtId="0" fontId="4" fillId="8" borderId="0" xfId="0" applyFont="1" applyFill="1" applyAlignment="1" applyProtection="1">
      <alignment horizontal="center" vertical="center" wrapText="1"/>
    </xf>
    <xf numFmtId="0" fontId="4" fillId="8" borderId="0" xfId="0" applyFont="1" applyFill="1" applyAlignment="1" applyProtection="1">
      <alignment horizontal="center" vertical="center"/>
    </xf>
    <xf numFmtId="0" fontId="4" fillId="8" borderId="0" xfId="4" applyFont="1" applyFill="1" applyAlignment="1" applyProtection="1">
      <alignment vertical="top" wrapText="1"/>
    </xf>
    <xf numFmtId="164" fontId="12" fillId="0" borderId="7" xfId="2" applyNumberFormat="1" applyFont="1" applyBorder="1" applyAlignment="1" applyProtection="1">
      <alignment wrapText="1"/>
    </xf>
    <xf numFmtId="164" fontId="12" fillId="0" borderId="9" xfId="2" applyNumberFormat="1" applyFont="1" applyBorder="1" applyAlignment="1" applyProtection="1">
      <alignment horizontal="left" wrapText="1"/>
    </xf>
    <xf numFmtId="164" fontId="12" fillId="0" borderId="11" xfId="2" applyNumberFormat="1" applyFont="1" applyBorder="1" applyAlignment="1" applyProtection="1">
      <alignment horizontal="left" wrapText="1"/>
    </xf>
    <xf numFmtId="10" fontId="12" fillId="0" borderId="9" xfId="3" applyNumberFormat="1" applyFont="1" applyBorder="1" applyAlignment="1" applyProtection="1">
      <alignment horizontal="center" vertical="center"/>
    </xf>
    <xf numFmtId="10" fontId="12" fillId="0" borderId="11" xfId="3" applyNumberFormat="1" applyFont="1" applyBorder="1" applyAlignment="1" applyProtection="1">
      <alignment horizontal="center" vertical="center"/>
    </xf>
    <xf numFmtId="164" fontId="8" fillId="11" borderId="0" xfId="0" applyNumberFormat="1" applyFont="1" applyFill="1" applyAlignment="1" applyProtection="1">
      <alignment horizontal="center"/>
    </xf>
    <xf numFmtId="44" fontId="8" fillId="0" borderId="0" xfId="0" applyNumberFormat="1" applyFont="1" applyProtection="1"/>
    <xf numFmtId="164" fontId="12" fillId="0" borderId="7" xfId="2" applyNumberFormat="1" applyFont="1" applyBorder="1" applyProtection="1"/>
    <xf numFmtId="164" fontId="12" fillId="0" borderId="10" xfId="2" applyNumberFormat="1" applyFont="1" applyBorder="1" applyAlignment="1" applyProtection="1">
      <alignment horizontal="left" wrapText="1"/>
    </xf>
    <xf numFmtId="0" fontId="5" fillId="0" borderId="0" xfId="0" applyFont="1" applyProtection="1"/>
    <xf numFmtId="0" fontId="8" fillId="0" borderId="0" xfId="0" applyFont="1" applyAlignment="1" applyProtection="1">
      <alignment horizontal="left" wrapText="1"/>
    </xf>
    <xf numFmtId="0" fontId="13" fillId="0" borderId="0" xfId="0" applyFont="1" applyProtection="1"/>
    <xf numFmtId="164" fontId="12" fillId="0" borderId="9" xfId="2" applyNumberFormat="1" applyFont="1" applyBorder="1" applyAlignment="1" applyProtection="1">
      <alignment horizontal="left"/>
    </xf>
    <xf numFmtId="164" fontId="12" fillId="0" borderId="10" xfId="2" applyNumberFormat="1" applyFont="1" applyBorder="1" applyAlignment="1" applyProtection="1">
      <alignment horizontal="left"/>
    </xf>
    <xf numFmtId="0" fontId="9" fillId="10" borderId="14" xfId="0" applyFont="1" applyFill="1" applyBorder="1" applyAlignment="1" applyProtection="1">
      <alignment horizontal="center" wrapText="1"/>
    </xf>
    <xf numFmtId="0" fontId="9" fillId="10" borderId="12" xfId="0" applyFont="1" applyFill="1" applyBorder="1" applyAlignment="1" applyProtection="1">
      <alignment horizontal="center" wrapText="1"/>
    </xf>
    <xf numFmtId="0" fontId="9" fillId="10" borderId="13" xfId="0" applyFont="1" applyFill="1" applyBorder="1" applyAlignment="1" applyProtection="1">
      <alignment horizontal="center" wrapText="1"/>
    </xf>
    <xf numFmtId="164" fontId="12" fillId="0" borderId="8" xfId="2" applyNumberFormat="1" applyFont="1" applyBorder="1" applyProtection="1"/>
    <xf numFmtId="0" fontId="14" fillId="12" borderId="0" xfId="0" applyFont="1" applyFill="1" applyProtection="1"/>
    <xf numFmtId="0" fontId="9" fillId="0" borderId="0" xfId="0" applyFont="1" applyProtection="1"/>
    <xf numFmtId="0" fontId="4" fillId="8" borderId="0" xfId="4" applyFont="1" applyFill="1" applyAlignment="1" applyProtection="1">
      <alignment horizontal="center" vertical="top" wrapText="1"/>
    </xf>
    <xf numFmtId="0" fontId="4" fillId="8" borderId="4" xfId="0" applyFont="1" applyFill="1" applyBorder="1" applyAlignment="1" applyProtection="1">
      <alignment horizontal="left" vertical="center" wrapText="1"/>
    </xf>
    <xf numFmtId="0" fontId="4" fillId="8" borderId="0" xfId="0" applyFont="1" applyFill="1" applyAlignment="1" applyProtection="1">
      <alignment horizontal="left" vertical="center" wrapText="1"/>
    </xf>
    <xf numFmtId="0" fontId="9" fillId="9" borderId="5" xfId="0" applyFont="1" applyFill="1" applyBorder="1" applyAlignment="1" applyProtection="1">
      <alignment horizontal="center" wrapText="1"/>
    </xf>
    <xf numFmtId="0" fontId="9" fillId="9" borderId="6" xfId="0" applyFont="1" applyFill="1" applyBorder="1" applyAlignment="1" applyProtection="1">
      <alignment horizontal="center" wrapText="1"/>
    </xf>
    <xf numFmtId="0" fontId="9" fillId="10" borderId="6" xfId="0" applyFont="1" applyFill="1" applyBorder="1" applyAlignment="1" applyProtection="1">
      <alignment horizontal="center" wrapText="1"/>
    </xf>
    <xf numFmtId="166" fontId="12" fillId="0" borderId="7" xfId="1" applyNumberFormat="1" applyFont="1" applyBorder="1" applyProtection="1"/>
    <xf numFmtId="168" fontId="12" fillId="0" borderId="7" xfId="2" applyNumberFormat="1" applyFont="1" applyBorder="1" applyProtection="1"/>
    <xf numFmtId="168" fontId="9" fillId="10" borderId="14" xfId="0" applyNumberFormat="1" applyFont="1" applyFill="1" applyBorder="1" applyAlignment="1" applyProtection="1">
      <alignment horizontal="center" wrapText="1"/>
    </xf>
    <xf numFmtId="168" fontId="9" fillId="10" borderId="12" xfId="0" applyNumberFormat="1" applyFont="1" applyFill="1" applyBorder="1" applyAlignment="1" applyProtection="1">
      <alignment horizontal="center" wrapText="1"/>
    </xf>
    <xf numFmtId="168" fontId="9" fillId="10" borderId="13" xfId="0" applyNumberFormat="1" applyFont="1" applyFill="1" applyBorder="1" applyAlignment="1" applyProtection="1">
      <alignment horizontal="center" wrapText="1"/>
    </xf>
    <xf numFmtId="2" fontId="12" fillId="0" borderId="0" xfId="2" applyNumberFormat="1" applyFont="1" applyProtection="1"/>
    <xf numFmtId="168" fontId="18" fillId="0" borderId="0" xfId="2" applyNumberFormat="1" applyFont="1" applyProtection="1"/>
    <xf numFmtId="164" fontId="12" fillId="0" borderId="10" xfId="2" applyNumberFormat="1" applyFont="1" applyBorder="1" applyProtection="1"/>
    <xf numFmtId="164" fontId="12" fillId="0" borderId="11" xfId="2" applyNumberFormat="1" applyFont="1" applyBorder="1" applyProtection="1"/>
    <xf numFmtId="44" fontId="12" fillId="0" borderId="9" xfId="2" applyFont="1" applyBorder="1" applyAlignment="1" applyProtection="1">
      <alignment horizontal="center"/>
    </xf>
    <xf numFmtId="164" fontId="12" fillId="0" borderId="10" xfId="2" applyNumberFormat="1" applyFont="1" applyBorder="1" applyAlignment="1" applyProtection="1">
      <alignment horizontal="center"/>
    </xf>
    <xf numFmtId="164" fontId="12" fillId="0" borderId="11" xfId="2" applyNumberFormat="1" applyFont="1" applyBorder="1" applyAlignment="1" applyProtection="1">
      <alignment horizontal="center"/>
    </xf>
    <xf numFmtId="164" fontId="12" fillId="0" borderId="9" xfId="2" applyNumberFormat="1" applyFont="1" applyBorder="1" applyAlignment="1" applyProtection="1">
      <alignment horizontal="left" vertical="top" wrapText="1"/>
    </xf>
    <xf numFmtId="164" fontId="12" fillId="0" borderId="10" xfId="2" applyNumberFormat="1" applyFont="1" applyBorder="1" applyAlignment="1" applyProtection="1">
      <alignment horizontal="left" vertical="top" wrapText="1"/>
    </xf>
    <xf numFmtId="164" fontId="12" fillId="0" borderId="11" xfId="2" applyNumberFormat="1" applyFont="1" applyBorder="1" applyAlignment="1" applyProtection="1">
      <alignment horizontal="left" vertical="top" wrapText="1"/>
    </xf>
    <xf numFmtId="0" fontId="8" fillId="11" borderId="0" xfId="0" applyFont="1" applyFill="1" applyAlignment="1" applyProtection="1">
      <alignment horizontal="left" vertical="top" wrapText="1"/>
    </xf>
    <xf numFmtId="44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15E-496D-A122-2394838D6F1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15E-496D-A122-2394838D6F1B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590116</c:v>
              </c:pt>
              <c:pt idx="1">
                <c:v>578313.67999999993</c:v>
              </c:pt>
              <c:pt idx="2">
                <c:v>586680.65</c:v>
              </c:pt>
              <c:pt idx="3">
                <c:v>583245.30000000005</c:v>
              </c:pt>
              <c:pt idx="4">
                <c:v>576374.6</c:v>
              </c:pt>
              <c:pt idx="5">
                <c:v>569503.9</c:v>
              </c:pt>
              <c:pt idx="6">
                <c:v>562633.19999999995</c:v>
              </c:pt>
              <c:pt idx="7">
                <c:v>555762.5</c:v>
              </c:pt>
              <c:pt idx="8">
                <c:v>548891.80000000005</c:v>
              </c:pt>
              <c:pt idx="9">
                <c:v>542021.1</c:v>
              </c:pt>
              <c:pt idx="10">
                <c:v>535150.4</c:v>
              </c:pt>
              <c:pt idx="11">
                <c:v>528279.69999999995</c:v>
              </c:pt>
              <c:pt idx="12">
                <c:v>524844.35</c:v>
              </c:pt>
              <c:pt idx="13">
                <c:v>521409</c:v>
              </c:pt>
              <c:pt idx="14">
                <c:v>521409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31.404757023368603</c:v>
              </c:pt>
              <c:pt idx="2">
                <c:v>9.7499999999999432</c:v>
              </c:pt>
              <c:pt idx="3">
                <c:v>18.999999999999872</c:v>
              </c:pt>
              <c:pt idx="4">
                <c:v>36.000000000000043</c:v>
              </c:pt>
              <c:pt idx="5">
                <c:v>50.999999999999964</c:v>
              </c:pt>
              <c:pt idx="6">
                <c:v>64.000000000000085</c:v>
              </c:pt>
              <c:pt idx="7">
                <c:v>75</c:v>
              </c:pt>
              <c:pt idx="8">
                <c:v>83.999999999999943</c:v>
              </c:pt>
              <c:pt idx="9">
                <c:v>91.000000000000028</c:v>
              </c:pt>
              <c:pt idx="10">
                <c:v>95.999999999999986</c:v>
              </c:pt>
              <c:pt idx="11">
                <c:v>99.000000000000014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15E-496D-A122-2394838D6F1B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515E-496D-A122-2394838D6F1B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515E-496D-A122-2394838D6F1B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515E-496D-A122-2394838D6F1B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515E-496D-A122-2394838D6F1B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515E-496D-A122-2394838D6F1B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515E-496D-A122-2394838D6F1B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515E-496D-A122-2394838D6F1B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515E-496D-A122-2394838D6F1B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515E-496D-A122-2394838D6F1B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15E-496D-A122-2394838D6F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515E-496D-A122-2394838D6F1B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590116"/>
          <c:min val="52140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17</xdr:row>
      <xdr:rowOff>0</xdr:rowOff>
    </xdr:from>
    <xdr:to>
      <xdr:col>0</xdr:col>
      <xdr:colOff>556260</xdr:colOff>
      <xdr:row>29</xdr:row>
      <xdr:rowOff>771284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0</xdr:colOff>
      <xdr:row>29</xdr:row>
      <xdr:rowOff>827650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</xdr:row>
      <xdr:rowOff>0</xdr:rowOff>
    </xdr:from>
    <xdr:to>
      <xdr:col>4</xdr:col>
      <xdr:colOff>621196</xdr:colOff>
      <xdr:row>29</xdr:row>
      <xdr:rowOff>1059232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C2553B96-99C5-474B-BA35-CAAD9DB51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91"/>
  <sheetViews>
    <sheetView showGridLines="0" tabSelected="1" zoomScale="115" zoomScaleNormal="115" workbookViewId="0">
      <selection activeCell="K14" sqref="A1:XFD1048576"/>
    </sheetView>
  </sheetViews>
  <sheetFormatPr defaultColWidth="16.140625" defaultRowHeight="11.25" x14ac:dyDescent="0.15"/>
  <cols>
    <col min="1" max="1" width="8.85546875" style="72" customWidth="1"/>
    <col min="2" max="2" width="21.7109375" style="22" customWidth="1"/>
    <col min="3" max="3" width="38.28515625" style="22" customWidth="1"/>
    <col min="4" max="4" width="15.7109375" style="22" customWidth="1"/>
    <col min="5" max="5" width="14.85546875" style="22" customWidth="1"/>
    <col min="6" max="6" width="11.28515625" style="22" customWidth="1"/>
    <col min="7" max="7" width="13.28515625" style="22" bestFit="1" customWidth="1"/>
    <col min="8" max="16384" width="16.140625" style="22"/>
  </cols>
  <sheetData>
    <row r="1" spans="1:9" x14ac:dyDescent="0.15">
      <c r="A1" s="21"/>
      <c r="B1" s="21"/>
      <c r="C1" s="21"/>
      <c r="D1" s="21"/>
      <c r="E1" s="21"/>
      <c r="F1" s="21"/>
      <c r="G1" s="21"/>
      <c r="H1" s="21"/>
      <c r="I1" s="21"/>
    </row>
    <row r="2" spans="1:9" x14ac:dyDescent="0.15">
      <c r="A2" s="23"/>
      <c r="B2" s="24" t="s">
        <v>211</v>
      </c>
      <c r="C2" s="24"/>
      <c r="D2" s="24"/>
      <c r="E2" s="24"/>
      <c r="F2" s="24"/>
      <c r="G2" s="24"/>
      <c r="H2" s="24"/>
      <c r="I2" s="24"/>
    </row>
    <row r="3" spans="1:9" ht="15" customHeight="1" x14ac:dyDescent="0.15">
      <c r="A3" s="23"/>
      <c r="B3" s="24"/>
      <c r="C3" s="24"/>
      <c r="D3" s="24"/>
      <c r="E3" s="24"/>
      <c r="F3" s="24"/>
      <c r="G3" s="24"/>
      <c r="H3" s="24"/>
      <c r="I3" s="24"/>
    </row>
    <row r="4" spans="1:9" x14ac:dyDescent="0.15">
      <c r="A4" s="23"/>
      <c r="B4" s="24"/>
      <c r="C4" s="24"/>
      <c r="D4" s="24"/>
      <c r="E4" s="24"/>
      <c r="F4" s="24"/>
      <c r="G4" s="24"/>
      <c r="H4" s="24"/>
      <c r="I4" s="24"/>
    </row>
    <row r="5" spans="1:9" x14ac:dyDescent="0.15">
      <c r="A5" s="21"/>
      <c r="B5" s="25" t="s">
        <v>1</v>
      </c>
      <c r="C5" s="26"/>
      <c r="D5" s="21"/>
      <c r="E5" s="27"/>
      <c r="F5" s="27"/>
      <c r="G5" s="27"/>
      <c r="H5" s="27"/>
      <c r="I5" s="28"/>
    </row>
    <row r="6" spans="1:9" ht="40.15" customHeight="1" x14ac:dyDescent="0.15">
      <c r="A6" s="29"/>
      <c r="B6" s="30" t="s">
        <v>215</v>
      </c>
      <c r="C6" s="31"/>
      <c r="D6" s="31"/>
      <c r="E6" s="31"/>
      <c r="F6" s="31"/>
      <c r="G6" s="31"/>
      <c r="H6" s="31"/>
      <c r="I6" s="32"/>
    </row>
    <row r="7" spans="1:9" x14ac:dyDescent="0.15">
      <c r="A7" s="21"/>
      <c r="B7" s="33" t="s">
        <v>2</v>
      </c>
      <c r="C7" s="34"/>
      <c r="D7" s="21"/>
      <c r="E7" s="27"/>
      <c r="F7" s="27"/>
      <c r="G7" s="27"/>
      <c r="H7" s="27"/>
      <c r="I7" s="28"/>
    </row>
    <row r="8" spans="1:9" ht="13.15" customHeight="1" x14ac:dyDescent="0.15">
      <c r="A8" s="21"/>
      <c r="B8" s="35" t="s">
        <v>212</v>
      </c>
      <c r="C8" s="36"/>
      <c r="D8" s="36"/>
      <c r="E8" s="36"/>
      <c r="F8" s="36"/>
      <c r="G8" s="36"/>
      <c r="H8" s="36"/>
      <c r="I8" s="37"/>
    </row>
    <row r="9" spans="1:9" ht="13.15" customHeight="1" x14ac:dyDescent="0.15">
      <c r="A9" s="21"/>
      <c r="B9" s="35" t="s">
        <v>213</v>
      </c>
      <c r="C9" s="36"/>
      <c r="D9" s="36"/>
      <c r="E9" s="36"/>
      <c r="F9" s="36"/>
      <c r="G9" s="36"/>
      <c r="H9" s="36"/>
      <c r="I9" s="38">
        <v>0.11</v>
      </c>
    </row>
    <row r="10" spans="1:9" x14ac:dyDescent="0.15">
      <c r="A10" s="39"/>
      <c r="B10" s="40"/>
      <c r="C10" s="39"/>
      <c r="D10" s="39"/>
      <c r="E10" s="39"/>
      <c r="F10" s="39"/>
      <c r="G10" s="39"/>
      <c r="H10" s="39"/>
      <c r="I10" s="41"/>
    </row>
    <row r="11" spans="1:9" x14ac:dyDescent="0.15">
      <c r="A11" s="39"/>
      <c r="B11" s="42" t="s">
        <v>214</v>
      </c>
      <c r="C11" s="39"/>
      <c r="D11" s="39"/>
      <c r="E11" s="39"/>
      <c r="F11" s="39"/>
      <c r="G11" s="39"/>
      <c r="H11" s="39"/>
      <c r="I11" s="41"/>
    </row>
    <row r="12" spans="1:9" x14ac:dyDescent="0.15">
      <c r="A12" s="39"/>
      <c r="B12" s="40"/>
      <c r="C12" s="39"/>
      <c r="D12" s="39"/>
      <c r="E12" s="39"/>
      <c r="F12" s="39"/>
      <c r="G12" s="39"/>
      <c r="H12" s="39"/>
      <c r="I12" s="41"/>
    </row>
    <row r="13" spans="1:9" ht="11.45" customHeight="1" x14ac:dyDescent="0.15">
      <c r="A13" s="39"/>
      <c r="B13" s="43" t="s">
        <v>3</v>
      </c>
      <c r="C13" s="43"/>
      <c r="D13" s="43"/>
      <c r="E13" s="44"/>
      <c r="F13" s="43"/>
      <c r="G13" s="43"/>
      <c r="H13" s="43"/>
      <c r="I13" s="44"/>
    </row>
    <row r="14" spans="1:9" ht="12" x14ac:dyDescent="0.2">
      <c r="A14" s="39"/>
      <c r="B14" s="45"/>
      <c r="C14" s="46"/>
      <c r="D14" s="47" t="s">
        <v>4</v>
      </c>
      <c r="E14" s="47" t="s">
        <v>5</v>
      </c>
      <c r="F14" s="39"/>
      <c r="G14" s="39"/>
      <c r="H14" s="39"/>
      <c r="I14" s="41"/>
    </row>
    <row r="15" spans="1:9" ht="12" x14ac:dyDescent="0.15">
      <c r="A15" s="39"/>
      <c r="B15" s="48" t="s">
        <v>209</v>
      </c>
      <c r="C15" s="49"/>
      <c r="D15" s="50">
        <v>590116</v>
      </c>
      <c r="E15" s="51">
        <v>0</v>
      </c>
      <c r="F15" s="39"/>
      <c r="G15" s="39"/>
      <c r="H15" s="39"/>
      <c r="I15" s="41"/>
    </row>
    <row r="16" spans="1:9" ht="12" customHeight="1" x14ac:dyDescent="0.15">
      <c r="A16" s="39"/>
      <c r="B16" s="52" t="s">
        <v>210</v>
      </c>
      <c r="C16" s="52"/>
      <c r="D16" s="53">
        <v>521409</v>
      </c>
      <c r="E16" s="54">
        <v>100</v>
      </c>
      <c r="F16" s="39"/>
      <c r="G16" s="39"/>
      <c r="H16" s="39"/>
      <c r="I16" s="41"/>
    </row>
    <row r="17" spans="1:9" ht="12" customHeight="1" x14ac:dyDescent="0.15">
      <c r="A17" s="39"/>
      <c r="B17" s="40"/>
      <c r="C17" s="39"/>
      <c r="D17" s="39"/>
      <c r="E17" s="39"/>
      <c r="F17" s="39"/>
      <c r="G17" s="39"/>
      <c r="H17" s="39"/>
      <c r="I17" s="41"/>
    </row>
    <row r="18" spans="1:9" ht="12" customHeight="1" x14ac:dyDescent="0.15">
      <c r="A18" s="39"/>
      <c r="B18" s="55" t="s">
        <v>208</v>
      </c>
      <c r="C18" s="56"/>
      <c r="D18" s="57">
        <f>'Berekening volume'!K21+SUM('Berekening volume'!K18:O18)</f>
        <v>0</v>
      </c>
      <c r="E18" s="39"/>
      <c r="F18" s="39"/>
      <c r="G18" s="39"/>
      <c r="H18" s="39"/>
      <c r="I18" s="41"/>
    </row>
    <row r="19" spans="1:9" x14ac:dyDescent="0.15">
      <c r="A19" s="39"/>
      <c r="B19" s="40"/>
      <c r="C19" s="39"/>
      <c r="D19" s="39"/>
      <c r="E19" s="39"/>
      <c r="F19" s="39"/>
      <c r="G19" s="39"/>
      <c r="H19" s="39"/>
      <c r="I19" s="41"/>
    </row>
    <row r="20" spans="1:9" ht="11.45" customHeight="1" x14ac:dyDescent="0.15">
      <c r="A20" s="39"/>
      <c r="B20" s="40"/>
      <c r="C20" s="39"/>
      <c r="D20" s="39"/>
      <c r="E20" s="39"/>
      <c r="F20" s="39"/>
      <c r="G20" s="39"/>
      <c r="H20" s="39"/>
      <c r="I20" s="41"/>
    </row>
    <row r="21" spans="1:9" x14ac:dyDescent="0.15">
      <c r="A21" s="39"/>
      <c r="B21" s="40"/>
      <c r="C21" s="39"/>
      <c r="D21" s="39"/>
      <c r="E21" s="39"/>
      <c r="F21" s="39"/>
      <c r="G21" s="39"/>
      <c r="H21" s="39"/>
      <c r="I21" s="41"/>
    </row>
    <row r="22" spans="1:9" x14ac:dyDescent="0.15">
      <c r="A22" s="39"/>
      <c r="B22" s="40"/>
      <c r="C22" s="39"/>
      <c r="D22" s="39"/>
      <c r="E22" s="39"/>
      <c r="F22" s="39"/>
      <c r="G22" s="39"/>
      <c r="H22" s="39"/>
      <c r="I22" s="41"/>
    </row>
    <row r="23" spans="1:9" x14ac:dyDescent="0.15">
      <c r="A23" s="39"/>
      <c r="B23" s="40"/>
      <c r="C23" s="39"/>
      <c r="D23" s="39"/>
      <c r="E23" s="39"/>
      <c r="F23" s="39"/>
      <c r="G23" s="39"/>
      <c r="H23" s="39"/>
      <c r="I23" s="41"/>
    </row>
    <row r="24" spans="1:9" x14ac:dyDescent="0.15">
      <c r="A24" s="39"/>
      <c r="B24" s="40"/>
      <c r="C24" s="39"/>
      <c r="D24" s="39"/>
      <c r="E24" s="39"/>
      <c r="F24" s="39"/>
      <c r="G24" s="39"/>
      <c r="H24" s="39"/>
      <c r="I24" s="41"/>
    </row>
    <row r="25" spans="1:9" x14ac:dyDescent="0.15">
      <c r="A25" s="39"/>
      <c r="B25" s="40"/>
      <c r="C25" s="39"/>
      <c r="D25" s="39"/>
      <c r="E25" s="39"/>
      <c r="F25" s="39"/>
      <c r="G25" s="39"/>
      <c r="H25" s="39"/>
      <c r="I25" s="41"/>
    </row>
    <row r="26" spans="1:9" x14ac:dyDescent="0.15">
      <c r="A26" s="39"/>
      <c r="B26" s="40"/>
      <c r="C26" s="39"/>
      <c r="D26" s="39"/>
      <c r="E26" s="39"/>
      <c r="F26" s="39"/>
      <c r="G26" s="39"/>
      <c r="H26" s="39"/>
      <c r="I26" s="41"/>
    </row>
    <row r="27" spans="1:9" x14ac:dyDescent="0.15">
      <c r="A27" s="39"/>
      <c r="B27" s="40"/>
      <c r="C27" s="39"/>
      <c r="D27" s="39"/>
      <c r="E27" s="39"/>
      <c r="F27" s="39"/>
      <c r="G27" s="39"/>
      <c r="H27" s="39"/>
      <c r="I27" s="41"/>
    </row>
    <row r="28" spans="1:9" x14ac:dyDescent="0.15">
      <c r="A28" s="39"/>
      <c r="B28" s="40"/>
      <c r="C28" s="39"/>
      <c r="D28" s="39"/>
      <c r="E28" s="39"/>
      <c r="F28" s="39"/>
      <c r="G28" s="39"/>
      <c r="H28" s="39"/>
      <c r="I28" s="41"/>
    </row>
    <row r="29" spans="1:9" ht="51" hidden="1" customHeight="1" x14ac:dyDescent="0.15">
      <c r="A29" s="39"/>
      <c r="B29" s="40"/>
      <c r="C29" s="39"/>
      <c r="D29" s="39"/>
      <c r="E29" s="39"/>
      <c r="F29" s="39"/>
      <c r="G29" s="39"/>
      <c r="H29" s="39"/>
      <c r="I29" s="41"/>
    </row>
    <row r="30" spans="1:9" ht="99.75" customHeight="1" x14ac:dyDescent="0.15">
      <c r="A30" s="39"/>
      <c r="B30" s="58"/>
      <c r="C30" s="59"/>
      <c r="D30" s="59"/>
      <c r="E30" s="59"/>
      <c r="F30" s="59"/>
      <c r="G30" s="59"/>
      <c r="H30" s="59"/>
      <c r="I30" s="60"/>
    </row>
    <row r="31" spans="1:9" x14ac:dyDescent="0.15">
      <c r="A31" s="39"/>
      <c r="B31" s="39"/>
      <c r="C31" s="39"/>
      <c r="D31" s="39"/>
      <c r="E31" s="39"/>
      <c r="F31" s="39"/>
      <c r="G31" s="39"/>
      <c r="H31" s="39"/>
      <c r="I31" s="39"/>
    </row>
    <row r="32" spans="1:9" x14ac:dyDescent="0.15">
      <c r="A32" s="22"/>
    </row>
    <row r="33" spans="1:4" ht="12.6" customHeight="1" x14ac:dyDescent="0.15">
      <c r="A33" s="22"/>
    </row>
    <row r="34" spans="1:4" ht="12.6" customHeight="1" x14ac:dyDescent="0.15">
      <c r="A34" s="61"/>
      <c r="B34" s="62"/>
      <c r="C34" s="62"/>
      <c r="D34" s="63"/>
    </row>
    <row r="35" spans="1:4" ht="12.6" customHeight="1" x14ac:dyDescent="0.15">
      <c r="A35" s="64"/>
      <c r="B35" s="65"/>
      <c r="C35" s="66"/>
      <c r="D35" s="63"/>
    </row>
    <row r="36" spans="1:4" ht="12.6" customHeight="1" x14ac:dyDescent="0.15">
      <c r="A36" s="67"/>
      <c r="B36" s="68"/>
      <c r="C36" s="66"/>
      <c r="D36" s="63"/>
    </row>
    <row r="37" spans="1:4" ht="12.6" customHeight="1" x14ac:dyDescent="0.15">
      <c r="A37" s="67"/>
      <c r="B37" s="68"/>
      <c r="C37" s="66"/>
      <c r="D37" s="63"/>
    </row>
    <row r="38" spans="1:4" ht="12.6" customHeight="1" x14ac:dyDescent="0.15">
      <c r="A38" s="67"/>
      <c r="B38" s="68"/>
      <c r="C38" s="66"/>
      <c r="D38" s="63"/>
    </row>
    <row r="39" spans="1:4" ht="12.6" customHeight="1" x14ac:dyDescent="0.15">
      <c r="A39" s="67"/>
      <c r="B39" s="68"/>
      <c r="C39" s="66"/>
      <c r="D39" s="63"/>
    </row>
    <row r="40" spans="1:4" ht="13.15" customHeight="1" x14ac:dyDescent="0.15">
      <c r="A40" s="67"/>
      <c r="B40" s="68"/>
      <c r="C40" s="66"/>
      <c r="D40" s="63"/>
    </row>
    <row r="41" spans="1:4" x14ac:dyDescent="0.15">
      <c r="A41" s="67"/>
      <c r="B41" s="68"/>
      <c r="C41" s="66"/>
      <c r="D41" s="63"/>
    </row>
    <row r="42" spans="1:4" x14ac:dyDescent="0.15">
      <c r="A42" s="67"/>
      <c r="B42" s="68"/>
      <c r="C42" s="66"/>
      <c r="D42" s="63"/>
    </row>
    <row r="43" spans="1:4" x14ac:dyDescent="0.15">
      <c r="A43" s="67"/>
      <c r="B43" s="68"/>
      <c r="C43" s="66"/>
      <c r="D43" s="63"/>
    </row>
    <row r="44" spans="1:4" x14ac:dyDescent="0.15">
      <c r="A44" s="67"/>
      <c r="B44" s="68"/>
      <c r="C44" s="66"/>
      <c r="D44" s="63"/>
    </row>
    <row r="45" spans="1:4" x14ac:dyDescent="0.15">
      <c r="A45" s="67"/>
      <c r="B45" s="68"/>
      <c r="C45" s="66"/>
      <c r="D45" s="63"/>
    </row>
    <row r="46" spans="1:4" x14ac:dyDescent="0.15">
      <c r="A46" s="67"/>
      <c r="B46" s="68"/>
      <c r="C46" s="66"/>
      <c r="D46" s="63"/>
    </row>
    <row r="47" spans="1:4" x14ac:dyDescent="0.15">
      <c r="A47" s="67"/>
      <c r="B47" s="68"/>
      <c r="C47" s="66"/>
      <c r="D47" s="63"/>
    </row>
    <row r="48" spans="1:4" x14ac:dyDescent="0.15">
      <c r="A48" s="69"/>
      <c r="B48" s="65"/>
      <c r="C48" s="66"/>
      <c r="D48" s="63"/>
    </row>
    <row r="49" spans="1:4" x14ac:dyDescent="0.15">
      <c r="A49" s="70"/>
      <c r="B49" s="65"/>
      <c r="C49" s="71"/>
      <c r="D49" s="63"/>
    </row>
    <row r="50" spans="1:4" x14ac:dyDescent="0.15">
      <c r="A50" s="63"/>
      <c r="B50" s="63"/>
      <c r="C50" s="63"/>
      <c r="D50" s="63"/>
    </row>
    <row r="51" spans="1:4" x14ac:dyDescent="0.15">
      <c r="A51" s="22"/>
    </row>
    <row r="52" spans="1:4" x14ac:dyDescent="0.15">
      <c r="A52" s="22"/>
    </row>
    <row r="53" spans="1:4" x14ac:dyDescent="0.15">
      <c r="A53" s="22"/>
    </row>
    <row r="54" spans="1:4" x14ac:dyDescent="0.15">
      <c r="A54" s="22"/>
    </row>
    <row r="55" spans="1:4" x14ac:dyDescent="0.15">
      <c r="A55" s="22"/>
    </row>
    <row r="56" spans="1:4" x14ac:dyDescent="0.15">
      <c r="A56" s="22"/>
    </row>
    <row r="57" spans="1:4" x14ac:dyDescent="0.15">
      <c r="A57" s="22"/>
    </row>
    <row r="58" spans="1:4" x14ac:dyDescent="0.15">
      <c r="A58" s="22"/>
    </row>
    <row r="59" spans="1:4" x14ac:dyDescent="0.15">
      <c r="A59" s="22"/>
    </row>
    <row r="60" spans="1:4" x14ac:dyDescent="0.15">
      <c r="A60" s="22"/>
    </row>
    <row r="61" spans="1:4" x14ac:dyDescent="0.15">
      <c r="A61" s="22"/>
    </row>
    <row r="62" spans="1:4" x14ac:dyDescent="0.15">
      <c r="A62" s="22"/>
    </row>
    <row r="63" spans="1:4" x14ac:dyDescent="0.15">
      <c r="A63" s="22"/>
    </row>
    <row r="64" spans="1:4" x14ac:dyDescent="0.15">
      <c r="A64" s="22"/>
    </row>
    <row r="65" s="22" customFormat="1" x14ac:dyDescent="0.15"/>
    <row r="66" s="22" customFormat="1" x14ac:dyDescent="0.15"/>
    <row r="67" s="22" customFormat="1" x14ac:dyDescent="0.15"/>
    <row r="68" s="22" customFormat="1" x14ac:dyDescent="0.15"/>
    <row r="69" s="22" customFormat="1" x14ac:dyDescent="0.15"/>
    <row r="70" s="22" customFormat="1" x14ac:dyDescent="0.15"/>
    <row r="71" s="22" customFormat="1" x14ac:dyDescent="0.15"/>
    <row r="72" s="22" customFormat="1" x14ac:dyDescent="0.15"/>
    <row r="73" s="22" customFormat="1" x14ac:dyDescent="0.15"/>
    <row r="74" s="22" customFormat="1" x14ac:dyDescent="0.15"/>
    <row r="75" s="22" customFormat="1" x14ac:dyDescent="0.15"/>
    <row r="76" s="22" customFormat="1" x14ac:dyDescent="0.15"/>
    <row r="77" s="22" customFormat="1" x14ac:dyDescent="0.15"/>
    <row r="78" s="22" customFormat="1" x14ac:dyDescent="0.15"/>
    <row r="79" s="22" customFormat="1" x14ac:dyDescent="0.15"/>
    <row r="80" s="22" customFormat="1" x14ac:dyDescent="0.15"/>
    <row r="81" s="22" customFormat="1" x14ac:dyDescent="0.15"/>
    <row r="82" s="22" customFormat="1" x14ac:dyDescent="0.15"/>
    <row r="83" s="22" customFormat="1" x14ac:dyDescent="0.15"/>
    <row r="84" s="22" customFormat="1" x14ac:dyDescent="0.15"/>
    <row r="85" s="22" customFormat="1" x14ac:dyDescent="0.15"/>
    <row r="86" s="22" customFormat="1" x14ac:dyDescent="0.15"/>
    <row r="87" s="22" customFormat="1" x14ac:dyDescent="0.15"/>
    <row r="88" s="22" customFormat="1" x14ac:dyDescent="0.15"/>
    <row r="89" s="22" customFormat="1" x14ac:dyDescent="0.15"/>
    <row r="90" s="22" customFormat="1" x14ac:dyDescent="0.15"/>
    <row r="91" s="22" customFormat="1" x14ac:dyDescent="0.15"/>
  </sheetData>
  <sheetProtection algorithmName="SHA-512" hashValue="aXC49WLAlO9dzmBRfqPU10OF25G7ZPmrEE+hYF9zWR1Shrsw1o9y3CCZDqZq11MyztEHzx4qfhI4Vs/1J0xEKQ==" saltValue="xGTq8/uq3RsynPcNRANuDA==" spinCount="100000" sheet="1" objects="1" scenarios="1"/>
  <mergeCells count="6">
    <mergeCell ref="B6:I6"/>
    <mergeCell ref="B13:E13"/>
    <mergeCell ref="F13:I13"/>
    <mergeCell ref="B15:C15"/>
    <mergeCell ref="B18:C18"/>
    <mergeCell ref="B16:C16"/>
  </mergeCells>
  <conditionalFormatting sqref="I8">
    <cfRule type="cellIs" dxfId="23" priority="1" stopIfTrue="1" operator="equal">
      <formula>""</formula>
    </cfRule>
  </conditionalFormatting>
  <conditionalFormatting sqref="I9">
    <cfRule type="cellIs" dxfId="22" priority="2" operator="greaterThan">
      <formula>0.1001</formula>
    </cfRule>
    <cfRule type="cellIs" dxfId="21" priority="3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7" max="16383" man="1"/>
  </rowBreaks>
  <colBreaks count="1" manualBreakCount="1">
    <brk id="162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7"/>
  <sheetViews>
    <sheetView showGridLines="0" topLeftCell="A2" zoomScaleNormal="100" workbookViewId="0">
      <selection activeCell="K23" sqref="A1:XFD1048576"/>
    </sheetView>
  </sheetViews>
  <sheetFormatPr defaultColWidth="9.140625" defaultRowHeight="11.25" x14ac:dyDescent="0.15"/>
  <cols>
    <col min="1" max="1" width="1.42578125" style="81" customWidth="1"/>
    <col min="2" max="2" width="24.5703125" style="81" customWidth="1"/>
    <col min="3" max="3" width="29.42578125" style="81" customWidth="1"/>
    <col min="4" max="4" width="61" style="81" customWidth="1"/>
    <col min="5" max="9" width="10.7109375" style="81" customWidth="1"/>
    <col min="10" max="10" width="3" style="75" customWidth="1"/>
    <col min="11" max="15" width="14.28515625" style="75" customWidth="1"/>
    <col min="16" max="16384" width="9.140625" style="75"/>
  </cols>
  <sheetData>
    <row r="1" spans="1:15" ht="20.25" customHeight="1" x14ac:dyDescent="0.25">
      <c r="A1" s="79" t="s">
        <v>7</v>
      </c>
      <c r="B1" s="79"/>
      <c r="C1" s="79"/>
      <c r="D1" s="79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x14ac:dyDescent="0.15">
      <c r="C2" s="105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6.5" customHeight="1" x14ac:dyDescent="0.15">
      <c r="B3" s="83" t="s">
        <v>8</v>
      </c>
      <c r="C3" s="83"/>
      <c r="D3" s="84"/>
      <c r="E3" s="106" t="s">
        <v>9</v>
      </c>
      <c r="F3" s="106"/>
      <c r="G3" s="106"/>
      <c r="H3" s="106"/>
      <c r="I3" s="106"/>
      <c r="J3" s="73"/>
      <c r="K3" s="106" t="s">
        <v>10</v>
      </c>
      <c r="L3" s="106"/>
      <c r="M3" s="106"/>
      <c r="N3" s="106"/>
      <c r="O3" s="106"/>
    </row>
    <row r="4" spans="1:15" ht="16.5" customHeight="1" x14ac:dyDescent="0.15">
      <c r="B4" s="83"/>
      <c r="C4" s="83"/>
      <c r="D4" s="84"/>
      <c r="E4" s="106"/>
      <c r="F4" s="106"/>
      <c r="G4" s="106"/>
      <c r="H4" s="106"/>
      <c r="I4" s="106"/>
      <c r="J4" s="73"/>
      <c r="K4" s="106"/>
      <c r="L4" s="106"/>
      <c r="M4" s="106"/>
      <c r="N4" s="106"/>
      <c r="O4" s="106"/>
    </row>
    <row r="5" spans="1:15" ht="33.75" customHeight="1" x14ac:dyDescent="0.15">
      <c r="B5" s="107" t="s">
        <v>11</v>
      </c>
      <c r="C5" s="108" t="s">
        <v>12</v>
      </c>
      <c r="D5" s="84" t="s">
        <v>13</v>
      </c>
      <c r="E5" s="109" t="s">
        <v>14</v>
      </c>
      <c r="F5" s="110" t="s">
        <v>15</v>
      </c>
      <c r="G5" s="111" t="s">
        <v>16</v>
      </c>
      <c r="H5" s="111" t="s">
        <v>17</v>
      </c>
      <c r="I5" s="111" t="s">
        <v>18</v>
      </c>
      <c r="J5" s="73"/>
      <c r="K5" s="109" t="s">
        <v>14</v>
      </c>
      <c r="L5" s="110" t="s">
        <v>15</v>
      </c>
      <c r="M5" s="111" t="s">
        <v>16</v>
      </c>
      <c r="N5" s="111" t="s">
        <v>17</v>
      </c>
      <c r="O5" s="111" t="s">
        <v>18</v>
      </c>
    </row>
    <row r="6" spans="1:15" ht="15" customHeight="1" x14ac:dyDescent="0.15">
      <c r="B6" s="93" t="s">
        <v>19</v>
      </c>
      <c r="C6" s="103" t="s">
        <v>20</v>
      </c>
      <c r="D6" s="103" t="s">
        <v>21</v>
      </c>
      <c r="E6" s="112">
        <v>78.290000000000006</v>
      </c>
      <c r="F6" s="112">
        <v>156.58000000000001</v>
      </c>
      <c r="G6" s="112">
        <v>626.29999999999995</v>
      </c>
      <c r="H6" s="112">
        <v>3909.43</v>
      </c>
      <c r="I6" s="112">
        <v>1702.98</v>
      </c>
      <c r="J6" s="73"/>
      <c r="K6" s="113">
        <f>E6*Prijzen!E6</f>
        <v>0</v>
      </c>
      <c r="L6" s="113">
        <f>F6*Prijzen!F6</f>
        <v>0</v>
      </c>
      <c r="M6" s="113">
        <f>G6*Prijzen!G6</f>
        <v>0</v>
      </c>
      <c r="N6" s="113">
        <f>H6*Prijzen!H6</f>
        <v>0</v>
      </c>
      <c r="O6" s="113">
        <f>I6*Prijzen!I6</f>
        <v>0</v>
      </c>
    </row>
    <row r="7" spans="1:15" ht="15" customHeight="1" x14ac:dyDescent="0.15">
      <c r="B7" s="93" t="s">
        <v>19</v>
      </c>
      <c r="C7" s="93" t="s">
        <v>20</v>
      </c>
      <c r="D7" s="93" t="s">
        <v>22</v>
      </c>
      <c r="E7" s="112">
        <v>104.38</v>
      </c>
      <c r="F7" s="112">
        <v>208.77</v>
      </c>
      <c r="G7" s="112">
        <v>835.07</v>
      </c>
      <c r="H7" s="112">
        <v>5212.57</v>
      </c>
      <c r="I7" s="112">
        <v>2270.65</v>
      </c>
      <c r="J7" s="73"/>
      <c r="K7" s="113">
        <f>E7*Prijzen!E7</f>
        <v>0</v>
      </c>
      <c r="L7" s="113">
        <f>F7*Prijzen!F7</f>
        <v>0</v>
      </c>
      <c r="M7" s="113">
        <f>G7*Prijzen!G7</f>
        <v>0</v>
      </c>
      <c r="N7" s="113">
        <f>H7*Prijzen!H7</f>
        <v>0</v>
      </c>
      <c r="O7" s="113">
        <f>I7*Prijzen!I7</f>
        <v>0</v>
      </c>
    </row>
    <row r="8" spans="1:15" ht="15" customHeight="1" x14ac:dyDescent="0.15">
      <c r="B8" s="93" t="s">
        <v>19</v>
      </c>
      <c r="C8" s="93" t="s">
        <v>20</v>
      </c>
      <c r="D8" s="93" t="s">
        <v>23</v>
      </c>
      <c r="E8" s="112">
        <v>52.19</v>
      </c>
      <c r="F8" s="112">
        <v>104.38</v>
      </c>
      <c r="G8" s="112">
        <v>417.54</v>
      </c>
      <c r="H8" s="112">
        <v>2606.29</v>
      </c>
      <c r="I8" s="112">
        <v>1135.32</v>
      </c>
      <c r="J8" s="73"/>
      <c r="K8" s="113">
        <f>E8*Prijzen!E8</f>
        <v>0</v>
      </c>
      <c r="L8" s="113">
        <f>F8*Prijzen!F8</f>
        <v>0</v>
      </c>
      <c r="M8" s="113">
        <f>G8*Prijzen!G8</f>
        <v>0</v>
      </c>
      <c r="N8" s="113">
        <f>H8*Prijzen!H8</f>
        <v>0</v>
      </c>
      <c r="O8" s="113">
        <f>I8*Prijzen!I8</f>
        <v>0</v>
      </c>
    </row>
    <row r="9" spans="1:15" ht="15" customHeight="1" x14ac:dyDescent="0.15">
      <c r="B9" s="93" t="s">
        <v>19</v>
      </c>
      <c r="C9" s="93" t="s">
        <v>20</v>
      </c>
      <c r="D9" s="82" t="s">
        <v>24</v>
      </c>
      <c r="E9" s="112">
        <v>287.06</v>
      </c>
      <c r="F9" s="112">
        <v>574.11</v>
      </c>
      <c r="G9" s="112">
        <v>2296.4499999999998</v>
      </c>
      <c r="H9" s="112">
        <v>14334.57</v>
      </c>
      <c r="I9" s="112">
        <v>6244.28</v>
      </c>
      <c r="J9" s="73"/>
      <c r="K9" s="113">
        <f>E9*Prijzen!E9</f>
        <v>0</v>
      </c>
      <c r="L9" s="113">
        <f>F9*Prijzen!F9</f>
        <v>0</v>
      </c>
      <c r="M9" s="113">
        <f>G9*Prijzen!G9</f>
        <v>0</v>
      </c>
      <c r="N9" s="113">
        <f>H9*Prijzen!H9</f>
        <v>0</v>
      </c>
      <c r="O9" s="113">
        <f>I9*Prijzen!I9</f>
        <v>0</v>
      </c>
    </row>
    <row r="10" spans="1:15" ht="15" customHeight="1" x14ac:dyDescent="0.15">
      <c r="B10" s="100"/>
      <c r="C10" s="101"/>
      <c r="D10" s="101"/>
      <c r="E10" s="101"/>
      <c r="F10" s="101"/>
      <c r="G10" s="101"/>
      <c r="H10" s="101"/>
      <c r="I10" s="102"/>
      <c r="J10" s="73"/>
      <c r="K10" s="114"/>
      <c r="L10" s="115"/>
      <c r="M10" s="115"/>
      <c r="N10" s="115"/>
      <c r="O10" s="116"/>
    </row>
    <row r="11" spans="1:15" ht="15" customHeight="1" x14ac:dyDescent="0.15">
      <c r="B11" s="93" t="s">
        <v>25</v>
      </c>
      <c r="C11" s="93" t="s">
        <v>26</v>
      </c>
      <c r="D11" s="93" t="s">
        <v>27</v>
      </c>
      <c r="E11" s="112">
        <v>10.42</v>
      </c>
      <c r="F11" s="112">
        <v>20.85</v>
      </c>
      <c r="G11" s="112">
        <v>83.38</v>
      </c>
      <c r="H11" s="112">
        <v>461.53</v>
      </c>
      <c r="I11" s="112">
        <v>1045.07</v>
      </c>
      <c r="J11" s="73"/>
      <c r="K11" s="113">
        <f>E11*Prijzen!E11</f>
        <v>0</v>
      </c>
      <c r="L11" s="113">
        <f>F11*Prijzen!F11</f>
        <v>0</v>
      </c>
      <c r="M11" s="113">
        <f>G11*Prijzen!G11</f>
        <v>0</v>
      </c>
      <c r="N11" s="113">
        <f>H11*Prijzen!H11</f>
        <v>0</v>
      </c>
      <c r="O11" s="113">
        <f>I11*Prijzen!I11</f>
        <v>0</v>
      </c>
    </row>
    <row r="12" spans="1:15" ht="15" customHeight="1" x14ac:dyDescent="0.15">
      <c r="B12" s="93" t="s">
        <v>25</v>
      </c>
      <c r="C12" s="93" t="s">
        <v>26</v>
      </c>
      <c r="D12" s="93" t="s">
        <v>28</v>
      </c>
      <c r="E12" s="112">
        <v>6.3</v>
      </c>
      <c r="F12" s="112">
        <v>12.61</v>
      </c>
      <c r="G12" s="112">
        <v>50.43</v>
      </c>
      <c r="H12" s="112">
        <v>279.16000000000003</v>
      </c>
      <c r="I12" s="112">
        <v>632.11</v>
      </c>
      <c r="J12" s="73"/>
      <c r="K12" s="113">
        <f>E12*Prijzen!E12</f>
        <v>0</v>
      </c>
      <c r="L12" s="113">
        <f>F12*Prijzen!F12</f>
        <v>0</v>
      </c>
      <c r="M12" s="113">
        <f>G12*Prijzen!G12</f>
        <v>0</v>
      </c>
      <c r="N12" s="113">
        <f>H12*Prijzen!H12</f>
        <v>0</v>
      </c>
      <c r="O12" s="113">
        <f>I12*Prijzen!I12</f>
        <v>0</v>
      </c>
    </row>
    <row r="13" spans="1:15" ht="15" customHeight="1" x14ac:dyDescent="0.15">
      <c r="B13" s="100"/>
      <c r="C13" s="101"/>
      <c r="D13" s="101"/>
      <c r="E13" s="101"/>
      <c r="F13" s="101"/>
      <c r="G13" s="101"/>
      <c r="H13" s="101"/>
      <c r="I13" s="102"/>
      <c r="J13" s="73"/>
      <c r="K13" s="114"/>
      <c r="L13" s="115"/>
      <c r="M13" s="115"/>
      <c r="N13" s="115"/>
      <c r="O13" s="116"/>
    </row>
    <row r="14" spans="1:15" s="81" customFormat="1" ht="15" customHeight="1" x14ac:dyDescent="0.15">
      <c r="B14" s="93" t="s">
        <v>29</v>
      </c>
      <c r="C14" s="93" t="s">
        <v>30</v>
      </c>
      <c r="D14" s="93" t="s">
        <v>31</v>
      </c>
      <c r="E14" s="112">
        <v>98.43</v>
      </c>
      <c r="F14" s="112">
        <v>196.86</v>
      </c>
      <c r="G14" s="112">
        <v>787.46</v>
      </c>
      <c r="H14" s="112">
        <v>5493.83</v>
      </c>
      <c r="I14" s="112">
        <v>14802.3</v>
      </c>
      <c r="K14" s="113">
        <f>E14*Prijzen!E14</f>
        <v>0</v>
      </c>
      <c r="L14" s="113">
        <f>F14*Prijzen!F14</f>
        <v>0</v>
      </c>
      <c r="M14" s="113">
        <f>G14*Prijzen!G14</f>
        <v>0</v>
      </c>
      <c r="N14" s="113">
        <f>H14*Prijzen!H14</f>
        <v>0</v>
      </c>
      <c r="O14" s="113">
        <f>I14*Prijzen!I14</f>
        <v>0</v>
      </c>
    </row>
    <row r="15" spans="1:15" s="81" customFormat="1" ht="15" customHeight="1" x14ac:dyDescent="0.15">
      <c r="B15" s="93" t="s">
        <v>29</v>
      </c>
      <c r="C15" s="93" t="s">
        <v>30</v>
      </c>
      <c r="D15" s="93" t="s">
        <v>32</v>
      </c>
      <c r="E15" s="112">
        <v>557.78</v>
      </c>
      <c r="F15" s="112">
        <v>1115.56</v>
      </c>
      <c r="G15" s="112">
        <v>4462.25</v>
      </c>
      <c r="H15" s="112">
        <v>31131.7</v>
      </c>
      <c r="I15" s="112">
        <v>83879.69</v>
      </c>
      <c r="K15" s="113">
        <f>E15*Prijzen!E15</f>
        <v>0</v>
      </c>
      <c r="L15" s="113">
        <f>F15*Prijzen!F15</f>
        <v>0</v>
      </c>
      <c r="M15" s="113">
        <f>G15*Prijzen!G15</f>
        <v>0</v>
      </c>
      <c r="N15" s="113">
        <f>H15*Prijzen!H15</f>
        <v>0</v>
      </c>
      <c r="O15" s="113">
        <f>I15*Prijzen!I15</f>
        <v>0</v>
      </c>
    </row>
    <row r="16" spans="1:15" s="81" customFormat="1" ht="15" customHeight="1" x14ac:dyDescent="0.15">
      <c r="B16" s="100"/>
      <c r="C16" s="101"/>
      <c r="D16" s="101"/>
      <c r="E16" s="101"/>
      <c r="F16" s="101"/>
      <c r="G16" s="101"/>
      <c r="H16" s="101"/>
      <c r="I16" s="102"/>
      <c r="K16" s="114"/>
      <c r="L16" s="115"/>
      <c r="M16" s="115"/>
      <c r="N16" s="115"/>
      <c r="O16" s="116"/>
    </row>
    <row r="17" spans="2:15" s="81" customFormat="1" ht="15" customHeight="1" x14ac:dyDescent="0.15">
      <c r="B17" s="93" t="s">
        <v>33</v>
      </c>
      <c r="C17" s="93" t="s">
        <v>34</v>
      </c>
      <c r="D17" s="93" t="s">
        <v>35</v>
      </c>
      <c r="E17" s="112">
        <v>953.54</v>
      </c>
      <c r="F17" s="112">
        <v>1907.09</v>
      </c>
      <c r="G17" s="112">
        <v>7628.36</v>
      </c>
      <c r="H17" s="112">
        <v>21863.24</v>
      </c>
      <c r="I17" s="112">
        <v>33621.78</v>
      </c>
      <c r="K17" s="113">
        <f>E17*Prijzen!E17</f>
        <v>0</v>
      </c>
      <c r="L17" s="113">
        <f>F17*Prijzen!F17</f>
        <v>0</v>
      </c>
      <c r="M17" s="113">
        <f>G17*Prijzen!G17</f>
        <v>0</v>
      </c>
      <c r="N17" s="113">
        <f>H17*Prijzen!H17</f>
        <v>0</v>
      </c>
      <c r="O17" s="113">
        <f>I17*Prijzen!I17</f>
        <v>0</v>
      </c>
    </row>
    <row r="18" spans="2:15" s="81" customFormat="1" ht="15" customHeight="1" x14ac:dyDescent="0.15">
      <c r="B18" s="117"/>
      <c r="C18" s="117"/>
      <c r="D18" s="117"/>
      <c r="E18" s="117"/>
      <c r="F18" s="117"/>
      <c r="G18" s="117"/>
      <c r="H18" s="117"/>
      <c r="I18" s="117"/>
      <c r="K18" s="118">
        <f>SUM(K6:K17)</f>
        <v>0</v>
      </c>
      <c r="L18" s="118">
        <f t="shared" ref="L18:O18" si="0">SUM(L6:L17)</f>
        <v>0</v>
      </c>
      <c r="M18" s="118">
        <f t="shared" si="0"/>
        <v>0</v>
      </c>
      <c r="N18" s="118">
        <f t="shared" si="0"/>
        <v>0</v>
      </c>
      <c r="O18" s="118">
        <f t="shared" si="0"/>
        <v>0</v>
      </c>
    </row>
    <row r="19" spans="2:15" s="81" customFormat="1" ht="15" customHeight="1" x14ac:dyDescent="0.15">
      <c r="B19" s="117"/>
      <c r="C19" s="117"/>
      <c r="D19" s="117"/>
      <c r="E19" s="117"/>
      <c r="F19" s="117"/>
      <c r="G19" s="117"/>
      <c r="H19" s="117"/>
      <c r="I19" s="117"/>
      <c r="K19" s="118"/>
      <c r="L19" s="118"/>
      <c r="M19" s="118"/>
      <c r="N19" s="118"/>
      <c r="O19" s="118"/>
    </row>
    <row r="20" spans="2:15" s="81" customFormat="1" ht="11.45" customHeight="1" x14ac:dyDescent="0.15">
      <c r="B20" s="83" t="s">
        <v>36</v>
      </c>
      <c r="C20" s="83" t="s">
        <v>37</v>
      </c>
      <c r="D20" s="84"/>
      <c r="E20" s="85"/>
      <c r="F20" s="85"/>
      <c r="G20" s="85"/>
      <c r="H20" s="85" t="s">
        <v>38</v>
      </c>
      <c r="I20" s="85"/>
      <c r="K20" s="85"/>
      <c r="L20" s="85"/>
      <c r="M20" s="85"/>
      <c r="N20" s="85"/>
    </row>
    <row r="21" spans="2:15" s="81" customFormat="1" ht="15" customHeight="1" x14ac:dyDescent="0.2">
      <c r="B21" s="93" t="s">
        <v>39</v>
      </c>
      <c r="C21" s="98" t="s">
        <v>40</v>
      </c>
      <c r="D21" s="99"/>
      <c r="E21" s="119"/>
      <c r="F21" s="119"/>
      <c r="G21" s="119"/>
      <c r="H21" s="120"/>
      <c r="I21" s="112">
        <v>42</v>
      </c>
      <c r="K21" s="121">
        <f>I21*Prijzen!E20</f>
        <v>0</v>
      </c>
      <c r="L21" s="122"/>
      <c r="M21" s="122"/>
      <c r="N21" s="123"/>
    </row>
    <row r="22" spans="2:15" s="81" customFormat="1" x14ac:dyDescent="0.15"/>
    <row r="23" spans="2:15" s="81" customFormat="1" ht="11.45" customHeight="1" x14ac:dyDescent="0.15">
      <c r="B23" s="83" t="s">
        <v>37</v>
      </c>
    </row>
    <row r="24" spans="2:15" s="81" customFormat="1" ht="15" customHeight="1" x14ac:dyDescent="0.2">
      <c r="B24" s="93" t="s">
        <v>41</v>
      </c>
      <c r="C24" s="93"/>
      <c r="D24" s="93"/>
    </row>
    <row r="25" spans="2:15" s="81" customFormat="1" ht="15" customHeight="1" x14ac:dyDescent="0.2">
      <c r="B25" s="93" t="s">
        <v>42</v>
      </c>
      <c r="C25" s="93"/>
      <c r="D25" s="93"/>
    </row>
    <row r="26" spans="2:15" s="81" customFormat="1" ht="27" customHeight="1" x14ac:dyDescent="0.15">
      <c r="B26" s="124" t="s">
        <v>43</v>
      </c>
      <c r="C26" s="125"/>
      <c r="D26" s="126"/>
      <c r="E26" s="95"/>
    </row>
    <row r="27" spans="2:15" s="81" customFormat="1" ht="29.25" customHeight="1" x14ac:dyDescent="0.15">
      <c r="B27" s="87" t="s">
        <v>44</v>
      </c>
      <c r="C27" s="94"/>
      <c r="D27" s="88"/>
      <c r="E27" s="96"/>
    </row>
    <row r="28" spans="2:15" s="81" customFormat="1" x14ac:dyDescent="0.15"/>
    <row r="29" spans="2:15" s="81" customFormat="1" ht="15" customHeight="1" x14ac:dyDescent="0.15">
      <c r="D29" s="127"/>
      <c r="E29" s="91"/>
      <c r="F29" s="91"/>
      <c r="G29" s="91"/>
      <c r="H29" s="91"/>
      <c r="K29" s="128"/>
      <c r="L29" s="129"/>
      <c r="M29" s="129"/>
      <c r="N29" s="129"/>
      <c r="O29" s="129"/>
    </row>
    <row r="30" spans="2:15" s="81" customFormat="1" x14ac:dyDescent="0.15"/>
    <row r="31" spans="2:15" s="81" customFormat="1" ht="16.5" customHeight="1" x14ac:dyDescent="0.15"/>
    <row r="32" spans="2:15" s="81" customFormat="1" ht="16.5" customHeight="1" x14ac:dyDescent="0.15"/>
    <row r="33" spans="3:15" s="81" customFormat="1" x14ac:dyDescent="0.15"/>
    <row r="35" spans="3:15" s="81" customFormat="1" x14ac:dyDescent="0.15">
      <c r="C35" s="97"/>
    </row>
    <row r="37" spans="3:15" s="81" customFormat="1" x14ac:dyDescent="0.15">
      <c r="D37" s="95"/>
      <c r="J37" s="73"/>
      <c r="K37" s="73"/>
      <c r="L37" s="73"/>
      <c r="M37" s="73"/>
      <c r="N37" s="73"/>
      <c r="O37" s="73"/>
    </row>
  </sheetData>
  <sheetProtection algorithmName="SHA-512" hashValue="aTsedyLWHVlqD6mHXES1+FwGV58HWH1hYDfI4FtnM5NshGTsGrf6d97Ix/S9jcDtVpjR1imIERGi8gShfXHCyA==" saltValue="MlFLx4KpWycro1U7Ku2t1Q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4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1">
    <cfRule type="cellIs" dxfId="14" priority="8" stopIfTrue="1" operator="equal">
      <formula>""</formula>
    </cfRule>
  </conditionalFormatting>
  <conditionalFormatting sqref="K21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Normal="100" workbookViewId="0">
      <selection activeCell="D17" sqref="D17"/>
    </sheetView>
  </sheetViews>
  <sheetFormatPr defaultColWidth="9.140625" defaultRowHeight="11.25" x14ac:dyDescent="0.15"/>
  <cols>
    <col min="1" max="1" width="1.42578125" style="81" customWidth="1"/>
    <col min="2" max="2" width="24.5703125" style="81" customWidth="1"/>
    <col min="3" max="3" width="29.42578125" style="81" customWidth="1"/>
    <col min="4" max="4" width="74.42578125" style="81" customWidth="1"/>
    <col min="5" max="9" width="10.7109375" style="81" customWidth="1"/>
    <col min="10" max="16384" width="9.140625" style="75"/>
  </cols>
  <sheetData>
    <row r="1" spans="1:9" ht="20.25" customHeight="1" x14ac:dyDescent="0.25">
      <c r="A1" s="79" t="s">
        <v>0</v>
      </c>
      <c r="B1" s="79"/>
      <c r="C1" s="79"/>
      <c r="D1" s="79"/>
      <c r="E1" s="104"/>
      <c r="F1" s="104"/>
      <c r="G1" s="104"/>
      <c r="H1" s="104"/>
      <c r="I1" s="104"/>
    </row>
    <row r="2" spans="1:9" x14ac:dyDescent="0.15">
      <c r="C2" s="105"/>
      <c r="E2" s="73"/>
      <c r="F2" s="73"/>
      <c r="G2" s="73"/>
      <c r="H2" s="73"/>
      <c r="I2" s="73"/>
    </row>
    <row r="3" spans="1:9" ht="16.5" customHeight="1" x14ac:dyDescent="0.15">
      <c r="B3" s="83" t="s">
        <v>8</v>
      </c>
      <c r="C3" s="83"/>
      <c r="D3" s="84"/>
      <c r="E3" s="106" t="s">
        <v>216</v>
      </c>
      <c r="F3" s="106"/>
      <c r="G3" s="106"/>
      <c r="H3" s="106"/>
      <c r="I3" s="106"/>
    </row>
    <row r="4" spans="1:9" ht="16.5" customHeight="1" x14ac:dyDescent="0.15">
      <c r="B4" s="83"/>
      <c r="C4" s="83"/>
      <c r="D4" s="84"/>
      <c r="E4" s="106"/>
      <c r="F4" s="106"/>
      <c r="G4" s="106"/>
      <c r="H4" s="106"/>
      <c r="I4" s="106"/>
    </row>
    <row r="5" spans="1:9" ht="33.75" customHeight="1" x14ac:dyDescent="0.15">
      <c r="B5" s="107" t="s">
        <v>11</v>
      </c>
      <c r="C5" s="108" t="s">
        <v>12</v>
      </c>
      <c r="D5" s="84" t="s">
        <v>13</v>
      </c>
      <c r="E5" s="109" t="s">
        <v>14</v>
      </c>
      <c r="F5" s="110" t="s">
        <v>15</v>
      </c>
      <c r="G5" s="111" t="s">
        <v>16</v>
      </c>
      <c r="H5" s="111" t="s">
        <v>17</v>
      </c>
      <c r="I5" s="111" t="s">
        <v>18</v>
      </c>
    </row>
    <row r="6" spans="1:9" ht="15" customHeight="1" x14ac:dyDescent="0.15">
      <c r="B6" s="93" t="s">
        <v>19</v>
      </c>
      <c r="C6" s="103" t="s">
        <v>20</v>
      </c>
      <c r="D6" s="103" t="s">
        <v>21</v>
      </c>
      <c r="E6" s="6"/>
      <c r="F6" s="6"/>
      <c r="G6" s="6"/>
      <c r="H6" s="6"/>
      <c r="I6" s="6"/>
    </row>
    <row r="7" spans="1:9" ht="15" customHeight="1" x14ac:dyDescent="0.15">
      <c r="B7" s="93" t="s">
        <v>19</v>
      </c>
      <c r="C7" s="93" t="s">
        <v>20</v>
      </c>
      <c r="D7" s="93" t="s">
        <v>22</v>
      </c>
      <c r="E7" s="6"/>
      <c r="F7" s="6"/>
      <c r="G7" s="6"/>
      <c r="H7" s="6"/>
      <c r="I7" s="6"/>
    </row>
    <row r="8" spans="1:9" ht="15" customHeight="1" x14ac:dyDescent="0.15">
      <c r="B8" s="93" t="s">
        <v>19</v>
      </c>
      <c r="C8" s="93" t="s">
        <v>20</v>
      </c>
      <c r="D8" s="93" t="s">
        <v>23</v>
      </c>
      <c r="E8" s="6"/>
      <c r="F8" s="6"/>
      <c r="G8" s="6"/>
      <c r="H8" s="6"/>
      <c r="I8" s="6"/>
    </row>
    <row r="9" spans="1:9" ht="15" customHeight="1" x14ac:dyDescent="0.15">
      <c r="B9" s="93" t="s">
        <v>19</v>
      </c>
      <c r="C9" s="93" t="s">
        <v>20</v>
      </c>
      <c r="D9" s="82" t="s">
        <v>24</v>
      </c>
      <c r="E9" s="6"/>
      <c r="F9" s="6"/>
      <c r="G9" s="6"/>
      <c r="H9" s="6"/>
      <c r="I9" s="6"/>
    </row>
    <row r="10" spans="1:9" ht="15" customHeight="1" x14ac:dyDescent="0.15">
      <c r="B10" s="100"/>
      <c r="C10" s="101"/>
      <c r="D10" s="101"/>
      <c r="E10" s="101"/>
      <c r="F10" s="101"/>
      <c r="G10" s="101"/>
      <c r="H10" s="101"/>
      <c r="I10" s="102"/>
    </row>
    <row r="11" spans="1:9" ht="15" customHeight="1" x14ac:dyDescent="0.15">
      <c r="B11" s="93" t="s">
        <v>25</v>
      </c>
      <c r="C11" s="93" t="s">
        <v>26</v>
      </c>
      <c r="D11" s="93" t="s">
        <v>27</v>
      </c>
      <c r="E11" s="6"/>
      <c r="F11" s="6"/>
      <c r="G11" s="6"/>
      <c r="H11" s="6"/>
      <c r="I11" s="6"/>
    </row>
    <row r="12" spans="1:9" ht="15" customHeight="1" x14ac:dyDescent="0.15">
      <c r="B12" s="93" t="s">
        <v>25</v>
      </c>
      <c r="C12" s="93" t="s">
        <v>26</v>
      </c>
      <c r="D12" s="93" t="s">
        <v>28</v>
      </c>
      <c r="E12" s="6"/>
      <c r="F12" s="6"/>
      <c r="G12" s="6"/>
      <c r="H12" s="6"/>
      <c r="I12" s="6"/>
    </row>
    <row r="13" spans="1:9" ht="15" customHeight="1" x14ac:dyDescent="0.15">
      <c r="B13" s="100"/>
      <c r="C13" s="101"/>
      <c r="D13" s="101"/>
      <c r="E13" s="101"/>
      <c r="F13" s="101"/>
      <c r="G13" s="101"/>
      <c r="H13" s="101"/>
      <c r="I13" s="102"/>
    </row>
    <row r="14" spans="1:9" s="81" customFormat="1" ht="15" customHeight="1" x14ac:dyDescent="0.2">
      <c r="B14" s="93" t="s">
        <v>45</v>
      </c>
      <c r="C14" s="93" t="s">
        <v>30</v>
      </c>
      <c r="D14" s="93" t="s">
        <v>31</v>
      </c>
      <c r="E14" s="6"/>
      <c r="F14" s="6"/>
      <c r="G14" s="6"/>
      <c r="H14" s="6"/>
      <c r="I14" s="6"/>
    </row>
    <row r="15" spans="1:9" s="81" customFormat="1" ht="15" customHeight="1" x14ac:dyDescent="0.2">
      <c r="B15" s="93" t="s">
        <v>45</v>
      </c>
      <c r="C15" s="93" t="s">
        <v>30</v>
      </c>
      <c r="D15" s="93" t="s">
        <v>32</v>
      </c>
      <c r="E15" s="6"/>
      <c r="F15" s="6"/>
      <c r="G15" s="6"/>
      <c r="H15" s="6"/>
      <c r="I15" s="6"/>
    </row>
    <row r="16" spans="1:9" s="81" customFormat="1" ht="15" customHeight="1" x14ac:dyDescent="0.15">
      <c r="B16" s="100"/>
      <c r="C16" s="101"/>
      <c r="D16" s="101"/>
      <c r="E16" s="101"/>
      <c r="F16" s="101"/>
      <c r="G16" s="101"/>
      <c r="H16" s="101"/>
      <c r="I16" s="102"/>
    </row>
    <row r="17" spans="2:9" s="81" customFormat="1" ht="15" customHeight="1" x14ac:dyDescent="0.2">
      <c r="B17" s="93" t="s">
        <v>46</v>
      </c>
      <c r="C17" s="93" t="s">
        <v>46</v>
      </c>
      <c r="D17" s="93" t="s">
        <v>35</v>
      </c>
      <c r="E17" s="6"/>
      <c r="F17" s="6"/>
      <c r="G17" s="6"/>
      <c r="H17" s="6"/>
      <c r="I17" s="6"/>
    </row>
    <row r="18" spans="2:9" s="81" customFormat="1" ht="15" customHeight="1" x14ac:dyDescent="0.15"/>
    <row r="19" spans="2:9" s="81" customFormat="1" x14ac:dyDescent="0.15">
      <c r="B19" s="83" t="s">
        <v>36</v>
      </c>
      <c r="C19" s="83" t="s">
        <v>37</v>
      </c>
      <c r="D19" s="84"/>
      <c r="E19" s="85"/>
      <c r="F19" s="85"/>
      <c r="G19" s="82"/>
    </row>
    <row r="20" spans="2:9" s="81" customFormat="1" ht="15" customHeight="1" x14ac:dyDescent="0.2">
      <c r="B20" s="98" t="s">
        <v>47</v>
      </c>
      <c r="C20" s="98" t="s">
        <v>48</v>
      </c>
      <c r="D20" s="99"/>
      <c r="E20" s="19"/>
      <c r="F20" s="20"/>
      <c r="G20" s="82"/>
      <c r="I20" s="92"/>
    </row>
    <row r="21" spans="2:9" s="81" customFormat="1" x14ac:dyDescent="0.15">
      <c r="G21" s="82"/>
    </row>
    <row r="22" spans="2:9" s="81" customFormat="1" x14ac:dyDescent="0.15">
      <c r="B22" s="83" t="s">
        <v>49</v>
      </c>
      <c r="C22" s="83"/>
      <c r="D22" s="84"/>
      <c r="E22" s="85"/>
      <c r="F22" s="85"/>
    </row>
    <row r="23" spans="2:9" s="81" customFormat="1" ht="24" customHeight="1" x14ac:dyDescent="0.15">
      <c r="B23" s="86" t="s">
        <v>50</v>
      </c>
      <c r="C23" s="87" t="s">
        <v>51</v>
      </c>
      <c r="D23" s="88"/>
      <c r="E23" s="89">
        <v>7.4999999999999997E-2</v>
      </c>
      <c r="F23" s="90"/>
      <c r="G23" s="91"/>
      <c r="H23" s="91"/>
    </row>
    <row r="24" spans="2:9" s="81" customFormat="1" x14ac:dyDescent="0.15"/>
    <row r="25" spans="2:9" s="81" customFormat="1" ht="11.45" customHeight="1" x14ac:dyDescent="0.15">
      <c r="B25" s="83" t="s">
        <v>37</v>
      </c>
      <c r="E25" s="92"/>
    </row>
    <row r="26" spans="2:9" s="81" customFormat="1" ht="15" customHeight="1" x14ac:dyDescent="0.2">
      <c r="B26" s="93" t="s">
        <v>41</v>
      </c>
      <c r="C26" s="93"/>
      <c r="D26" s="93"/>
    </row>
    <row r="27" spans="2:9" s="81" customFormat="1" ht="15" customHeight="1" x14ac:dyDescent="0.2">
      <c r="B27" s="93" t="s">
        <v>42</v>
      </c>
      <c r="C27" s="93"/>
      <c r="D27" s="93"/>
    </row>
    <row r="28" spans="2:9" s="81" customFormat="1" ht="22.9" customHeight="1" x14ac:dyDescent="0.15">
      <c r="B28" s="87" t="s">
        <v>52</v>
      </c>
      <c r="C28" s="94"/>
      <c r="D28" s="88"/>
      <c r="E28" s="95"/>
    </row>
    <row r="29" spans="2:9" s="81" customFormat="1" ht="29.25" customHeight="1" x14ac:dyDescent="0.15">
      <c r="B29" s="87" t="s">
        <v>44</v>
      </c>
      <c r="C29" s="94"/>
      <c r="D29" s="88"/>
      <c r="E29" s="96"/>
    </row>
    <row r="30" spans="2:9" s="81" customFormat="1" ht="15" customHeight="1" x14ac:dyDescent="0.15"/>
    <row r="31" spans="2:9" s="81" customFormat="1" ht="16.5" customHeight="1" x14ac:dyDescent="0.15"/>
    <row r="32" spans="2:9" s="81" customFormat="1" ht="16.5" customHeight="1" x14ac:dyDescent="0.15"/>
    <row r="33" spans="3:4" s="81" customFormat="1" x14ac:dyDescent="0.15"/>
    <row r="35" spans="3:4" s="81" customFormat="1" x14ac:dyDescent="0.15">
      <c r="C35" s="97"/>
    </row>
    <row r="37" spans="3:4" x14ac:dyDescent="0.15">
      <c r="D37" s="95"/>
    </row>
  </sheetData>
  <sheetProtection algorithmName="SHA-512" hashValue="Bvkgw5nGGRdNo1Z8RT+vGf7N/HCILPnP23yAtgJmk/pSXLAbWy6INkI8txI6hQ3h0eeUp6Cfo7Ui/HJ1tDkZ6Q==" saltValue="NXHlMmlurQgcZKdVvlrKLg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Normal="100" workbookViewId="0">
      <selection activeCell="H19" sqref="A1:XFD1048576"/>
    </sheetView>
  </sheetViews>
  <sheetFormatPr defaultColWidth="47.85546875" defaultRowHeight="11.25" x14ac:dyDescent="0.15"/>
  <cols>
    <col min="1" max="1" width="1.42578125" style="75" customWidth="1"/>
    <col min="2" max="2" width="25" style="75" customWidth="1"/>
    <col min="3" max="9" width="13" style="75" customWidth="1"/>
    <col min="10" max="10" width="4.28515625" style="75" customWidth="1"/>
    <col min="11" max="11" width="14.28515625" style="75" customWidth="1"/>
    <col min="12" max="18" width="13" style="75" customWidth="1"/>
    <col min="19" max="16384" width="47.85546875" style="75"/>
  </cols>
  <sheetData>
    <row r="1" spans="1:11" ht="18" x14ac:dyDescent="0.25">
      <c r="A1" s="79" t="s">
        <v>53</v>
      </c>
      <c r="B1" s="79"/>
      <c r="C1" s="79"/>
      <c r="D1" s="79"/>
      <c r="E1" s="73"/>
      <c r="F1" s="73"/>
      <c r="G1" s="73"/>
      <c r="H1" s="73"/>
      <c r="I1" s="73"/>
      <c r="J1" s="73"/>
      <c r="K1" s="73"/>
    </row>
    <row r="4" spans="1:11" ht="56.25" customHeight="1" x14ac:dyDescent="0.15">
      <c r="A4" s="73"/>
      <c r="B4" s="76" t="s">
        <v>6</v>
      </c>
      <c r="C4" s="80" t="s">
        <v>54</v>
      </c>
      <c r="D4" s="80" t="s">
        <v>55</v>
      </c>
      <c r="E4" s="80" t="s">
        <v>56</v>
      </c>
      <c r="F4" s="80" t="s">
        <v>57</v>
      </c>
      <c r="G4" s="80" t="s">
        <v>58</v>
      </c>
      <c r="H4" s="80" t="s">
        <v>59</v>
      </c>
      <c r="I4" s="80" t="s">
        <v>60</v>
      </c>
      <c r="J4" s="73"/>
      <c r="K4" s="80" t="s">
        <v>61</v>
      </c>
    </row>
    <row r="5" spans="1:11" x14ac:dyDescent="0.15">
      <c r="A5" s="73"/>
      <c r="B5" s="78" t="s">
        <v>62</v>
      </c>
      <c r="C5" s="5"/>
      <c r="D5" s="5"/>
      <c r="E5" s="5"/>
      <c r="F5" s="5"/>
      <c r="G5" s="5"/>
      <c r="H5" s="5"/>
      <c r="I5" s="5"/>
      <c r="J5" s="73"/>
      <c r="K5" s="4"/>
    </row>
    <row r="6" spans="1:11" x14ac:dyDescent="0.15">
      <c r="A6" s="73"/>
      <c r="B6" s="78" t="s">
        <v>63</v>
      </c>
      <c r="C6" s="5"/>
      <c r="D6" s="5"/>
      <c r="E6" s="5"/>
      <c r="F6" s="5"/>
      <c r="G6" s="5"/>
      <c r="H6" s="5"/>
      <c r="I6" s="5"/>
      <c r="J6" s="73"/>
      <c r="K6" s="4"/>
    </row>
    <row r="7" spans="1:11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4">
        <f>K5+K6</f>
        <v>0</v>
      </c>
    </row>
    <row r="8" spans="1:11" x14ac:dyDescent="0.15">
      <c r="A8" s="73"/>
      <c r="B8" s="76" t="s">
        <v>64</v>
      </c>
      <c r="C8" s="73"/>
      <c r="D8" s="73"/>
      <c r="E8" s="73"/>
      <c r="F8" s="73"/>
      <c r="G8" s="73"/>
      <c r="H8" s="73"/>
      <c r="I8" s="73"/>
      <c r="J8" s="73"/>
      <c r="K8" s="73"/>
    </row>
    <row r="9" spans="1:11" x14ac:dyDescent="0.15">
      <c r="A9" s="73"/>
      <c r="B9" s="77">
        <f>(I5*K5)+(I6*K6)</f>
        <v>0</v>
      </c>
      <c r="C9" s="73"/>
      <c r="D9" s="73"/>
      <c r="E9" s="73"/>
      <c r="F9" s="73"/>
      <c r="G9" s="73"/>
      <c r="H9" s="73"/>
      <c r="I9" s="73"/>
      <c r="J9" s="73"/>
      <c r="K9" s="73"/>
    </row>
  </sheetData>
  <sheetProtection algorithmName="SHA-512" hashValue="xqPHrEFL1N9AioYajK4vjYxRpGCnuZmz53XCKZEpNCSfAUbioA2e9BnqGR+CCJF2zovKlSIVvwW8woNl30eUyA==" saltValue="Vess78ZBQWoOzZOi99ZzWg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Normal="100" workbookViewId="0">
      <selection activeCell="K27" sqref="A1:XFD1048576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18" t="s">
        <v>65</v>
      </c>
      <c r="B1" s="18"/>
      <c r="C1" s="18"/>
      <c r="D1" s="18"/>
    </row>
    <row r="2" spans="1:10" x14ac:dyDescent="0.2">
      <c r="A2" s="15"/>
    </row>
    <row r="4" spans="1:10" s="2" customFormat="1" ht="11.25" x14ac:dyDescent="0.15">
      <c r="A4" s="15" t="s">
        <v>66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s="2" customFormat="1" ht="11.25" x14ac:dyDescent="0.15">
      <c r="A5" s="15" t="s">
        <v>67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s="2" customFormat="1" ht="11.25" x14ac:dyDescent="0.15">
      <c r="A6" s="15" t="s">
        <v>68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2" customFormat="1" ht="11.25" x14ac:dyDescent="0.15">
      <c r="A7" s="15" t="s">
        <v>69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s="2" customFormat="1" ht="11.25" x14ac:dyDescent="0.15">
      <c r="A8" s="15" t="s">
        <v>70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s="2" customFormat="1" ht="11.25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x14ac:dyDescent="0.2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15"/>
    </row>
    <row r="11" spans="1:10" x14ac:dyDescent="0.2">
      <c r="A11" s="16" t="s">
        <v>80</v>
      </c>
      <c r="B11" s="17">
        <v>0.4</v>
      </c>
      <c r="C11" s="17">
        <v>0.2</v>
      </c>
      <c r="D11" s="17">
        <v>0.2</v>
      </c>
      <c r="E11" s="17">
        <v>0.2</v>
      </c>
      <c r="F11" s="17">
        <v>0.2</v>
      </c>
      <c r="G11" s="17">
        <v>0.4</v>
      </c>
      <c r="H11" s="17">
        <v>0.4</v>
      </c>
      <c r="I11" s="17">
        <v>1.35</v>
      </c>
      <c r="J11" s="15"/>
    </row>
    <row r="12" spans="1:10" x14ac:dyDescent="0.2">
      <c r="A12" s="16" t="s">
        <v>81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0.4</v>
      </c>
      <c r="H12" s="17">
        <v>0.4</v>
      </c>
      <c r="I12" s="17">
        <v>1.35</v>
      </c>
      <c r="J12" s="15"/>
    </row>
    <row r="13" spans="1:10" x14ac:dyDescent="0.2">
      <c r="A13" s="16" t="s">
        <v>82</v>
      </c>
      <c r="B13" s="17">
        <v>0.2</v>
      </c>
      <c r="C13" s="17">
        <v>0.2</v>
      </c>
      <c r="D13" s="17">
        <v>0.2</v>
      </c>
      <c r="E13" s="17">
        <v>0.2</v>
      </c>
      <c r="F13" s="17">
        <v>0.4</v>
      </c>
      <c r="G13" s="17">
        <v>0.4</v>
      </c>
      <c r="H13" s="17">
        <v>0.4</v>
      </c>
      <c r="I13" s="17">
        <v>1.35</v>
      </c>
      <c r="J13" s="15"/>
    </row>
    <row r="14" spans="1:10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</row>
  </sheetData>
  <sheetProtection algorithmName="SHA-512" hashValue="Sabs0hKEucR4Kk33zCf5ZDHvRROgFVD2Ef5JgDllEKYkfCAaC+0CCB5rjkLudufPsH9ILcDW9xUr6eDVdnOmTQ==" saltValue="EnkPDetz1/8TQaCigMB0Vw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153A-30B6-4A4A-9F31-EE5EA0BB32A3}">
  <dimension ref="A1:D140"/>
  <sheetViews>
    <sheetView showGridLines="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I16" sqref="I16"/>
    </sheetView>
  </sheetViews>
  <sheetFormatPr defaultColWidth="9.140625" defaultRowHeight="11.25" x14ac:dyDescent="0.15"/>
  <cols>
    <col min="1" max="1" width="25.42578125" style="9" bestFit="1" customWidth="1"/>
    <col min="2" max="2" width="14.42578125" style="9" bestFit="1" customWidth="1"/>
    <col min="3" max="3" width="20.28515625" style="10" bestFit="1" customWidth="1"/>
    <col min="4" max="4" width="9.5703125" style="9" customWidth="1"/>
    <col min="5" max="16384" width="9.140625" style="9"/>
  </cols>
  <sheetData>
    <row r="1" spans="1:4" x14ac:dyDescent="0.15">
      <c r="A1" s="7" t="s">
        <v>83</v>
      </c>
      <c r="B1" s="7" t="s">
        <v>84</v>
      </c>
      <c r="C1" s="8" t="s">
        <v>85</v>
      </c>
      <c r="D1" s="7" t="s">
        <v>86</v>
      </c>
    </row>
    <row r="2" spans="1:4" x14ac:dyDescent="0.15">
      <c r="A2" s="11" t="s">
        <v>87</v>
      </c>
      <c r="B2" s="11" t="s">
        <v>88</v>
      </c>
      <c r="C2" s="12">
        <v>32620.43</v>
      </c>
      <c r="D2" s="11" t="s">
        <v>89</v>
      </c>
    </row>
    <row r="3" spans="1:4" x14ac:dyDescent="0.15">
      <c r="A3" s="11" t="s">
        <v>87</v>
      </c>
      <c r="B3" s="11" t="s">
        <v>88</v>
      </c>
      <c r="C3" s="12">
        <v>22754</v>
      </c>
      <c r="D3" s="11" t="s">
        <v>90</v>
      </c>
    </row>
    <row r="4" spans="1:4" x14ac:dyDescent="0.15">
      <c r="A4" s="13" t="s">
        <v>91</v>
      </c>
      <c r="B4" s="13" t="s">
        <v>88</v>
      </c>
      <c r="C4" s="14">
        <v>22461.614399999999</v>
      </c>
      <c r="D4" s="13" t="s">
        <v>92</v>
      </c>
    </row>
    <row r="5" spans="1:4" x14ac:dyDescent="0.15">
      <c r="A5" s="11" t="s">
        <v>87</v>
      </c>
      <c r="B5" s="11" t="s">
        <v>93</v>
      </c>
      <c r="C5" s="12">
        <v>16070.02</v>
      </c>
      <c r="D5" s="11" t="s">
        <v>94</v>
      </c>
    </row>
    <row r="6" spans="1:4" x14ac:dyDescent="0.15">
      <c r="A6" s="11" t="s">
        <v>87</v>
      </c>
      <c r="B6" s="11" t="s">
        <v>88</v>
      </c>
      <c r="C6" s="12">
        <v>14452.960076400001</v>
      </c>
      <c r="D6" s="11" t="s">
        <v>95</v>
      </c>
    </row>
    <row r="7" spans="1:4" x14ac:dyDescent="0.15">
      <c r="A7" s="11" t="s">
        <v>87</v>
      </c>
      <c r="B7" s="11" t="s">
        <v>88</v>
      </c>
      <c r="C7" s="12">
        <v>14194.69</v>
      </c>
      <c r="D7" s="11" t="s">
        <v>96</v>
      </c>
    </row>
    <row r="8" spans="1:4" x14ac:dyDescent="0.15">
      <c r="A8" s="13" t="s">
        <v>87</v>
      </c>
      <c r="B8" s="13" t="s">
        <v>93</v>
      </c>
      <c r="C8" s="14">
        <v>13364.450008309999</v>
      </c>
      <c r="D8" s="13" t="s">
        <v>97</v>
      </c>
    </row>
    <row r="9" spans="1:4" x14ac:dyDescent="0.15">
      <c r="A9" s="13" t="s">
        <v>87</v>
      </c>
      <c r="B9" s="13" t="s">
        <v>88</v>
      </c>
      <c r="C9" s="14">
        <v>12814.78</v>
      </c>
      <c r="D9" s="13" t="s">
        <v>98</v>
      </c>
    </row>
    <row r="10" spans="1:4" x14ac:dyDescent="0.15">
      <c r="A10" s="13" t="s">
        <v>87</v>
      </c>
      <c r="B10" s="13" t="s">
        <v>88</v>
      </c>
      <c r="C10" s="14">
        <v>11441.968000000001</v>
      </c>
      <c r="D10" s="13" t="s">
        <v>99</v>
      </c>
    </row>
    <row r="11" spans="1:4" x14ac:dyDescent="0.15">
      <c r="A11" s="13" t="s">
        <v>87</v>
      </c>
      <c r="B11" s="13" t="s">
        <v>93</v>
      </c>
      <c r="C11" s="14">
        <v>9393.2199647899997</v>
      </c>
      <c r="D11" s="13" t="s">
        <v>100</v>
      </c>
    </row>
    <row r="12" spans="1:4" x14ac:dyDescent="0.15">
      <c r="A12" s="13" t="s">
        <v>87</v>
      </c>
      <c r="B12" s="13" t="s">
        <v>93</v>
      </c>
      <c r="C12" s="14">
        <v>9210.06997658</v>
      </c>
      <c r="D12" s="13" t="s">
        <v>101</v>
      </c>
    </row>
    <row r="13" spans="1:4" x14ac:dyDescent="0.15">
      <c r="A13" s="11" t="s">
        <v>87</v>
      </c>
      <c r="B13" s="11" t="s">
        <v>93</v>
      </c>
      <c r="C13" s="12">
        <v>8846.1099651000004</v>
      </c>
      <c r="D13" s="11" t="s">
        <v>101</v>
      </c>
    </row>
    <row r="14" spans="1:4" x14ac:dyDescent="0.15">
      <c r="A14" s="13" t="s">
        <v>87</v>
      </c>
      <c r="B14" s="13" t="s">
        <v>93</v>
      </c>
      <c r="C14" s="14">
        <v>8603</v>
      </c>
      <c r="D14" s="13" t="s">
        <v>102</v>
      </c>
    </row>
    <row r="15" spans="1:4" x14ac:dyDescent="0.15">
      <c r="A15" s="11" t="s">
        <v>87</v>
      </c>
      <c r="B15" s="11" t="s">
        <v>88</v>
      </c>
      <c r="C15" s="12">
        <v>8152.5</v>
      </c>
      <c r="D15" s="11" t="s">
        <v>89</v>
      </c>
    </row>
    <row r="16" spans="1:4" x14ac:dyDescent="0.15">
      <c r="A16" s="13" t="s">
        <v>87</v>
      </c>
      <c r="B16" s="13" t="s">
        <v>88</v>
      </c>
      <c r="C16" s="14">
        <v>6226.83</v>
      </c>
      <c r="D16" s="13" t="s">
        <v>103</v>
      </c>
    </row>
    <row r="17" spans="1:4" x14ac:dyDescent="0.15">
      <c r="A17" s="11" t="s">
        <v>91</v>
      </c>
      <c r="B17" s="11" t="s">
        <v>88</v>
      </c>
      <c r="C17" s="12">
        <v>5746.12</v>
      </c>
      <c r="D17" s="11" t="s">
        <v>104</v>
      </c>
    </row>
    <row r="18" spans="1:4" x14ac:dyDescent="0.15">
      <c r="A18" s="13" t="s">
        <v>87</v>
      </c>
      <c r="B18" s="13" t="s">
        <v>93</v>
      </c>
      <c r="C18" s="14">
        <v>5742.31</v>
      </c>
      <c r="D18" s="13" t="s">
        <v>105</v>
      </c>
    </row>
    <row r="19" spans="1:4" x14ac:dyDescent="0.15">
      <c r="A19" s="11" t="s">
        <v>87</v>
      </c>
      <c r="B19" s="11" t="s">
        <v>88</v>
      </c>
      <c r="C19" s="12">
        <v>4229.6200113599998</v>
      </c>
      <c r="D19" s="11" t="s">
        <v>106</v>
      </c>
    </row>
    <row r="20" spans="1:4" x14ac:dyDescent="0.15">
      <c r="A20" s="11" t="s">
        <v>87</v>
      </c>
      <c r="B20" s="11" t="s">
        <v>88</v>
      </c>
      <c r="C20" s="12">
        <v>4142.0900188599999</v>
      </c>
      <c r="D20" s="11" t="s">
        <v>107</v>
      </c>
    </row>
    <row r="21" spans="1:4" x14ac:dyDescent="0.15">
      <c r="A21" s="11" t="s">
        <v>87</v>
      </c>
      <c r="B21" s="11" t="s">
        <v>88</v>
      </c>
      <c r="C21" s="12">
        <v>3487.4965000000002</v>
      </c>
      <c r="D21" s="11" t="s">
        <v>108</v>
      </c>
    </row>
    <row r="22" spans="1:4" x14ac:dyDescent="0.15">
      <c r="A22" s="11" t="s">
        <v>87</v>
      </c>
      <c r="B22" s="11" t="s">
        <v>88</v>
      </c>
      <c r="C22" s="12">
        <v>3400.14</v>
      </c>
      <c r="D22" s="11" t="s">
        <v>109</v>
      </c>
    </row>
    <row r="23" spans="1:4" x14ac:dyDescent="0.15">
      <c r="A23" s="13" t="s">
        <v>91</v>
      </c>
      <c r="B23" s="13" t="s">
        <v>93</v>
      </c>
      <c r="C23" s="14">
        <v>2931.98</v>
      </c>
      <c r="D23" s="13" t="s">
        <v>110</v>
      </c>
    </row>
    <row r="24" spans="1:4" x14ac:dyDescent="0.15">
      <c r="A24" s="13" t="s">
        <v>87</v>
      </c>
      <c r="B24" s="13" t="s">
        <v>88</v>
      </c>
      <c r="C24" s="14">
        <v>2874.3</v>
      </c>
      <c r="D24" s="13" t="s">
        <v>95</v>
      </c>
    </row>
    <row r="25" spans="1:4" x14ac:dyDescent="0.15">
      <c r="A25" s="13" t="s">
        <v>91</v>
      </c>
      <c r="B25" s="13" t="s">
        <v>93</v>
      </c>
      <c r="C25" s="14">
        <v>2822.5</v>
      </c>
      <c r="D25" s="13" t="s">
        <v>111</v>
      </c>
    </row>
    <row r="26" spans="1:4" x14ac:dyDescent="0.15">
      <c r="A26" s="13" t="s">
        <v>87</v>
      </c>
      <c r="B26" s="13" t="s">
        <v>93</v>
      </c>
      <c r="C26" s="14">
        <v>2445.8999781900002</v>
      </c>
      <c r="D26" s="13" t="s">
        <v>112</v>
      </c>
    </row>
    <row r="27" spans="1:4" x14ac:dyDescent="0.15">
      <c r="A27" s="13" t="s">
        <v>87</v>
      </c>
      <c r="B27" s="13" t="s">
        <v>88</v>
      </c>
      <c r="C27" s="14">
        <v>2200</v>
      </c>
      <c r="D27" s="13" t="s">
        <v>113</v>
      </c>
    </row>
    <row r="28" spans="1:4" x14ac:dyDescent="0.15">
      <c r="A28" s="11" t="s">
        <v>87</v>
      </c>
      <c r="B28" s="11" t="s">
        <v>93</v>
      </c>
      <c r="C28" s="12">
        <v>2136.16</v>
      </c>
      <c r="D28" s="11" t="s">
        <v>114</v>
      </c>
    </row>
    <row r="29" spans="1:4" x14ac:dyDescent="0.15">
      <c r="A29" s="11" t="s">
        <v>87</v>
      </c>
      <c r="B29" s="11" t="s">
        <v>88</v>
      </c>
      <c r="C29" s="12">
        <v>2041.6299975899999</v>
      </c>
      <c r="D29" s="11" t="s">
        <v>115</v>
      </c>
    </row>
    <row r="30" spans="1:4" x14ac:dyDescent="0.15">
      <c r="A30" s="13" t="s">
        <v>91</v>
      </c>
      <c r="B30" s="13" t="s">
        <v>93</v>
      </c>
      <c r="C30" s="14">
        <v>1802.19</v>
      </c>
      <c r="D30" s="13" t="s">
        <v>116</v>
      </c>
    </row>
    <row r="31" spans="1:4" x14ac:dyDescent="0.15">
      <c r="A31" s="11" t="s">
        <v>117</v>
      </c>
      <c r="B31" s="11" t="s">
        <v>88</v>
      </c>
      <c r="C31" s="12">
        <v>1796.45</v>
      </c>
      <c r="D31" s="11" t="s">
        <v>118</v>
      </c>
    </row>
    <row r="32" spans="1:4" x14ac:dyDescent="0.15">
      <c r="A32" s="13" t="s">
        <v>91</v>
      </c>
      <c r="B32" s="13" t="s">
        <v>88</v>
      </c>
      <c r="C32" s="14">
        <v>1723.97</v>
      </c>
      <c r="D32" s="13" t="s">
        <v>119</v>
      </c>
    </row>
    <row r="33" spans="1:4" x14ac:dyDescent="0.15">
      <c r="A33" s="11" t="s">
        <v>87</v>
      </c>
      <c r="B33" s="11" t="s">
        <v>88</v>
      </c>
      <c r="C33" s="12">
        <v>1433</v>
      </c>
      <c r="D33" s="11" t="s">
        <v>120</v>
      </c>
    </row>
    <row r="34" spans="1:4" x14ac:dyDescent="0.15">
      <c r="A34" s="13" t="s">
        <v>87</v>
      </c>
      <c r="B34" s="13" t="s">
        <v>88</v>
      </c>
      <c r="C34" s="14">
        <v>1305.77000135</v>
      </c>
      <c r="D34" s="13" t="s">
        <v>95</v>
      </c>
    </row>
    <row r="35" spans="1:4" x14ac:dyDescent="0.15">
      <c r="A35" s="13" t="s">
        <v>117</v>
      </c>
      <c r="B35" s="13" t="s">
        <v>93</v>
      </c>
      <c r="C35" s="14">
        <v>1279.9960000000001</v>
      </c>
      <c r="D35" s="13" t="s">
        <v>121</v>
      </c>
    </row>
    <row r="36" spans="1:4" x14ac:dyDescent="0.15">
      <c r="A36" s="11" t="s">
        <v>91</v>
      </c>
      <c r="B36" s="11" t="s">
        <v>88</v>
      </c>
      <c r="C36" s="12">
        <v>1210.73</v>
      </c>
      <c r="D36" s="11" t="s">
        <v>122</v>
      </c>
    </row>
    <row r="37" spans="1:4" x14ac:dyDescent="0.15">
      <c r="A37" s="11" t="s">
        <v>117</v>
      </c>
      <c r="B37" s="11" t="s">
        <v>93</v>
      </c>
      <c r="C37" s="12">
        <v>1156.8000006899999</v>
      </c>
      <c r="D37" s="11" t="s">
        <v>123</v>
      </c>
    </row>
    <row r="38" spans="1:4" x14ac:dyDescent="0.15">
      <c r="A38" s="11" t="s">
        <v>87</v>
      </c>
      <c r="B38" s="11" t="s">
        <v>88</v>
      </c>
      <c r="C38" s="12">
        <v>1023.69</v>
      </c>
      <c r="D38" s="11" t="s">
        <v>124</v>
      </c>
    </row>
    <row r="39" spans="1:4" x14ac:dyDescent="0.15">
      <c r="A39" s="13" t="s">
        <v>87</v>
      </c>
      <c r="B39" s="13" t="s">
        <v>93</v>
      </c>
      <c r="C39" s="14">
        <v>1012.74</v>
      </c>
      <c r="D39" s="13" t="s">
        <v>125</v>
      </c>
    </row>
    <row r="40" spans="1:4" x14ac:dyDescent="0.15">
      <c r="A40" s="13" t="s">
        <v>87</v>
      </c>
      <c r="B40" s="13" t="s">
        <v>88</v>
      </c>
      <c r="C40" s="14">
        <v>963.78000596000004</v>
      </c>
      <c r="D40" s="13" t="s">
        <v>126</v>
      </c>
    </row>
    <row r="41" spans="1:4" x14ac:dyDescent="0.15">
      <c r="A41" s="11" t="s">
        <v>87</v>
      </c>
      <c r="B41" s="11" t="s">
        <v>93</v>
      </c>
      <c r="C41" s="12">
        <v>899.53</v>
      </c>
      <c r="D41" s="11" t="s">
        <v>127</v>
      </c>
    </row>
    <row r="42" spans="1:4" x14ac:dyDescent="0.15">
      <c r="A42" s="13" t="s">
        <v>87</v>
      </c>
      <c r="B42" s="13" t="s">
        <v>88</v>
      </c>
      <c r="C42" s="14">
        <v>823.71</v>
      </c>
      <c r="D42" s="13" t="s">
        <v>128</v>
      </c>
    </row>
    <row r="43" spans="1:4" x14ac:dyDescent="0.15">
      <c r="A43" s="11" t="s">
        <v>87</v>
      </c>
      <c r="B43" s="11" t="s">
        <v>88</v>
      </c>
      <c r="C43" s="12">
        <v>819.79</v>
      </c>
      <c r="D43" s="11" t="s">
        <v>129</v>
      </c>
    </row>
    <row r="44" spans="1:4" x14ac:dyDescent="0.15">
      <c r="A44" s="11" t="s">
        <v>87</v>
      </c>
      <c r="B44" s="11" t="s">
        <v>88</v>
      </c>
      <c r="C44" s="12">
        <v>790.08889999999997</v>
      </c>
      <c r="D44" s="11" t="s">
        <v>130</v>
      </c>
    </row>
    <row r="45" spans="1:4" x14ac:dyDescent="0.15">
      <c r="A45" s="11" t="s">
        <v>117</v>
      </c>
      <c r="B45" s="11" t="s">
        <v>88</v>
      </c>
      <c r="C45" s="12">
        <v>596.42999999999995</v>
      </c>
      <c r="D45" s="11" t="s">
        <v>131</v>
      </c>
    </row>
    <row r="46" spans="1:4" x14ac:dyDescent="0.15">
      <c r="A46" s="13" t="s">
        <v>87</v>
      </c>
      <c r="B46" s="13" t="s">
        <v>88</v>
      </c>
      <c r="C46" s="14">
        <v>540.83000000000004</v>
      </c>
      <c r="D46" s="13" t="s">
        <v>132</v>
      </c>
    </row>
    <row r="47" spans="1:4" x14ac:dyDescent="0.15">
      <c r="A47" s="11" t="s">
        <v>117</v>
      </c>
      <c r="B47" s="11" t="s">
        <v>88</v>
      </c>
      <c r="C47" s="12">
        <v>485</v>
      </c>
      <c r="D47" s="11" t="s">
        <v>133</v>
      </c>
    </row>
    <row r="48" spans="1:4" x14ac:dyDescent="0.15">
      <c r="A48" s="11" t="s">
        <v>117</v>
      </c>
      <c r="B48" s="11" t="s">
        <v>88</v>
      </c>
      <c r="C48" s="12">
        <v>474.13</v>
      </c>
      <c r="D48" s="11" t="s">
        <v>134</v>
      </c>
    </row>
    <row r="49" spans="1:4" x14ac:dyDescent="0.15">
      <c r="A49" s="13" t="s">
        <v>117</v>
      </c>
      <c r="B49" s="13" t="s">
        <v>88</v>
      </c>
      <c r="C49" s="14">
        <v>400.13</v>
      </c>
      <c r="D49" s="13" t="s">
        <v>135</v>
      </c>
    </row>
    <row r="50" spans="1:4" x14ac:dyDescent="0.15">
      <c r="A50" s="13" t="s">
        <v>117</v>
      </c>
      <c r="B50" s="13" t="s">
        <v>93</v>
      </c>
      <c r="C50" s="14">
        <v>368.94</v>
      </c>
      <c r="D50" s="13" t="s">
        <v>136</v>
      </c>
    </row>
    <row r="51" spans="1:4" x14ac:dyDescent="0.15">
      <c r="A51" s="11" t="s">
        <v>117</v>
      </c>
      <c r="B51" s="11" t="s">
        <v>93</v>
      </c>
      <c r="C51" s="12">
        <v>301.89</v>
      </c>
      <c r="D51" s="11" t="s">
        <v>137</v>
      </c>
    </row>
    <row r="52" spans="1:4" x14ac:dyDescent="0.15">
      <c r="A52" s="11" t="s">
        <v>117</v>
      </c>
      <c r="B52" s="11" t="s">
        <v>88</v>
      </c>
      <c r="C52" s="12">
        <v>291.08</v>
      </c>
      <c r="D52" s="11" t="s">
        <v>119</v>
      </c>
    </row>
    <row r="53" spans="1:4" x14ac:dyDescent="0.15">
      <c r="A53" s="13" t="s">
        <v>117</v>
      </c>
      <c r="B53" s="13" t="s">
        <v>88</v>
      </c>
      <c r="C53" s="14">
        <v>263.36</v>
      </c>
      <c r="D53" s="13" t="s">
        <v>138</v>
      </c>
    </row>
    <row r="54" spans="1:4" x14ac:dyDescent="0.15">
      <c r="A54" s="11" t="s">
        <v>117</v>
      </c>
      <c r="B54" s="11" t="s">
        <v>88</v>
      </c>
      <c r="C54" s="12">
        <v>252.34</v>
      </c>
      <c r="D54" s="11" t="s">
        <v>139</v>
      </c>
    </row>
    <row r="55" spans="1:4" x14ac:dyDescent="0.15">
      <c r="A55" s="13" t="s">
        <v>117</v>
      </c>
      <c r="B55" s="13" t="s">
        <v>93</v>
      </c>
      <c r="C55" s="14">
        <v>249.20750000000001</v>
      </c>
      <c r="D55" s="13" t="s">
        <v>140</v>
      </c>
    </row>
    <row r="56" spans="1:4" x14ac:dyDescent="0.15">
      <c r="A56" s="13" t="s">
        <v>117</v>
      </c>
      <c r="B56" s="13" t="s">
        <v>93</v>
      </c>
      <c r="C56" s="14">
        <v>226.28</v>
      </c>
      <c r="D56" s="13" t="s">
        <v>141</v>
      </c>
    </row>
    <row r="57" spans="1:4" x14ac:dyDescent="0.15">
      <c r="A57" s="11" t="s">
        <v>117</v>
      </c>
      <c r="B57" s="11" t="s">
        <v>93</v>
      </c>
      <c r="C57" s="12">
        <v>221.9881</v>
      </c>
      <c r="D57" s="11" t="s">
        <v>142</v>
      </c>
    </row>
    <row r="58" spans="1:4" x14ac:dyDescent="0.15">
      <c r="A58" s="11" t="s">
        <v>117</v>
      </c>
      <c r="B58" s="11" t="s">
        <v>88</v>
      </c>
      <c r="C58" s="12">
        <v>217.45</v>
      </c>
      <c r="D58" s="11" t="s">
        <v>143</v>
      </c>
    </row>
    <row r="59" spans="1:4" x14ac:dyDescent="0.15">
      <c r="A59" s="11" t="s">
        <v>117</v>
      </c>
      <c r="B59" s="11" t="s">
        <v>88</v>
      </c>
      <c r="C59" s="12">
        <v>186.38</v>
      </c>
      <c r="D59" s="11" t="s">
        <v>144</v>
      </c>
    </row>
    <row r="60" spans="1:4" x14ac:dyDescent="0.15">
      <c r="A60" s="13" t="s">
        <v>117</v>
      </c>
      <c r="B60" s="13" t="s">
        <v>93</v>
      </c>
      <c r="C60" s="14">
        <v>179.32</v>
      </c>
      <c r="D60" s="13" t="s">
        <v>145</v>
      </c>
    </row>
    <row r="61" spans="1:4" x14ac:dyDescent="0.15">
      <c r="A61" s="13" t="s">
        <v>117</v>
      </c>
      <c r="B61" s="13" t="s">
        <v>93</v>
      </c>
      <c r="C61" s="14">
        <v>172.39</v>
      </c>
      <c r="D61" s="13" t="s">
        <v>146</v>
      </c>
    </row>
    <row r="62" spans="1:4" x14ac:dyDescent="0.15">
      <c r="A62" s="11" t="s">
        <v>117</v>
      </c>
      <c r="B62" s="11" t="s">
        <v>93</v>
      </c>
      <c r="C62" s="12">
        <v>167.18</v>
      </c>
      <c r="D62" s="11" t="s">
        <v>147</v>
      </c>
    </row>
    <row r="63" spans="1:4" x14ac:dyDescent="0.15">
      <c r="A63" s="13" t="s">
        <v>117</v>
      </c>
      <c r="B63" s="13" t="s">
        <v>88</v>
      </c>
      <c r="C63" s="14">
        <v>160</v>
      </c>
      <c r="D63" s="13" t="s">
        <v>148</v>
      </c>
    </row>
    <row r="64" spans="1:4" x14ac:dyDescent="0.15">
      <c r="A64" s="13" t="s">
        <v>117</v>
      </c>
      <c r="B64" s="13" t="s">
        <v>88</v>
      </c>
      <c r="C64" s="14">
        <v>158.84</v>
      </c>
      <c r="D64" s="13" t="s">
        <v>149</v>
      </c>
    </row>
    <row r="65" spans="1:4" x14ac:dyDescent="0.15">
      <c r="A65" s="11" t="s">
        <v>117</v>
      </c>
      <c r="B65" s="11" t="s">
        <v>93</v>
      </c>
      <c r="C65" s="12">
        <v>158.84</v>
      </c>
      <c r="D65" s="11" t="s">
        <v>150</v>
      </c>
    </row>
    <row r="66" spans="1:4" x14ac:dyDescent="0.15">
      <c r="A66" s="13" t="s">
        <v>117</v>
      </c>
      <c r="B66" s="13" t="s">
        <v>93</v>
      </c>
      <c r="C66" s="14">
        <v>155.80029999999999</v>
      </c>
      <c r="D66" s="13" t="s">
        <v>151</v>
      </c>
    </row>
    <row r="67" spans="1:4" x14ac:dyDescent="0.15">
      <c r="A67" s="11" t="s">
        <v>117</v>
      </c>
      <c r="B67" s="11" t="s">
        <v>93</v>
      </c>
      <c r="C67" s="12">
        <v>153.67619999999999</v>
      </c>
      <c r="D67" s="11" t="s">
        <v>136</v>
      </c>
    </row>
    <row r="68" spans="1:4" x14ac:dyDescent="0.15">
      <c r="A68" s="11" t="s">
        <v>117</v>
      </c>
      <c r="B68" s="11" t="s">
        <v>88</v>
      </c>
      <c r="C68" s="12">
        <v>152.94999999999999</v>
      </c>
      <c r="D68" s="11" t="s">
        <v>152</v>
      </c>
    </row>
    <row r="69" spans="1:4" x14ac:dyDescent="0.15">
      <c r="A69" s="13" t="s">
        <v>117</v>
      </c>
      <c r="B69" s="13" t="s">
        <v>88</v>
      </c>
      <c r="C69" s="14">
        <v>142.6104</v>
      </c>
      <c r="D69" s="13" t="s">
        <v>153</v>
      </c>
    </row>
    <row r="70" spans="1:4" x14ac:dyDescent="0.15">
      <c r="A70" s="11" t="s">
        <v>117</v>
      </c>
      <c r="B70" s="11" t="s">
        <v>88</v>
      </c>
      <c r="C70" s="12">
        <v>142.24</v>
      </c>
      <c r="D70" s="11" t="s">
        <v>154</v>
      </c>
    </row>
    <row r="71" spans="1:4" x14ac:dyDescent="0.15">
      <c r="A71" s="11" t="s">
        <v>87</v>
      </c>
      <c r="B71" s="11" t="s">
        <v>88</v>
      </c>
      <c r="C71" s="12">
        <v>138.28620000000001</v>
      </c>
      <c r="D71" s="11" t="s">
        <v>130</v>
      </c>
    </row>
    <row r="72" spans="1:4" x14ac:dyDescent="0.15">
      <c r="A72" s="13" t="s">
        <v>117</v>
      </c>
      <c r="B72" s="13" t="s">
        <v>88</v>
      </c>
      <c r="C72" s="14">
        <v>129.41</v>
      </c>
      <c r="D72" s="13" t="s">
        <v>131</v>
      </c>
    </row>
    <row r="73" spans="1:4" x14ac:dyDescent="0.15">
      <c r="A73" s="11" t="s">
        <v>117</v>
      </c>
      <c r="B73" s="11" t="s">
        <v>93</v>
      </c>
      <c r="C73" s="12">
        <v>128.94659999999999</v>
      </c>
      <c r="D73" s="11" t="s">
        <v>155</v>
      </c>
    </row>
    <row r="74" spans="1:4" x14ac:dyDescent="0.15">
      <c r="A74" s="13" t="s">
        <v>117</v>
      </c>
      <c r="B74" s="13" t="s">
        <v>93</v>
      </c>
      <c r="C74" s="14">
        <v>121.36</v>
      </c>
      <c r="D74" s="13" t="s">
        <v>156</v>
      </c>
    </row>
    <row r="75" spans="1:4" x14ac:dyDescent="0.15">
      <c r="A75" s="13" t="s">
        <v>117</v>
      </c>
      <c r="B75" s="13" t="s">
        <v>93</v>
      </c>
      <c r="C75" s="14">
        <v>114.47150000000001</v>
      </c>
      <c r="D75" s="13" t="s">
        <v>157</v>
      </c>
    </row>
    <row r="76" spans="1:4" x14ac:dyDescent="0.15">
      <c r="A76" s="11" t="s">
        <v>117</v>
      </c>
      <c r="B76" s="11" t="s">
        <v>93</v>
      </c>
      <c r="C76" s="12">
        <v>104.0574</v>
      </c>
      <c r="D76" s="11" t="s">
        <v>158</v>
      </c>
    </row>
    <row r="77" spans="1:4" x14ac:dyDescent="0.15">
      <c r="A77" s="13" t="s">
        <v>117</v>
      </c>
      <c r="B77" s="13" t="s">
        <v>93</v>
      </c>
      <c r="C77" s="14">
        <v>100.76</v>
      </c>
      <c r="D77" s="13" t="s">
        <v>159</v>
      </c>
    </row>
    <row r="78" spans="1:4" x14ac:dyDescent="0.15">
      <c r="A78" s="11" t="s">
        <v>117</v>
      </c>
      <c r="B78" s="11" t="s">
        <v>93</v>
      </c>
      <c r="C78" s="12">
        <v>89.588800000000006</v>
      </c>
      <c r="D78" s="11" t="s">
        <v>160</v>
      </c>
    </row>
    <row r="79" spans="1:4" x14ac:dyDescent="0.15">
      <c r="A79" s="13" t="s">
        <v>117</v>
      </c>
      <c r="B79" s="13" t="s">
        <v>93</v>
      </c>
      <c r="C79" s="14">
        <v>80.03</v>
      </c>
      <c r="D79" s="13" t="s">
        <v>161</v>
      </c>
    </row>
    <row r="80" spans="1:4" x14ac:dyDescent="0.15">
      <c r="A80" s="13" t="s">
        <v>117</v>
      </c>
      <c r="B80" s="13" t="s">
        <v>93</v>
      </c>
      <c r="C80" s="14">
        <v>77.635599999999997</v>
      </c>
      <c r="D80" s="13" t="s">
        <v>162</v>
      </c>
    </row>
    <row r="81" spans="1:4" x14ac:dyDescent="0.15">
      <c r="A81" s="13" t="s">
        <v>117</v>
      </c>
      <c r="B81" s="13" t="s">
        <v>88</v>
      </c>
      <c r="C81" s="14">
        <v>64.34</v>
      </c>
      <c r="D81" s="13" t="s">
        <v>132</v>
      </c>
    </row>
    <row r="82" spans="1:4" x14ac:dyDescent="0.15">
      <c r="A82" s="13" t="s">
        <v>117</v>
      </c>
      <c r="B82" s="13" t="s">
        <v>88</v>
      </c>
      <c r="C82" s="14">
        <v>50.21</v>
      </c>
      <c r="D82" s="13" t="s">
        <v>163</v>
      </c>
    </row>
    <row r="83" spans="1:4" x14ac:dyDescent="0.15">
      <c r="A83" s="13" t="s">
        <v>117</v>
      </c>
      <c r="B83" s="13" t="s">
        <v>93</v>
      </c>
      <c r="C83" s="14">
        <v>35.749200000000002</v>
      </c>
      <c r="D83" s="13" t="s">
        <v>136</v>
      </c>
    </row>
    <row r="84" spans="1:4" x14ac:dyDescent="0.15">
      <c r="A84" s="11" t="s">
        <v>117</v>
      </c>
      <c r="B84" s="11" t="s">
        <v>93</v>
      </c>
      <c r="C84" s="12">
        <v>32.159999999999997</v>
      </c>
      <c r="D84" s="11" t="s">
        <v>164</v>
      </c>
    </row>
    <row r="85" spans="1:4" x14ac:dyDescent="0.15">
      <c r="A85" s="11" t="s">
        <v>117</v>
      </c>
      <c r="B85" s="11" t="s">
        <v>88</v>
      </c>
      <c r="C85" s="12">
        <v>19.41</v>
      </c>
      <c r="D85" s="11" t="s">
        <v>165</v>
      </c>
    </row>
    <row r="86" spans="1:4" x14ac:dyDescent="0.15">
      <c r="A86" s="11" t="s">
        <v>117</v>
      </c>
      <c r="B86" s="11" t="s">
        <v>93</v>
      </c>
      <c r="C86" s="12">
        <v>19.329999999999998</v>
      </c>
      <c r="D86" s="11" t="s">
        <v>166</v>
      </c>
    </row>
    <row r="87" spans="1:4" x14ac:dyDescent="0.15">
      <c r="A87" s="11" t="s">
        <v>117</v>
      </c>
      <c r="B87" s="11" t="s">
        <v>88</v>
      </c>
      <c r="C87" s="12">
        <v>12.33</v>
      </c>
      <c r="D87" s="11" t="s">
        <v>167</v>
      </c>
    </row>
    <row r="88" spans="1:4" x14ac:dyDescent="0.15">
      <c r="A88" s="13" t="s">
        <v>117</v>
      </c>
      <c r="B88" s="13" t="s">
        <v>93</v>
      </c>
      <c r="C88" s="14">
        <v>9.5500000000000007</v>
      </c>
      <c r="D88" s="13" t="s">
        <v>168</v>
      </c>
    </row>
    <row r="89" spans="1:4" x14ac:dyDescent="0.15">
      <c r="A89" s="13" t="s">
        <v>117</v>
      </c>
      <c r="B89" s="13" t="s">
        <v>93</v>
      </c>
      <c r="C89" s="14">
        <v>0</v>
      </c>
      <c r="D89" s="13" t="s">
        <v>169</v>
      </c>
    </row>
    <row r="90" spans="1:4" x14ac:dyDescent="0.15">
      <c r="A90" s="13" t="s">
        <v>117</v>
      </c>
      <c r="B90" s="13" t="s">
        <v>93</v>
      </c>
      <c r="C90" s="14">
        <v>0</v>
      </c>
      <c r="D90" s="13" t="s">
        <v>170</v>
      </c>
    </row>
    <row r="91" spans="1:4" x14ac:dyDescent="0.15">
      <c r="A91" s="13" t="s">
        <v>117</v>
      </c>
      <c r="B91" s="13" t="s">
        <v>93</v>
      </c>
      <c r="C91" s="14">
        <v>0</v>
      </c>
      <c r="D91" s="13" t="s">
        <v>171</v>
      </c>
    </row>
    <row r="92" spans="1:4" x14ac:dyDescent="0.15">
      <c r="A92" s="11" t="s">
        <v>117</v>
      </c>
      <c r="B92" s="11" t="s">
        <v>93</v>
      </c>
      <c r="C92" s="12">
        <v>0</v>
      </c>
      <c r="D92" s="11" t="s">
        <v>172</v>
      </c>
    </row>
    <row r="93" spans="1:4" x14ac:dyDescent="0.15">
      <c r="A93" s="13" t="s">
        <v>117</v>
      </c>
      <c r="B93" s="13" t="s">
        <v>88</v>
      </c>
      <c r="C93" s="14">
        <v>0</v>
      </c>
      <c r="D93" s="13" t="s">
        <v>173</v>
      </c>
    </row>
    <row r="94" spans="1:4" x14ac:dyDescent="0.15">
      <c r="A94" s="13" t="s">
        <v>117</v>
      </c>
      <c r="B94" s="13" t="s">
        <v>88</v>
      </c>
      <c r="C94" s="14">
        <v>0</v>
      </c>
      <c r="D94" s="13" t="s">
        <v>174</v>
      </c>
    </row>
    <row r="95" spans="1:4" x14ac:dyDescent="0.15">
      <c r="A95" s="13" t="s">
        <v>117</v>
      </c>
      <c r="B95" s="13" t="s">
        <v>93</v>
      </c>
      <c r="C95" s="14">
        <v>0</v>
      </c>
      <c r="D95" s="13" t="s">
        <v>175</v>
      </c>
    </row>
    <row r="96" spans="1:4" x14ac:dyDescent="0.15">
      <c r="A96" s="13" t="s">
        <v>117</v>
      </c>
      <c r="B96" s="13" t="s">
        <v>88</v>
      </c>
      <c r="C96" s="14">
        <v>0</v>
      </c>
      <c r="D96" s="13" t="s">
        <v>135</v>
      </c>
    </row>
    <row r="97" spans="1:4" x14ac:dyDescent="0.15">
      <c r="A97" s="13" t="s">
        <v>117</v>
      </c>
      <c r="B97" s="13" t="s">
        <v>93</v>
      </c>
      <c r="C97" s="14">
        <v>0</v>
      </c>
      <c r="D97" s="13" t="s">
        <v>176</v>
      </c>
    </row>
    <row r="98" spans="1:4" x14ac:dyDescent="0.15">
      <c r="A98" s="13" t="s">
        <v>117</v>
      </c>
      <c r="B98" s="13" t="s">
        <v>88</v>
      </c>
      <c r="C98" s="14">
        <v>0</v>
      </c>
      <c r="D98" s="13" t="s">
        <v>177</v>
      </c>
    </row>
    <row r="99" spans="1:4" x14ac:dyDescent="0.15">
      <c r="A99" s="11" t="s">
        <v>117</v>
      </c>
      <c r="B99" s="11" t="s">
        <v>88</v>
      </c>
      <c r="C99" s="12">
        <v>0</v>
      </c>
      <c r="D99" s="11" t="s">
        <v>178</v>
      </c>
    </row>
    <row r="100" spans="1:4" x14ac:dyDescent="0.15">
      <c r="A100" s="11" t="s">
        <v>117</v>
      </c>
      <c r="B100" s="11" t="s">
        <v>88</v>
      </c>
      <c r="C100" s="12">
        <v>0</v>
      </c>
      <c r="D100" s="11" t="s">
        <v>179</v>
      </c>
    </row>
    <row r="101" spans="1:4" x14ac:dyDescent="0.15">
      <c r="A101" s="13" t="s">
        <v>117</v>
      </c>
      <c r="B101" s="13" t="s">
        <v>88</v>
      </c>
      <c r="C101" s="14">
        <v>0</v>
      </c>
      <c r="D101" s="13" t="s">
        <v>180</v>
      </c>
    </row>
    <row r="102" spans="1:4" x14ac:dyDescent="0.15">
      <c r="A102" s="13" t="s">
        <v>117</v>
      </c>
      <c r="B102" s="13" t="s">
        <v>88</v>
      </c>
      <c r="C102" s="14">
        <v>0</v>
      </c>
      <c r="D102" s="13" t="s">
        <v>181</v>
      </c>
    </row>
    <row r="103" spans="1:4" x14ac:dyDescent="0.15">
      <c r="A103" s="11" t="s">
        <v>117</v>
      </c>
      <c r="B103" s="11" t="s">
        <v>88</v>
      </c>
      <c r="C103" s="12">
        <v>0</v>
      </c>
      <c r="D103" s="11" t="s">
        <v>182</v>
      </c>
    </row>
    <row r="104" spans="1:4" x14ac:dyDescent="0.15">
      <c r="A104" s="11" t="s">
        <v>117</v>
      </c>
      <c r="B104" s="11" t="s">
        <v>88</v>
      </c>
      <c r="C104" s="12">
        <v>0</v>
      </c>
      <c r="D104" s="11" t="s">
        <v>183</v>
      </c>
    </row>
    <row r="105" spans="1:4" x14ac:dyDescent="0.15">
      <c r="A105" s="13" t="s">
        <v>117</v>
      </c>
      <c r="B105" s="13" t="s">
        <v>88</v>
      </c>
      <c r="C105" s="14">
        <v>0</v>
      </c>
      <c r="D105" s="13" t="s">
        <v>184</v>
      </c>
    </row>
    <row r="106" spans="1:4" x14ac:dyDescent="0.15">
      <c r="A106" s="13" t="s">
        <v>117</v>
      </c>
      <c r="B106" s="13" t="s">
        <v>88</v>
      </c>
      <c r="C106" s="14">
        <v>0</v>
      </c>
      <c r="D106" s="13" t="s">
        <v>173</v>
      </c>
    </row>
    <row r="107" spans="1:4" x14ac:dyDescent="0.15">
      <c r="A107" s="13" t="s">
        <v>117</v>
      </c>
      <c r="B107" s="13" t="s">
        <v>88</v>
      </c>
      <c r="C107" s="14">
        <v>0</v>
      </c>
      <c r="D107" s="13" t="s">
        <v>185</v>
      </c>
    </row>
    <row r="108" spans="1:4" x14ac:dyDescent="0.15">
      <c r="A108" s="13" t="s">
        <v>117</v>
      </c>
      <c r="B108" s="13" t="s">
        <v>88</v>
      </c>
      <c r="C108" s="14">
        <v>0</v>
      </c>
      <c r="D108" s="13" t="s">
        <v>186</v>
      </c>
    </row>
    <row r="109" spans="1:4" x14ac:dyDescent="0.15">
      <c r="A109" s="13" t="s">
        <v>117</v>
      </c>
      <c r="B109" s="13" t="s">
        <v>88</v>
      </c>
      <c r="C109" s="14">
        <v>0</v>
      </c>
      <c r="D109" s="13" t="s">
        <v>187</v>
      </c>
    </row>
    <row r="110" spans="1:4" x14ac:dyDescent="0.15">
      <c r="A110" s="11" t="s">
        <v>117</v>
      </c>
      <c r="B110" s="11" t="s">
        <v>88</v>
      </c>
      <c r="C110" s="12">
        <v>0</v>
      </c>
      <c r="D110" s="11" t="s">
        <v>188</v>
      </c>
    </row>
    <row r="111" spans="1:4" x14ac:dyDescent="0.15">
      <c r="A111" s="11" t="s">
        <v>117</v>
      </c>
      <c r="B111" s="11" t="s">
        <v>88</v>
      </c>
      <c r="C111" s="12">
        <v>0</v>
      </c>
      <c r="D111" s="11" t="s">
        <v>189</v>
      </c>
    </row>
    <row r="112" spans="1:4" x14ac:dyDescent="0.15">
      <c r="A112" s="13" t="s">
        <v>117</v>
      </c>
      <c r="B112" s="13" t="s">
        <v>88</v>
      </c>
      <c r="C112" s="14">
        <v>0</v>
      </c>
      <c r="D112" s="13" t="s">
        <v>190</v>
      </c>
    </row>
    <row r="113" spans="1:4" x14ac:dyDescent="0.15">
      <c r="A113" s="11" t="s">
        <v>117</v>
      </c>
      <c r="B113" s="11" t="s">
        <v>88</v>
      </c>
      <c r="C113" s="12">
        <v>0</v>
      </c>
      <c r="D113" s="11" t="s">
        <v>191</v>
      </c>
    </row>
    <row r="114" spans="1:4" x14ac:dyDescent="0.15">
      <c r="A114" s="13" t="s">
        <v>117</v>
      </c>
      <c r="B114" s="13" t="s">
        <v>88</v>
      </c>
      <c r="C114" s="14">
        <v>0</v>
      </c>
      <c r="D114" s="13" t="s">
        <v>192</v>
      </c>
    </row>
    <row r="115" spans="1:4" x14ac:dyDescent="0.15">
      <c r="A115" s="11" t="s">
        <v>117</v>
      </c>
      <c r="B115" s="11" t="s">
        <v>88</v>
      </c>
      <c r="C115" s="12">
        <v>0</v>
      </c>
      <c r="D115" s="11" t="s">
        <v>193</v>
      </c>
    </row>
    <row r="116" spans="1:4" x14ac:dyDescent="0.15">
      <c r="A116" s="11" t="s">
        <v>117</v>
      </c>
      <c r="B116" s="11" t="s">
        <v>88</v>
      </c>
      <c r="C116" s="12">
        <v>0</v>
      </c>
      <c r="D116" s="11" t="s">
        <v>194</v>
      </c>
    </row>
    <row r="117" spans="1:4" x14ac:dyDescent="0.15">
      <c r="A117" s="11" t="s">
        <v>117</v>
      </c>
      <c r="B117" s="11" t="s">
        <v>88</v>
      </c>
      <c r="C117" s="12">
        <v>0</v>
      </c>
      <c r="D117" s="11" t="s">
        <v>195</v>
      </c>
    </row>
    <row r="118" spans="1:4" x14ac:dyDescent="0.15">
      <c r="A118" s="11" t="s">
        <v>117</v>
      </c>
      <c r="B118" s="11" t="s">
        <v>88</v>
      </c>
      <c r="C118" s="12">
        <v>0</v>
      </c>
      <c r="D118" s="11" t="s">
        <v>196</v>
      </c>
    </row>
    <row r="119" spans="1:4" x14ac:dyDescent="0.15">
      <c r="A119" s="11" t="s">
        <v>117</v>
      </c>
      <c r="B119" s="11" t="s">
        <v>88</v>
      </c>
      <c r="C119" s="12">
        <v>0</v>
      </c>
      <c r="D119" s="11" t="s">
        <v>197</v>
      </c>
    </row>
    <row r="120" spans="1:4" x14ac:dyDescent="0.15">
      <c r="A120" s="13" t="s">
        <v>117</v>
      </c>
      <c r="B120" s="13" t="s">
        <v>88</v>
      </c>
      <c r="C120" s="14">
        <v>0</v>
      </c>
      <c r="D120" s="13" t="s">
        <v>198</v>
      </c>
    </row>
    <row r="121" spans="1:4" x14ac:dyDescent="0.15">
      <c r="A121" s="13" t="s">
        <v>117</v>
      </c>
      <c r="B121" s="13" t="s">
        <v>88</v>
      </c>
      <c r="C121" s="14">
        <v>0</v>
      </c>
      <c r="D121" s="13" t="s">
        <v>199</v>
      </c>
    </row>
    <row r="122" spans="1:4" x14ac:dyDescent="0.15">
      <c r="A122" s="13" t="s">
        <v>117</v>
      </c>
      <c r="B122" s="13" t="s">
        <v>88</v>
      </c>
      <c r="C122" s="14">
        <v>0</v>
      </c>
      <c r="D122" s="13" t="s">
        <v>200</v>
      </c>
    </row>
    <row r="123" spans="1:4" x14ac:dyDescent="0.15">
      <c r="A123" s="11" t="s">
        <v>117</v>
      </c>
      <c r="B123" s="11" t="s">
        <v>88</v>
      </c>
      <c r="C123" s="12">
        <v>0</v>
      </c>
      <c r="D123" s="11" t="s">
        <v>201</v>
      </c>
    </row>
    <row r="124" spans="1:4" x14ac:dyDescent="0.15">
      <c r="A124" s="11" t="s">
        <v>117</v>
      </c>
      <c r="B124" s="11" t="s">
        <v>88</v>
      </c>
      <c r="C124" s="12">
        <v>0</v>
      </c>
      <c r="D124" s="11" t="s">
        <v>202</v>
      </c>
    </row>
    <row r="125" spans="1:4" x14ac:dyDescent="0.15">
      <c r="A125" s="11" t="s">
        <v>117</v>
      </c>
      <c r="B125" s="11" t="s">
        <v>88</v>
      </c>
      <c r="C125" s="12">
        <v>0</v>
      </c>
      <c r="D125" s="11" t="s">
        <v>203</v>
      </c>
    </row>
    <row r="126" spans="1:4" x14ac:dyDescent="0.15">
      <c r="A126" s="13" t="s">
        <v>117</v>
      </c>
      <c r="B126" s="13" t="s">
        <v>88</v>
      </c>
      <c r="C126" s="14">
        <v>0</v>
      </c>
      <c r="D126" s="13" t="s">
        <v>204</v>
      </c>
    </row>
    <row r="127" spans="1:4" x14ac:dyDescent="0.15">
      <c r="A127" s="11" t="s">
        <v>117</v>
      </c>
      <c r="B127" s="11" t="s">
        <v>88</v>
      </c>
      <c r="C127" s="12">
        <v>0</v>
      </c>
      <c r="D127" s="11" t="s">
        <v>205</v>
      </c>
    </row>
    <row r="128" spans="1:4" x14ac:dyDescent="0.15">
      <c r="A128" s="13" t="s">
        <v>117</v>
      </c>
      <c r="B128" s="13" t="s">
        <v>88</v>
      </c>
      <c r="C128" s="14">
        <v>0</v>
      </c>
      <c r="D128" s="13" t="s">
        <v>206</v>
      </c>
    </row>
    <row r="129" spans="1:4" x14ac:dyDescent="0.15">
      <c r="A129" s="11" t="s">
        <v>117</v>
      </c>
      <c r="B129" s="11" t="s">
        <v>88</v>
      </c>
      <c r="C129" s="12">
        <v>0</v>
      </c>
      <c r="D129" s="11" t="s">
        <v>207</v>
      </c>
    </row>
    <row r="130" spans="1:4" x14ac:dyDescent="0.15">
      <c r="A130" s="13" t="s">
        <v>87</v>
      </c>
      <c r="B130" s="13" t="s">
        <v>88</v>
      </c>
      <c r="C130" s="14">
        <v>0</v>
      </c>
      <c r="D130" s="13" t="s">
        <v>135</v>
      </c>
    </row>
    <row r="131" spans="1:4" x14ac:dyDescent="0.15">
      <c r="A131" s="11"/>
      <c r="B131" s="11"/>
      <c r="C131" s="12"/>
      <c r="D131" s="11"/>
    </row>
    <row r="132" spans="1:4" x14ac:dyDescent="0.15">
      <c r="A132" s="13"/>
      <c r="B132" s="13"/>
      <c r="C132" s="14"/>
      <c r="D132" s="13"/>
    </row>
    <row r="133" spans="1:4" x14ac:dyDescent="0.15">
      <c r="A133" s="13"/>
      <c r="B133" s="13"/>
      <c r="C133" s="14"/>
      <c r="D133" s="13"/>
    </row>
    <row r="134" spans="1:4" x14ac:dyDescent="0.15">
      <c r="A134" s="11"/>
      <c r="B134" s="11"/>
      <c r="C134" s="12"/>
      <c r="D134" s="11"/>
    </row>
    <row r="135" spans="1:4" x14ac:dyDescent="0.15">
      <c r="A135" s="13"/>
      <c r="B135" s="13"/>
      <c r="C135" s="14"/>
      <c r="D135" s="13"/>
    </row>
    <row r="136" spans="1:4" x14ac:dyDescent="0.15">
      <c r="A136" s="13"/>
      <c r="B136" s="13"/>
      <c r="C136" s="14"/>
      <c r="D136" s="13"/>
    </row>
    <row r="137" spans="1:4" x14ac:dyDescent="0.15">
      <c r="A137" s="13"/>
      <c r="B137" s="13"/>
      <c r="C137" s="14"/>
      <c r="D137" s="13"/>
    </row>
    <row r="138" spans="1:4" x14ac:dyDescent="0.15">
      <c r="A138" s="13"/>
      <c r="B138" s="13"/>
      <c r="C138" s="14"/>
      <c r="D138" s="13"/>
    </row>
    <row r="139" spans="1:4" x14ac:dyDescent="0.15">
      <c r="A139" s="11"/>
      <c r="B139" s="11"/>
      <c r="C139" s="12"/>
      <c r="D139" s="11"/>
    </row>
    <row r="140" spans="1:4" x14ac:dyDescent="0.15">
      <c r="A140" s="13"/>
      <c r="B140" s="13"/>
      <c r="C140" s="14"/>
      <c r="D140" s="13"/>
    </row>
  </sheetData>
  <autoFilter ref="A1:D130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63F37-0FCB-412B-B679-809986E82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03659-622E-4866-AF64-54E935976C16}">
  <ds:schemaRefs>
    <ds:schemaRef ds:uri="http://www.w3.org/XML/1998/namespace"/>
    <ds:schemaRef ds:uri="http://schemas.microsoft.com/office/2006/documentManagement/types"/>
    <ds:schemaRef ds:uri="93be5872-86af-43f0-bdbf-c4d5dacb6b1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2026-02-17T15:01:45Z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