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datadfs.frd.shsdir.nl\orgData\BZK\RIS\Inkoopdoss\SZW\EA\201865005.001.009 - CATM Specialistisch Vloeronderhoud\02. BD\03 Definitief\"/>
    </mc:Choice>
  </mc:AlternateContent>
  <xr:revisionPtr revIDLastSave="0" documentId="13_ncr:1_{1CA3BFF0-AD43-4AD6-8CCB-D2A192445D7D}" xr6:coauthVersionLast="47" xr6:coauthVersionMax="47" xr10:uidLastSave="{00000000-0000-0000-0000-000000000000}"/>
  <bookViews>
    <workbookView xWindow="-28920" yWindow="1725" windowWidth="29040" windowHeight="15720" xr2:uid="{00000000-000D-0000-FFFF-FFFF00000000}"/>
  </bookViews>
  <sheets>
    <sheet name="Voorblad en leeswijzer" sheetId="9" r:id="rId1"/>
    <sheet name="Berekening volume" sheetId="8" r:id="rId2"/>
    <sheet name="Prijzen" sheetId="3" r:id="rId3"/>
    <sheet name="Opbouw uurtarief" sheetId="5" r:id="rId4"/>
    <sheet name="Toeslagberekening" sheetId="2" r:id="rId5"/>
    <sheet name="Locatielijst" sheetId="14" r:id="rId6"/>
  </sheets>
  <externalReferences>
    <externalReference r:id="rId7"/>
    <externalReference r:id="rId8"/>
    <externalReference r:id="rId9"/>
  </externalReferences>
  <definedNames>
    <definedName name="_" hidden="1">#REF!</definedName>
    <definedName name="__123Graph_A" hidden="1">#REF!</definedName>
    <definedName name="__123Graph_B" hidden="1">#REF!</definedName>
    <definedName name="__1F" hidden="1">#REF!</definedName>
    <definedName name="__2_0_F" hidden="1">#REF!</definedName>
    <definedName name="__2F" hidden="1">#REF!</definedName>
    <definedName name="__3F" hidden="1">#REF!</definedName>
    <definedName name="__4_0_F" hidden="1">#REF!</definedName>
    <definedName name="__5_0_F" hidden="1">#REF!</definedName>
    <definedName name="__c" hidden="1">#REF!</definedName>
    <definedName name="_1_________F" hidden="1">#REF!</definedName>
    <definedName name="_1_0_F" localSheetId="0" hidden="1">[1]Blad1!#REF!</definedName>
    <definedName name="_1_0_F" hidden="1">#REF!</definedName>
    <definedName name="_10_0_F" hidden="1">#REF!</definedName>
    <definedName name="_11_0_F" hidden="1">#REF!</definedName>
    <definedName name="_11F" hidden="1">#REF!</definedName>
    <definedName name="_12_0_F" hidden="1">#REF!</definedName>
    <definedName name="_13F" hidden="1">#REF!</definedName>
    <definedName name="_14_0_F" hidden="1">#REF!</definedName>
    <definedName name="_15_0_F" hidden="1">#REF!</definedName>
    <definedName name="_16_0_F" hidden="1">#REF!</definedName>
    <definedName name="_1F" hidden="1">#REF!</definedName>
    <definedName name="_2_______0_F" hidden="1">#REF!</definedName>
    <definedName name="_2_0_F" hidden="1">#REF!</definedName>
    <definedName name="_20_0_F" hidden="1">#REF!</definedName>
    <definedName name="_2F" hidden="1">#REF!</definedName>
    <definedName name="_3_0_F" hidden="1">#REF!</definedName>
    <definedName name="_36_0_F" hidden="1">#REF!</definedName>
    <definedName name="_37_0_F" hidden="1">#REF!</definedName>
    <definedName name="_3F" hidden="1">#REF!</definedName>
    <definedName name="_4_0_F" hidden="1">#REF!</definedName>
    <definedName name="_45F" hidden="1">#REF!</definedName>
    <definedName name="_4F" hidden="1">#REF!</definedName>
    <definedName name="_5_0_F" hidden="1">#REF!</definedName>
    <definedName name="_5F" hidden="1">#REF!</definedName>
    <definedName name="_6_0_F" hidden="1">#REF!</definedName>
    <definedName name="_6F" hidden="1">#REF!</definedName>
    <definedName name="_7_0_F" hidden="1">#REF!</definedName>
    <definedName name="_7F" hidden="1">#REF!</definedName>
    <definedName name="_8_0_F" hidden="1">#REF!</definedName>
    <definedName name="_8F" hidden="1">#REF!</definedName>
    <definedName name="_9_0_F" hidden="1">#REF!</definedName>
    <definedName name="_90_0_F" hidden="1">#REF!</definedName>
    <definedName name="_9F" hidden="1">#REF!</definedName>
    <definedName name="_c" hidden="1">#REF!</definedName>
    <definedName name="_Dist_Bin" hidden="1">#REF!</definedName>
    <definedName name="_Dist_Values" hidden="1">#REF!</definedName>
    <definedName name="_Fill" localSheetId="0" hidden="1">'[2]#REF'!#REF!</definedName>
    <definedName name="_Fill" hidden="1">#REF!</definedName>
    <definedName name="_fill2" hidden="1">#REF!</definedName>
    <definedName name="_filll" hidden="1">#REF!</definedName>
    <definedName name="_xlnm._FilterDatabase" localSheetId="1" hidden="1">'Berekening volume'!$B$3:$I$17</definedName>
    <definedName name="_xlnm._FilterDatabase" localSheetId="5" hidden="1">Locatielijst!$A$1:$D$191</definedName>
    <definedName name="_xlnm._FilterDatabase" localSheetId="2" hidden="1">Prijzen!$B$3:$I$17</definedName>
    <definedName name="_Key1" localSheetId="0" hidden="1">'[2]#REF'!#REF!</definedName>
    <definedName name="_Key1" hidden="1">#REF!</definedName>
    <definedName name="_Key2" localSheetId="0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Sort2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aaaaa" hidden="1">#REF!</definedName>
    <definedName name="Aanneemsomxyz" hidden="1">#REF!</definedName>
    <definedName name="AccessDatabase" hidden="1">"C:\data\excel\BASISWP.mdb"</definedName>
    <definedName name="Additioneel" hidden="1">#REF!</definedName>
    <definedName name="asdafasfasd" localSheetId="1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asdafasfasd" localSheetId="5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asdafasfasd" localSheetId="2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asdafasfasd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b" hidden="1">#REF!</definedName>
    <definedName name="bbbb" hidden="1">#REF!</definedName>
    <definedName name="ccccc" localSheetId="1" hidden="1">{"'ma_vr'!$A$1:$AA$42"}</definedName>
    <definedName name="ccccc" localSheetId="5" hidden="1">{"'ma_vr'!$A$1:$AA$42"}</definedName>
    <definedName name="ccccc" localSheetId="2" hidden="1">{"'ma_vr'!$A$1:$AA$42"}</definedName>
    <definedName name="ccccc" hidden="1">{"'ma_vr'!$A$1:$AA$42"}</definedName>
    <definedName name="dddd" localSheetId="1" hidden="1">{"'Blad1'!$A$1:$Q$51"}</definedName>
    <definedName name="dddd" localSheetId="5" hidden="1">{"'Blad1'!$A$1:$Q$51"}</definedName>
    <definedName name="dddd" localSheetId="2" hidden="1">{"'Blad1'!$A$1:$Q$51"}</definedName>
    <definedName name="dddd" hidden="1">{"'Blad1'!$A$1:$Q$51"}</definedName>
    <definedName name="dertien" localSheetId="1" hidden="1">{"'ma_vr'!$A$1:$AA$42"}</definedName>
    <definedName name="dertien" localSheetId="5" hidden="1">{"'ma_vr'!$A$1:$AA$42"}</definedName>
    <definedName name="dertien" localSheetId="2" hidden="1">{"'ma_vr'!$A$1:$AA$42"}</definedName>
    <definedName name="dertien" localSheetId="0" hidden="1">{"'ma_vr'!$A$1:$AA$42"}</definedName>
    <definedName name="dertien" hidden="1">{"'ma_vr'!$A$1:$AA$42"}</definedName>
    <definedName name="dffdf" hidden="1">#REF!</definedName>
    <definedName name="eeeee" localSheetId="1" hidden="1">{"'ma_vr'!$A$1:$AA$42"}</definedName>
    <definedName name="eeeee" localSheetId="5" hidden="1">{"'ma_vr'!$A$1:$AA$42"}</definedName>
    <definedName name="eeeee" localSheetId="2" hidden="1">{"'ma_vr'!$A$1:$AA$42"}</definedName>
    <definedName name="eeeee" hidden="1">{"'ma_vr'!$A$1:$AA$42"}</definedName>
    <definedName name="ExactAddinConnection" hidden="1">"001"</definedName>
    <definedName name="ExactAddinConnection.001" hidden="1">"iapetos;001;kosmanh;1"</definedName>
    <definedName name="ExactAddinConnection.002" hidden="1">"iapetos;002;kosmanh;1"</definedName>
    <definedName name="ExactAddinReports" hidden="1">1</definedName>
    <definedName name="ff" hidden="1">#REF!</definedName>
    <definedName name="fghf" hidden="1">#REF!</definedName>
    <definedName name="gs" hidden="1">#REF!</definedName>
    <definedName name="gy" hidden="1">#REF!</definedName>
    <definedName name="han" localSheetId="0" hidden="1">'[2]#REF'!#REF!</definedName>
    <definedName name="han" hidden="1">#REF!</definedName>
    <definedName name="html" localSheetId="1" hidden="1">{"'Blad1'!$A$1:$Q$51"}</definedName>
    <definedName name="html" localSheetId="5" hidden="1">{"'Blad1'!$A$1:$Q$51"}</definedName>
    <definedName name="html" localSheetId="2" hidden="1">{"'Blad1'!$A$1:$Q$51"}</definedName>
    <definedName name="html" localSheetId="0" hidden="1">{"'Blad1'!$A$1:$Q$51"}</definedName>
    <definedName name="html" hidden="1">{"'Blad1'!$A$1:$Q$51"}</definedName>
    <definedName name="HTML_CodePage" hidden="1">1252</definedName>
    <definedName name="HTML_Control" localSheetId="1" hidden="1">{"'ma_vr'!$A$1:$AA$42"}</definedName>
    <definedName name="HTML_Control" localSheetId="5" hidden="1">{"'ma_vr'!$A$1:$AA$42"}</definedName>
    <definedName name="HTML_Control" localSheetId="2" hidden="1">{"'ma_vr'!$A$1:$AA$42"}</definedName>
    <definedName name="HTML_Control" localSheetId="0" hidden="1">{"'ma_vr'!$A$1:$AA$42"}</definedName>
    <definedName name="HTML_Control" hidden="1">{"'ma_vr'!$A$1:$AA$42"}</definedName>
    <definedName name="HTML_Control_1" localSheetId="1" hidden="1">{"'ma_vr'!$A$1:$AA$42"}</definedName>
    <definedName name="HTML_Control_1" localSheetId="5" hidden="1">{"'ma_vr'!$A$1:$AA$42"}</definedName>
    <definedName name="HTML_Control_1" localSheetId="2" hidden="1">{"'ma_vr'!$A$1:$AA$42"}</definedName>
    <definedName name="HTML_Control_1" hidden="1">{"'ma_vr'!$A$1:$AA$42"}</definedName>
    <definedName name="HTML_Description" hidden="1">""</definedName>
    <definedName name="HTML_Email" hidden="1">""</definedName>
    <definedName name="HTML_Header" hidden="1">"ma_vr"</definedName>
    <definedName name="HTML_LastUpdate" hidden="1">"06-04-2000"</definedName>
    <definedName name="HTML_LineAfter" hidden="1">FALSE</definedName>
    <definedName name="HTML_LineBefore" hidden="1">FALSE</definedName>
    <definedName name="HTML_Name" hidden="1">"R.Ballast"</definedName>
    <definedName name="HTML_OBDlg2" hidden="1">TRUE</definedName>
    <definedName name="HTML_OBDlg4" hidden="1">TRUE</definedName>
    <definedName name="HTML_OS" hidden="1">0</definedName>
    <definedName name="HTML_PathFile" hidden="1">"F:\MS Office\Tarieven 2000\HTML.htm"</definedName>
    <definedName name="HTML_Title" hidden="1">"Tarief2000_basisRB"</definedName>
    <definedName name="html2" localSheetId="1" hidden="1">{"'Blad1'!$A$1:$Q$51"}</definedName>
    <definedName name="html2" localSheetId="5" hidden="1">{"'Blad1'!$A$1:$Q$51"}</definedName>
    <definedName name="html2" localSheetId="2" hidden="1">{"'Blad1'!$A$1:$Q$51"}</definedName>
    <definedName name="html2" localSheetId="0" hidden="1">{"'Blad1'!$A$1:$Q$51"}</definedName>
    <definedName name="html2" hidden="1">{"'Blad1'!$A$1:$Q$51"}</definedName>
    <definedName name="html3" localSheetId="1" hidden="1">{"'Blad1'!$A$1:$Q$51"}</definedName>
    <definedName name="html3" localSheetId="5" hidden="1">{"'Blad1'!$A$1:$Q$51"}</definedName>
    <definedName name="html3" localSheetId="2" hidden="1">{"'Blad1'!$A$1:$Q$51"}</definedName>
    <definedName name="html3" localSheetId="0" hidden="1">{"'Blad1'!$A$1:$Q$51"}</definedName>
    <definedName name="html3" hidden="1">{"'Blad1'!$A$1:$Q$51"}</definedName>
    <definedName name="jj" hidden="1">#REF!</definedName>
    <definedName name="kjh" hidden="1">#REF!</definedName>
    <definedName name="mm" hidden="1">#REF!</definedName>
    <definedName name="Mutatiederdekwartaal" localSheetId="1" hidden="1">{"'ma_vr'!$A$1:$AA$42"}</definedName>
    <definedName name="Mutatiederdekwartaal" localSheetId="5" hidden="1">{"'ma_vr'!$A$1:$AA$42"}</definedName>
    <definedName name="Mutatiederdekwartaal" localSheetId="2" hidden="1">{"'ma_vr'!$A$1:$AA$42"}</definedName>
    <definedName name="Mutatiederdekwartaal" localSheetId="0" hidden="1">{"'ma_vr'!$A$1:$AA$42"}</definedName>
    <definedName name="Mutatiederdekwartaal" hidden="1">{"'ma_vr'!$A$1:$AA$42"}</definedName>
    <definedName name="Mutatiederdekwartaal_1" localSheetId="1" hidden="1">{"'ma_vr'!$A$1:$AA$42"}</definedName>
    <definedName name="Mutatiederdekwartaal_1" localSheetId="5" hidden="1">{"'ma_vr'!$A$1:$AA$42"}</definedName>
    <definedName name="Mutatiederdekwartaal_1" localSheetId="2" hidden="1">{"'ma_vr'!$A$1:$AA$42"}</definedName>
    <definedName name="Mutatiederdekwartaal_1" hidden="1">{"'ma_vr'!$A$1:$AA$42"}</definedName>
    <definedName name="NvB" hidden="1">#REF!</definedName>
    <definedName name="p" hidden="1">#REF!</definedName>
    <definedName name="pvo" hidden="1">#REF!</definedName>
    <definedName name="q" hidden="1">#REF!</definedName>
    <definedName name="rfqer" hidden="1">#REF!</definedName>
    <definedName name="s" hidden="1">#REF!</definedName>
    <definedName name="tesstt" hidden="1">#REF!</definedName>
    <definedName name="test" localSheetId="1" hidden="1">{"'ma_vr'!$A$1:$AA$42"}</definedName>
    <definedName name="test" localSheetId="5" hidden="1">{"'ma_vr'!$A$1:$AA$42"}</definedName>
    <definedName name="test" localSheetId="2" hidden="1">{"'ma_vr'!$A$1:$AA$42"}</definedName>
    <definedName name="test" localSheetId="0" hidden="1">{"'ma_vr'!$A$1:$AA$42"}</definedName>
    <definedName name="test" hidden="1">{"'ma_vr'!$A$1:$AA$42"}</definedName>
    <definedName name="vertex42_copyright" hidden="1">"© 2006-2018 Vertex42 LLC"</definedName>
    <definedName name="vertex42_id" hidden="1">"gantt-chart_L.xlsx"</definedName>
    <definedName name="vertex42_title" hidden="1">"Gantt Chart Template"</definedName>
    <definedName name="vullen" hidden="1">'[2]#REF'!#REF!</definedName>
    <definedName name="weekend" hidden="1">#REF!</definedName>
    <definedName name="wrn.RWReport1." localSheetId="1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localSheetId="5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localSheetId="2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w" localSheetId="1" hidden="1">{"'ma_vr'!$A$1:$AA$42"}</definedName>
    <definedName name="ww" localSheetId="5" hidden="1">{"'ma_vr'!$A$1:$AA$42"}</definedName>
    <definedName name="ww" localSheetId="2" hidden="1">{"'ma_vr'!$A$1:$AA$42"}</definedName>
    <definedName name="ww" localSheetId="0" hidden="1">{"'ma_vr'!$A$1:$AA$42"}</definedName>
    <definedName name="ww" hidden="1">{"'ma_vr'!$A$1:$AA$42"}</definedName>
    <definedName name="x" hidden="1">#REF!</definedName>
    <definedName name="y" hidden="1">#REF!</definedName>
    <definedName name="z" hidden="1">#REF!</definedName>
    <definedName name="zaterdag" hidden="1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5" l="1"/>
  <c r="I5" i="5"/>
  <c r="L12" i="8"/>
  <c r="K12" i="8"/>
  <c r="O11" i="8"/>
  <c r="N11" i="8"/>
  <c r="M11" i="8"/>
  <c r="K11" i="8"/>
  <c r="O9" i="8"/>
  <c r="K21" i="8"/>
  <c r="K17" i="8"/>
  <c r="O17" i="8"/>
  <c r="N17" i="8"/>
  <c r="M17" i="8"/>
  <c r="L17" i="8"/>
  <c r="O15" i="8"/>
  <c r="N15" i="8"/>
  <c r="M15" i="8"/>
  <c r="L15" i="8"/>
  <c r="K15" i="8"/>
  <c r="O14" i="8"/>
  <c r="N14" i="8"/>
  <c r="M14" i="8"/>
  <c r="L14" i="8"/>
  <c r="K14" i="8"/>
  <c r="O12" i="8"/>
  <c r="N12" i="8"/>
  <c r="M12" i="8"/>
  <c r="L11" i="8"/>
  <c r="K7" i="8"/>
  <c r="L7" i="8"/>
  <c r="M7" i="8"/>
  <c r="N7" i="8"/>
  <c r="O7" i="8"/>
  <c r="K8" i="8"/>
  <c r="L8" i="8"/>
  <c r="M8" i="8"/>
  <c r="N8" i="8"/>
  <c r="O8" i="8"/>
  <c r="K9" i="8"/>
  <c r="L9" i="8"/>
  <c r="M9" i="8"/>
  <c r="N9" i="8"/>
  <c r="L6" i="8"/>
  <c r="M6" i="8"/>
  <c r="N6" i="8"/>
  <c r="O6" i="8"/>
  <c r="K6" i="8"/>
  <c r="K18" i="8"/>
  <c r="N18" i="8"/>
  <c r="O18" i="8"/>
  <c r="M18" i="8"/>
  <c r="L18" i="8"/>
  <c r="D18" i="9"/>
  <c r="K7" i="5"/>
  <c r="B9" i="5"/>
</calcChain>
</file>

<file path=xl/sharedStrings.xml><?xml version="1.0" encoding="utf-8"?>
<sst xmlns="http://schemas.openxmlformats.org/spreadsheetml/2006/main" count="722" uniqueCount="253">
  <si>
    <t xml:space="preserve">Binnen deze overeenkomst kan Opdrachtnemer een beroep doen </t>
  </si>
  <si>
    <t>de locatie waar het onderhoud uitgevoerd geen andere uitvoeringstijd toelaten</t>
  </si>
  <si>
    <t>Tijdblok</t>
  </si>
  <si>
    <t>MA</t>
  </si>
  <si>
    <t>Di</t>
  </si>
  <si>
    <t>WO</t>
  </si>
  <si>
    <t>DO</t>
  </si>
  <si>
    <t>VR</t>
  </si>
  <si>
    <t>ZA</t>
  </si>
  <si>
    <t>ZO</t>
  </si>
  <si>
    <t>FE</t>
  </si>
  <si>
    <t>00:00 - 06:00 UUR</t>
  </si>
  <si>
    <t>06:00 - 21:30 UUR</t>
  </si>
  <si>
    <t>21:30 - 24:00</t>
  </si>
  <si>
    <t>Vloercategorie</t>
  </si>
  <si>
    <t>Vloersoort</t>
  </si>
  <si>
    <t>Elastisch beschermd</t>
  </si>
  <si>
    <t>Linoleum</t>
  </si>
  <si>
    <t>Sprayen en opwrijven</t>
  </si>
  <si>
    <t>Topcoaten (2 laags)</t>
  </si>
  <si>
    <t>Recoaten (strippen en conserveren 2 laags)</t>
  </si>
  <si>
    <t>Elastisch onbeschermd</t>
  </si>
  <si>
    <t>PVC/Vinyl/Rubber/Tarkett</t>
  </si>
  <si>
    <t>Opwrijven</t>
  </si>
  <si>
    <t>Dieptereiniging: Schrobben (eenschijfsmachine en waterzuiger)</t>
  </si>
  <si>
    <t>Textiel</t>
  </si>
  <si>
    <t>Sproei-extraheren</t>
  </si>
  <si>
    <t>Encapsulation reiniging</t>
  </si>
  <si>
    <t>Harde vloeren</t>
  </si>
  <si>
    <t>Schrobben (eenschijfsmachine en waterzuiger)</t>
  </si>
  <si>
    <t>Toelichting</t>
  </si>
  <si>
    <t>Locaties t/m 500 m² - 1 totaalprijs voor volledig vloeronderhoud</t>
  </si>
  <si>
    <t>Algemeen medewerker</t>
  </si>
  <si>
    <t>Vloerspecialist</t>
  </si>
  <si>
    <t>Gemiddeld CAO uurloon</t>
  </si>
  <si>
    <t>Werkgeverskosten</t>
  </si>
  <si>
    <t>Overhead</t>
  </si>
  <si>
    <t>Risico &amp; Winst</t>
  </si>
  <si>
    <t>Reservering reistijd / reiskosten</t>
  </si>
  <si>
    <t>TOTAAL</t>
  </si>
  <si>
    <t>Functie</t>
  </si>
  <si>
    <t>Middelen en materialen incl. kleding &amp; PBM's</t>
  </si>
  <si>
    <t>Inzetbepaling</t>
  </si>
  <si>
    <t>Opbouw uurtarieven</t>
  </si>
  <si>
    <t>Gemiddeld uurtarief</t>
  </si>
  <si>
    <t>0 - 200</t>
  </si>
  <si>
    <t>201 - 500</t>
  </si>
  <si>
    <t>501 - 1000</t>
  </si>
  <si>
    <t>Voorgestelde handeling</t>
  </si>
  <si>
    <t>&gt;5000</t>
  </si>
  <si>
    <t>1001 - 5000</t>
  </si>
  <si>
    <t>Prijzen</t>
  </si>
  <si>
    <t>Staffelprijzen</t>
  </si>
  <si>
    <t>Eenheidsprijs</t>
  </si>
  <si>
    <t>Algemeen: vloersoorten als marmer, parket en andere vloersoorten die nadere specialistische behandeling vragen zullen middels maatwerkopdrachten worden uitgevraagd</t>
  </si>
  <si>
    <t>Toeslagberekening</t>
  </si>
  <si>
    <t>Berekening volume</t>
  </si>
  <si>
    <r>
      <t>Volume in m</t>
    </r>
    <r>
      <rPr>
        <b/>
        <vertAlign val="superscript"/>
        <sz val="9"/>
        <color theme="0"/>
        <rFont val="Verdana"/>
        <family val="2"/>
      </rPr>
      <t>2</t>
    </r>
    <r>
      <rPr>
        <b/>
        <sz val="9"/>
        <color theme="0"/>
        <rFont val="Verdana"/>
        <family val="2"/>
      </rPr>
      <t xml:space="preserve"> per staffel</t>
    </r>
  </si>
  <si>
    <t>Aantal locaties</t>
  </si>
  <si>
    <t>Volume in € per staffel</t>
  </si>
  <si>
    <t>Introductie:</t>
  </si>
  <si>
    <t>Hoe vul je het prijsopgaveformulier in?</t>
  </si>
  <si>
    <t>Scoremethode prijs (kromme)</t>
  </si>
  <si>
    <t>Prijs</t>
  </si>
  <si>
    <t>Punten</t>
  </si>
  <si>
    <t>Toeslag voor justitiele locaties</t>
  </si>
  <si>
    <r>
      <t xml:space="preserve">Harde vloer </t>
    </r>
    <r>
      <rPr>
        <sz val="9"/>
        <color indexed="8"/>
        <rFont val="Aptos Narrow"/>
        <family val="2"/>
      </rPr>
      <t>²</t>
    </r>
  </si>
  <si>
    <r>
      <rPr>
        <sz val="9"/>
        <color indexed="8"/>
        <rFont val="Aptos Narrow"/>
        <family val="2"/>
      </rPr>
      <t>¹</t>
    </r>
    <r>
      <rPr>
        <sz val="9"/>
        <color indexed="8"/>
        <rFont val="Verdana"/>
        <family val="2"/>
      </rPr>
      <t>: Bij tapijtreiniging is het toepassen van de bonnetpad methode niet toegestaan.</t>
    </r>
  </si>
  <si>
    <r>
      <rPr>
        <sz val="9"/>
        <color indexed="8"/>
        <rFont val="Aptos Narrow"/>
        <family val="2"/>
      </rPr>
      <t>²</t>
    </r>
    <r>
      <rPr>
        <sz val="9"/>
        <color indexed="8"/>
        <rFont val="Verdana"/>
        <family val="2"/>
      </rPr>
      <t>: Onder harde vloer wordt verstaan: Steen / DHG / Overige tegel / Gietvloer / Natuursteen / Siergrind / Staal &amp; Plavuizen.</t>
    </r>
  </si>
  <si>
    <t>Toeslagpercentage</t>
  </si>
  <si>
    <t>2-Componentencoating</t>
  </si>
  <si>
    <t>op het doorbelasten van deze toeslag op het m²-tarief als de omstandigheden binnen</t>
  </si>
  <si>
    <t>Toeslagpercentage op m²-prijs ten behoeve van locaties met streng goedgangsbeleid en/of waar werkzaamheden alleen onder begeleiding uitgevoerd kunnen worden.</t>
  </si>
  <si>
    <r>
      <t xml:space="preserve">Boxprijs </t>
    </r>
    <r>
      <rPr>
        <sz val="9"/>
        <color indexed="8"/>
        <rFont val="Aptos Narrow"/>
        <family val="2"/>
      </rPr>
      <t>3</t>
    </r>
  </si>
  <si>
    <t>Locatiefunctionaliteit</t>
  </si>
  <si>
    <t>Provincie</t>
  </si>
  <si>
    <t>m2 netto Float</t>
  </si>
  <si>
    <t>Postcode</t>
  </si>
  <si>
    <t>Kantoorlocatie</t>
  </si>
  <si>
    <t>Justitiële locatie</t>
  </si>
  <si>
    <t>Infra/logistieke locatie</t>
  </si>
  <si>
    <r>
      <t xml:space="preserve">Textiel </t>
    </r>
    <r>
      <rPr>
        <sz val="9"/>
        <color indexed="8"/>
        <rFont val="Aptos Narrow"/>
        <family val="2"/>
      </rPr>
      <t>¹</t>
    </r>
  </si>
  <si>
    <t xml:space="preserve">Tapijt </t>
  </si>
  <si>
    <r>
      <t xml:space="preserve">Box </t>
    </r>
    <r>
      <rPr>
        <sz val="9"/>
        <color indexed="8"/>
        <rFont val="Aptos Narrow"/>
        <family val="2"/>
      </rPr>
      <t>³</t>
    </r>
  </si>
  <si>
    <t xml:space="preserve">Locaties t/m 500 m² - 1 totaalprijs voor volledig vloeronderhoud </t>
  </si>
  <si>
    <t xml:space="preserve">Harde vloer </t>
  </si>
  <si>
    <r>
      <rPr>
        <sz val="9"/>
        <color indexed="8"/>
        <rFont val="Aptos Narrow"/>
        <family val="2"/>
      </rPr>
      <t>³</t>
    </r>
    <r>
      <rPr>
        <sz val="9"/>
        <color indexed="8"/>
        <rFont val="Verdana"/>
        <family val="2"/>
      </rPr>
      <t>: Onder volledig wordt verstaan: Alle m² vloer op locatie de gewenste behandeling ondergaan ongeacht welke vloersoortsoort (elastisch be- en onbeschermd, textiel en harde vloeren) conform het opleverresultaat</t>
    </r>
  </si>
  <si>
    <t>³: Onder volledig wordt verstaan: Alle m² vloer op locatie hebben de gewenste behandeling ondergaan ongeacht welke vloersoortsoort (elastisch be- en onbeschermd, textiel en harde vloeren) zodat deze voldoet aan bijlage Opleverresultaat</t>
  </si>
  <si>
    <t>Zuid-Holland</t>
  </si>
  <si>
    <t>2511 DP</t>
  </si>
  <si>
    <t>2711 AH</t>
  </si>
  <si>
    <t>2515 XP</t>
  </si>
  <si>
    <t>2595 AJ</t>
  </si>
  <si>
    <t>2511 VX</t>
  </si>
  <si>
    <t>Representatieve locatie</t>
  </si>
  <si>
    <t>2594 AC</t>
  </si>
  <si>
    <t>3072 DB</t>
  </si>
  <si>
    <t>2595 AN</t>
  </si>
  <si>
    <t>3072 AK</t>
  </si>
  <si>
    <t>2511 CK</t>
  </si>
  <si>
    <t>2595 AL</t>
  </si>
  <si>
    <t>2596 AA</t>
  </si>
  <si>
    <t>2511 EM</t>
  </si>
  <si>
    <t>2514 EN</t>
  </si>
  <si>
    <t>2595 BL</t>
  </si>
  <si>
    <t>2497 GB</t>
  </si>
  <si>
    <t>2511 VW</t>
  </si>
  <si>
    <t>2288 EW</t>
  </si>
  <si>
    <t>3199 LJ</t>
  </si>
  <si>
    <t>3311 PP</t>
  </si>
  <si>
    <t>2595 AS</t>
  </si>
  <si>
    <t>2622 HA</t>
  </si>
  <si>
    <t>2595 BE</t>
  </si>
  <si>
    <t>2597 JW</t>
  </si>
  <si>
    <t>Zeeland</t>
  </si>
  <si>
    <t>4335 JA</t>
  </si>
  <si>
    <t>2511 CV</t>
  </si>
  <si>
    <t>3155 RC</t>
  </si>
  <si>
    <t>2803 PT</t>
  </si>
  <si>
    <t>2514 EE</t>
  </si>
  <si>
    <t>2404 BR</t>
  </si>
  <si>
    <t>2593 AN</t>
  </si>
  <si>
    <t>2594 AV</t>
  </si>
  <si>
    <t>4331 JE</t>
  </si>
  <si>
    <t>4354 RA</t>
  </si>
  <si>
    <t>2514 EA</t>
  </si>
  <si>
    <t>2288 GK</t>
  </si>
  <si>
    <t>3072AP</t>
  </si>
  <si>
    <t>2514 ED</t>
  </si>
  <si>
    <t>2514 EM</t>
  </si>
  <si>
    <t>3331 EW</t>
  </si>
  <si>
    <t>2513 AH</t>
  </si>
  <si>
    <t>3088 KA</t>
  </si>
  <si>
    <t>3313 LC</t>
  </si>
  <si>
    <t>2513 AB</t>
  </si>
  <si>
    <t>2921 LD</t>
  </si>
  <si>
    <t>3202 LJ</t>
  </si>
  <si>
    <t>2594 AG</t>
  </si>
  <si>
    <t>4337 PE</t>
  </si>
  <si>
    <t>2518 AD</t>
  </si>
  <si>
    <t>2404 CA</t>
  </si>
  <si>
    <t>2585 DB</t>
  </si>
  <si>
    <t>3089 KM</t>
  </si>
  <si>
    <t>3041 JL</t>
  </si>
  <si>
    <t>2596 HL</t>
  </si>
  <si>
    <t>4461 XS</t>
  </si>
  <si>
    <t>3197 LE</t>
  </si>
  <si>
    <t>2311 BG</t>
  </si>
  <si>
    <t>2723 RC</t>
  </si>
  <si>
    <t>3016 BB</t>
  </si>
  <si>
    <t>3161 EJ</t>
  </si>
  <si>
    <t>2741 PJ</t>
  </si>
  <si>
    <t>2718 SH</t>
  </si>
  <si>
    <t>2902 LA</t>
  </si>
  <si>
    <t>3013 AM</t>
  </si>
  <si>
    <t>3251 LD</t>
  </si>
  <si>
    <t>2517 JX</t>
  </si>
  <si>
    <t>4382 NS</t>
  </si>
  <si>
    <t>2514 EL</t>
  </si>
  <si>
    <t>2514 JD</t>
  </si>
  <si>
    <t>2288 GG</t>
  </si>
  <si>
    <t>3151 ZZ</t>
  </si>
  <si>
    <t>2511 DJ</t>
  </si>
  <si>
    <t>3134 ZB</t>
  </si>
  <si>
    <t>4381 CG</t>
  </si>
  <si>
    <t>4389 PJ</t>
  </si>
  <si>
    <t>4311 RS</t>
  </si>
  <si>
    <t>2801 PC</t>
  </si>
  <si>
    <t>3013 AP</t>
  </si>
  <si>
    <t>2514 JB</t>
  </si>
  <si>
    <t>4411 SX</t>
  </si>
  <si>
    <t>4417 ER</t>
  </si>
  <si>
    <t>4531 BX</t>
  </si>
  <si>
    <t>2718 SV</t>
  </si>
  <si>
    <t>3316 AK</t>
  </si>
  <si>
    <t>3341 LA</t>
  </si>
  <si>
    <t>2645 BV</t>
  </si>
  <si>
    <t>4205 NL</t>
  </si>
  <si>
    <t>2322 VW</t>
  </si>
  <si>
    <t>3317 LV</t>
  </si>
  <si>
    <t>3155 ZZ</t>
  </si>
  <si>
    <t>3198 LT</t>
  </si>
  <si>
    <t>3281 LZ</t>
  </si>
  <si>
    <t>2665 CA</t>
  </si>
  <si>
    <t>3047 AT</t>
  </si>
  <si>
    <t>3194 DH</t>
  </si>
  <si>
    <t>2513 AE</t>
  </si>
  <si>
    <t>2514 JS</t>
  </si>
  <si>
    <t>4421 RA</t>
  </si>
  <si>
    <t>2988 CK</t>
  </si>
  <si>
    <t>3221 LS</t>
  </si>
  <si>
    <t>2513 AA</t>
  </si>
  <si>
    <t>2583 GA</t>
  </si>
  <si>
    <t>2411 JK</t>
  </si>
  <si>
    <t>4311 GW</t>
  </si>
  <si>
    <t>3197 KW</t>
  </si>
  <si>
    <t>4354 RB</t>
  </si>
  <si>
    <t>3251 NC</t>
  </si>
  <si>
    <t>3221 LK</t>
  </si>
  <si>
    <t>4401 PE</t>
  </si>
  <si>
    <t>4485 PB</t>
  </si>
  <si>
    <t>4311RS</t>
  </si>
  <si>
    <t>4323 LZ</t>
  </si>
  <si>
    <t>4417 BX</t>
  </si>
  <si>
    <t>4322 BD</t>
  </si>
  <si>
    <t>4538 BJ</t>
  </si>
  <si>
    <t>4554 AA</t>
  </si>
  <si>
    <t>2517 KV</t>
  </si>
  <si>
    <t>4411 ST</t>
  </si>
  <si>
    <t>4202 NL</t>
  </si>
  <si>
    <t>4311 ND</t>
  </si>
  <si>
    <t>4691 PV</t>
  </si>
  <si>
    <t>3151 HC</t>
  </si>
  <si>
    <t>3197 LM</t>
  </si>
  <si>
    <t>4338 PB</t>
  </si>
  <si>
    <t>3313 LE</t>
  </si>
  <si>
    <t>3329 KL</t>
  </si>
  <si>
    <t>2586 NA</t>
  </si>
  <si>
    <t>2202 GW</t>
  </si>
  <si>
    <t>2676 LG</t>
  </si>
  <si>
    <t>2952 AD</t>
  </si>
  <si>
    <t>3044 AM</t>
  </si>
  <si>
    <t>3253 LB</t>
  </si>
  <si>
    <t>3316 AV</t>
  </si>
  <si>
    <t>2288 ER</t>
  </si>
  <si>
    <t>3199 KD</t>
  </si>
  <si>
    <t>3199 LC</t>
  </si>
  <si>
    <t>4538 AE</t>
  </si>
  <si>
    <t>4382 ND</t>
  </si>
  <si>
    <t>4328 KG</t>
  </si>
  <si>
    <t>4361 AA</t>
  </si>
  <si>
    <t>4361 SJ</t>
  </si>
  <si>
    <t>4311 NE</t>
  </si>
  <si>
    <t>2265 BC</t>
  </si>
  <si>
    <t>2595 BG</t>
  </si>
  <si>
    <t>3233 LP</t>
  </si>
  <si>
    <t>4531 DX</t>
  </si>
  <si>
    <t>3193 KA</t>
  </si>
  <si>
    <t>3195 HT</t>
  </si>
  <si>
    <t>3123 KB</t>
  </si>
  <si>
    <t>2718 RH</t>
  </si>
  <si>
    <t>4455 TE</t>
  </si>
  <si>
    <t xml:space="preserve">Uitgangspunt is de CAO toeslag op het component arbeid, deze heeft geen betrekking op </t>
  </si>
  <si>
    <t>de andere kostencomponenten.</t>
  </si>
  <si>
    <t>Uw inschrijfprijs</t>
  </si>
  <si>
    <t>Bijlage 1 - Prijsopgaveformulier perceel 4</t>
  </si>
  <si>
    <t>1) U dient alle cellen welke geel gekleurd zijn in te vullen met jouw eigen financiële gegevens. Ter verduidelijking de desbetreffende kleur:</t>
  </si>
  <si>
    <t>2) Indien de kleur in de cel na het invullen van uw waarde rood wordt is de waarde te hoog, pas deze aan.</t>
  </si>
  <si>
    <r>
      <rPr>
        <b/>
        <u/>
        <sz val="9"/>
        <rFont val="Verdana"/>
        <family val="2"/>
      </rPr>
      <t>LET OP:</t>
    </r>
    <r>
      <rPr>
        <sz val="9"/>
        <rFont val="Verdana"/>
        <family val="2"/>
      </rPr>
      <t xml:space="preserve"> Voeg het ingevulde prijsopgaveformulier digitaal toe aan uw Inschrijving, zowel in bewerkbaar format (.XLS) als (in .PDF format).</t>
    </r>
  </si>
  <si>
    <r>
      <t xml:space="preserve">Prijs bij </t>
    </r>
    <r>
      <rPr>
        <b/>
        <u/>
        <sz val="9"/>
        <rFont val="Arial"/>
        <family val="2"/>
      </rPr>
      <t>minimaal</t>
    </r>
    <r>
      <rPr>
        <b/>
        <sz val="9"/>
        <rFont val="Arial"/>
        <family val="2"/>
      </rPr>
      <t xml:space="preserve"> te behalen aantal punten</t>
    </r>
  </si>
  <si>
    <r>
      <t xml:space="preserve">Prijs bij </t>
    </r>
    <r>
      <rPr>
        <b/>
        <u/>
        <sz val="9"/>
        <rFont val="Arial"/>
        <family val="2"/>
      </rPr>
      <t>maximaal</t>
    </r>
    <r>
      <rPr>
        <b/>
        <sz val="9"/>
        <rFont val="Arial"/>
        <family val="2"/>
      </rPr>
      <t xml:space="preserve"> aantal te behalen punten</t>
    </r>
  </si>
  <si>
    <t>Dit is het prijsopgaveformulier ten behoeve van de Europese openbare aanbesteding Specialistisch Vloeronderhoud. Voor de eisen die verbonden zijn aan de prijsstelling verwijzen we u naar naar het beschrijvend document, paragraaf 5.2. In het volgende tabblad van dit document staat het prijsopgaveformulier. Hieronder staat uitgelegd hoe u het prijsopgaveformulier moet invullen en hoe de inschrijfprijzen voor dit perceel worden beoordeeld.</t>
  </si>
  <si>
    <r>
      <t>Staffelprijs in € per aantal m</t>
    </r>
    <r>
      <rPr>
        <b/>
        <vertAlign val="superscript"/>
        <sz val="9"/>
        <color theme="0"/>
        <rFont val="Verdana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</si>
</sst>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&quot;€&quot;\ * #,##0.00_-;\-&quot;€&quot;\ * #,##0.00_-;_-&quot;€&quot;\ * &quot;-&quot;??_-;_-@_-"/>
    <numFmt numFmtId="166" formatCode="_ * #,##0_ ;_ * \-#,##0_ ;_ * &quot;-&quot;??_ ;_ @_ "/>
    <numFmt numFmtId="167" formatCode="_-&quot;€&quot;\ * #,##0.0_-;_-&quot;€&quot;\ * #,##0.0\-;_-&quot;€&quot;\ * &quot;-&quot;??_-;_-@_-"/>
    <numFmt numFmtId="168" formatCode="_-&quot;€&quot;\ * #,##0_-;_-&quot;€&quot;\ * #,##0\-;_-&quot;€&quot;\ * &quot;-&quot;??_-;_-@_-"/>
    <numFmt numFmtId="169" formatCode="0.0"/>
    <numFmt numFmtId="170" formatCode="&quot;€&quot;\ #,##0.00"/>
    <numFmt numFmtId="171" formatCode="0_ ;[Red]\-0\ "/>
    <numFmt numFmtId="172" formatCode="_-* #,##0.0_-;_-* #,##0.0\-;_-* &quot;-&quot;??_-;_-@_-"/>
  </numFmts>
  <fonts count="35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"/>
      <color theme="0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sz val="11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0"/>
      <name val="Arial"/>
      <family val="2"/>
    </font>
    <font>
      <b/>
      <vertAlign val="superscript"/>
      <sz val="9"/>
      <color theme="0"/>
      <name val="Verdana"/>
      <family val="2"/>
    </font>
    <font>
      <sz val="9"/>
      <color indexed="8"/>
      <name val="Verdana"/>
      <family val="2"/>
    </font>
    <font>
      <sz val="9"/>
      <color theme="4"/>
      <name val="Verdana"/>
      <family val="2"/>
    </font>
    <font>
      <b/>
      <sz val="14"/>
      <color theme="0"/>
      <name val="Verdana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Helv"/>
    </font>
    <font>
      <i/>
      <sz val="9"/>
      <color indexed="8"/>
      <name val="Verdana"/>
      <family val="2"/>
    </font>
    <font>
      <sz val="10"/>
      <color theme="1"/>
      <name val="Arial"/>
      <family val="2"/>
    </font>
    <font>
      <sz val="9"/>
      <color rgb="FF000000"/>
      <name val="Verdana"/>
      <family val="2"/>
    </font>
    <font>
      <b/>
      <u/>
      <sz val="9"/>
      <name val="Verdana"/>
      <family val="2"/>
    </font>
    <font>
      <sz val="11"/>
      <color theme="0"/>
      <name val="Calibri"/>
      <family val="2"/>
      <scheme val="minor"/>
    </font>
    <font>
      <sz val="9"/>
      <color theme="0" tint="-4.9989318521683403E-2"/>
      <name val="Verdana"/>
      <family val="2"/>
    </font>
    <font>
      <sz val="11"/>
      <color rgb="FF3F3F76"/>
      <name val="Calibri"/>
      <family val="2"/>
      <scheme val="minor"/>
    </font>
    <font>
      <b/>
      <sz val="9"/>
      <color theme="0" tint="-4.9989318521683403E-2"/>
      <name val="Verdana"/>
      <family val="2"/>
    </font>
    <font>
      <sz val="9"/>
      <color indexed="8"/>
      <name val="Aptos Narrow"/>
      <family val="2"/>
    </font>
    <font>
      <b/>
      <sz val="9"/>
      <color rgb="FFFFFFFF"/>
      <name val="Verdan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2359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9E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</borders>
  <cellStyleXfs count="16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9" fillId="0" borderId="0"/>
    <xf numFmtId="0" fontId="21" fillId="0" borderId="0"/>
    <xf numFmtId="0" fontId="5" fillId="0" borderId="0"/>
    <xf numFmtId="0" fontId="17" fillId="3" borderId="0" applyNumberFormat="0" applyBorder="0" applyAlignment="0" applyProtection="0"/>
    <xf numFmtId="0" fontId="24" fillId="6" borderId="0" applyNumberFormat="0" applyBorder="0" applyAlignment="0" applyProtection="0"/>
    <xf numFmtId="0" fontId="26" fillId="4" borderId="1" applyNumberFormat="0" applyAlignment="0" applyProtection="0"/>
    <xf numFmtId="0" fontId="5" fillId="7" borderId="0" applyNumberFormat="0" applyBorder="0" applyAlignment="0" applyProtection="0"/>
    <xf numFmtId="0" fontId="5" fillId="5" borderId="2" applyNumberFormat="0" applyFont="0" applyAlignment="0" applyProtection="0"/>
    <xf numFmtId="0" fontId="18" fillId="2" borderId="0" applyNumberFormat="0" applyBorder="0" applyAlignment="0" applyProtection="0"/>
  </cellStyleXfs>
  <cellXfs count="139">
    <xf numFmtId="0" fontId="0" fillId="0" borderId="0" xfId="0"/>
    <xf numFmtId="0" fontId="9" fillId="0" borderId="0" xfId="0" applyFont="1"/>
    <xf numFmtId="0" fontId="4" fillId="0" borderId="0" xfId="0" applyFont="1"/>
    <xf numFmtId="0" fontId="8" fillId="0" borderId="3" xfId="0" applyFont="1" applyBorder="1"/>
    <xf numFmtId="0" fontId="4" fillId="0" borderId="3" xfId="0" applyFont="1" applyBorder="1"/>
    <xf numFmtId="9" fontId="4" fillId="0" borderId="3" xfId="3" applyFont="1" applyBorder="1"/>
    <xf numFmtId="10" fontId="14" fillId="13" borderId="7" xfId="6" applyNumberFormat="1" applyFont="1" applyFill="1" applyBorder="1" applyProtection="1">
      <protection locked="0"/>
    </xf>
    <xf numFmtId="44" fontId="14" fillId="13" borderId="7" xfId="2" applyFont="1" applyFill="1" applyBorder="1" applyProtection="1">
      <protection locked="0"/>
    </xf>
    <xf numFmtId="44" fontId="14" fillId="0" borderId="7" xfId="2" applyFont="1" applyFill="1" applyBorder="1" applyAlignment="1" applyProtection="1">
      <protection locked="0"/>
    </xf>
    <xf numFmtId="0" fontId="3" fillId="0" borderId="0" xfId="0" applyFont="1"/>
    <xf numFmtId="0" fontId="29" fillId="16" borderId="0" xfId="8" applyFont="1" applyFill="1" applyAlignment="1">
      <alignment horizontal="center"/>
    </xf>
    <xf numFmtId="166" fontId="29" fillId="16" borderId="0" xfId="1" applyNumberFormat="1" applyFont="1" applyFill="1" applyAlignment="1">
      <alignment horizontal="center"/>
    </xf>
    <xf numFmtId="0" fontId="2" fillId="0" borderId="0" xfId="8" applyFont="1"/>
    <xf numFmtId="0" fontId="2" fillId="17" borderId="3" xfId="8" applyFont="1" applyFill="1" applyBorder="1"/>
    <xf numFmtId="166" fontId="2" fillId="17" borderId="3" xfId="1" applyNumberFormat="1" applyFont="1" applyFill="1" applyBorder="1"/>
    <xf numFmtId="0" fontId="2" fillId="18" borderId="3" xfId="8" applyFont="1" applyFill="1" applyBorder="1"/>
    <xf numFmtId="166" fontId="2" fillId="18" borderId="3" xfId="1" applyNumberFormat="1" applyFont="1" applyFill="1" applyBorder="1"/>
    <xf numFmtId="166" fontId="2" fillId="0" borderId="0" xfId="1" applyNumberFormat="1" applyFont="1"/>
    <xf numFmtId="0" fontId="1" fillId="0" borderId="0" xfId="0" applyFont="1"/>
    <xf numFmtId="0" fontId="1" fillId="17" borderId="3" xfId="8" applyFont="1" applyFill="1" applyBorder="1"/>
    <xf numFmtId="0" fontId="1" fillId="18" borderId="3" xfId="8" applyFont="1" applyFill="1" applyBorder="1"/>
    <xf numFmtId="0" fontId="1" fillId="0" borderId="0" xfId="8" applyFont="1"/>
    <xf numFmtId="0" fontId="16" fillId="12" borderId="0" xfId="0" applyFont="1" applyFill="1" applyAlignment="1">
      <alignment horizontal="left"/>
    </xf>
    <xf numFmtId="44" fontId="14" fillId="0" borderId="9" xfId="2" applyFont="1" applyFill="1" applyBorder="1" applyAlignment="1" applyProtection="1">
      <alignment horizontal="center"/>
      <protection locked="0"/>
    </xf>
    <xf numFmtId="44" fontId="14" fillId="0" borderId="11" xfId="2" applyFont="1" applyFill="1" applyBorder="1" applyAlignment="1" applyProtection="1">
      <alignment horizontal="center"/>
      <protection locked="0"/>
    </xf>
    <xf numFmtId="0" fontId="10" fillId="14" borderId="0" xfId="0" applyFont="1" applyFill="1" applyAlignment="1" applyProtection="1">
      <alignment wrapText="1"/>
    </xf>
    <xf numFmtId="0" fontId="10" fillId="0" borderId="0" xfId="8" applyFont="1" applyFill="1" applyProtection="1"/>
    <xf numFmtId="0" fontId="10" fillId="14" borderId="0" xfId="0" applyFont="1" applyFill="1" applyProtection="1"/>
    <xf numFmtId="0" fontId="6" fillId="12" borderId="0" xfId="0" applyFont="1" applyFill="1" applyProtection="1"/>
    <xf numFmtId="49" fontId="11" fillId="14" borderId="17" xfId="0" applyNumberFormat="1" applyFont="1" applyFill="1" applyBorder="1" applyAlignment="1" applyProtection="1">
      <alignment horizontal="left" vertical="center" wrapText="1"/>
    </xf>
    <xf numFmtId="49" fontId="11" fillId="14" borderId="0" xfId="0" applyNumberFormat="1" applyFont="1" applyFill="1" applyAlignment="1" applyProtection="1">
      <alignment horizontal="left" vertical="center" wrapText="1"/>
    </xf>
    <xf numFmtId="49" fontId="11" fillId="14" borderId="0" xfId="0" applyNumberFormat="1" applyFont="1" applyFill="1" applyAlignment="1" applyProtection="1">
      <alignment horizontal="center" vertical="center" wrapText="1"/>
    </xf>
    <xf numFmtId="49" fontId="11" fillId="14" borderId="18" xfId="0" applyNumberFormat="1" applyFont="1" applyFill="1" applyBorder="1" applyAlignment="1" applyProtection="1">
      <alignment horizontal="center" vertical="center" wrapText="1"/>
    </xf>
    <xf numFmtId="0" fontId="10" fillId="14" borderId="19" xfId="0" applyFont="1" applyFill="1" applyBorder="1" applyAlignment="1" applyProtection="1">
      <alignment wrapText="1"/>
    </xf>
    <xf numFmtId="0" fontId="22" fillId="14" borderId="17" xfId="9" applyFont="1" applyFill="1" applyBorder="1" applyAlignment="1" applyProtection="1">
      <alignment horizontal="left" vertical="top" wrapText="1"/>
    </xf>
    <xf numFmtId="0" fontId="22" fillId="14" borderId="0" xfId="9" applyFont="1" applyFill="1" applyAlignment="1" applyProtection="1">
      <alignment horizontal="left" vertical="top" wrapText="1"/>
    </xf>
    <xf numFmtId="0" fontId="22" fillId="14" borderId="18" xfId="9" applyFont="1" applyFill="1" applyBorder="1" applyAlignment="1" applyProtection="1">
      <alignment horizontal="left" vertical="top" wrapText="1"/>
    </xf>
    <xf numFmtId="49" fontId="11" fillId="14" borderId="17" xfId="0" applyNumberFormat="1" applyFont="1" applyFill="1" applyBorder="1" applyAlignment="1" applyProtection="1">
      <alignment horizontal="left" vertical="center"/>
    </xf>
    <xf numFmtId="49" fontId="11" fillId="14" borderId="0" xfId="0" applyNumberFormat="1" applyFont="1" applyFill="1" applyAlignment="1" applyProtection="1">
      <alignment horizontal="left" vertical="center"/>
    </xf>
    <xf numFmtId="0" fontId="22" fillId="14" borderId="17" xfId="9" applyFont="1" applyFill="1" applyBorder="1" applyAlignment="1" applyProtection="1">
      <alignment vertical="top"/>
    </xf>
    <xf numFmtId="0" fontId="22" fillId="14" borderId="0" xfId="9" applyFont="1" applyFill="1" applyAlignment="1" applyProtection="1">
      <alignment vertical="top" wrapText="1"/>
    </xf>
    <xf numFmtId="44" fontId="14" fillId="0" borderId="7" xfId="2" applyFont="1" applyBorder="1" applyProtection="1"/>
    <xf numFmtId="9" fontId="14" fillId="0" borderId="9" xfId="3" applyFont="1" applyBorder="1" applyAlignment="1" applyProtection="1">
      <alignment horizontal="center" vertical="center"/>
    </xf>
    <xf numFmtId="0" fontId="10" fillId="14" borderId="0" xfId="8" applyFont="1" applyFill="1" applyProtection="1"/>
    <xf numFmtId="0" fontId="10" fillId="14" borderId="17" xfId="8" applyFont="1" applyFill="1" applyBorder="1" applyProtection="1"/>
    <xf numFmtId="0" fontId="10" fillId="14" borderId="18" xfId="8" applyFont="1" applyFill="1" applyBorder="1" applyProtection="1"/>
    <xf numFmtId="0" fontId="11" fillId="14" borderId="17" xfId="8" applyFont="1" applyFill="1" applyBorder="1" applyProtection="1"/>
    <xf numFmtId="0" fontId="6" fillId="12" borderId="15" xfId="0" applyFont="1" applyFill="1" applyBorder="1" applyAlignment="1" applyProtection="1">
      <alignment horizontal="center" vertical="center" wrapText="1"/>
    </xf>
    <xf numFmtId="0" fontId="6" fillId="12" borderId="16" xfId="0" applyFont="1" applyFill="1" applyBorder="1" applyAlignment="1" applyProtection="1">
      <alignment horizontal="center" vertical="center" wrapText="1"/>
    </xf>
    <xf numFmtId="0" fontId="30" fillId="14" borderId="21" xfId="8" applyFont="1" applyFill="1" applyBorder="1" applyProtection="1"/>
    <xf numFmtId="0" fontId="30" fillId="14" borderId="20" xfId="8" applyFont="1" applyFill="1" applyBorder="1" applyProtection="1"/>
    <xf numFmtId="0" fontId="31" fillId="14" borderId="26" xfId="8" applyFont="1" applyFill="1" applyBorder="1" applyProtection="1"/>
    <xf numFmtId="49" fontId="32" fillId="14" borderId="27" xfId="0" applyNumberFormat="1" applyFont="1" applyFill="1" applyBorder="1" applyAlignment="1" applyProtection="1">
      <alignment horizontal="left" vertical="center"/>
    </xf>
    <xf numFmtId="49" fontId="32" fillId="14" borderId="16" xfId="0" applyNumberFormat="1" applyFont="1" applyFill="1" applyBorder="1" applyAlignment="1" applyProtection="1">
      <alignment horizontal="left" vertical="center"/>
    </xf>
    <xf numFmtId="170" fontId="34" fillId="15" borderId="28" xfId="2" applyNumberFormat="1" applyFont="1" applyFill="1" applyBorder="1" applyAlignment="1" applyProtection="1">
      <alignment horizontal="left" vertical="top"/>
    </xf>
    <xf numFmtId="0" fontId="34" fillId="15" borderId="28" xfId="0" applyFont="1" applyFill="1" applyBorder="1" applyAlignment="1" applyProtection="1">
      <alignment horizontal="center" vertical="top"/>
    </xf>
    <xf numFmtId="49" fontId="32" fillId="14" borderId="26" xfId="0" applyNumberFormat="1" applyFont="1" applyFill="1" applyBorder="1" applyAlignment="1" applyProtection="1">
      <alignment horizontal="left" vertical="center"/>
    </xf>
    <xf numFmtId="170" fontId="34" fillId="15" borderId="26" xfId="2" applyNumberFormat="1" applyFont="1" applyFill="1" applyBorder="1" applyAlignment="1" applyProtection="1">
      <alignment horizontal="left" vertical="top"/>
    </xf>
    <xf numFmtId="0" fontId="34" fillId="15" borderId="26" xfId="0" applyFont="1" applyFill="1" applyBorder="1" applyAlignment="1" applyProtection="1">
      <alignment horizontal="center" vertical="top"/>
    </xf>
    <xf numFmtId="49" fontId="11" fillId="14" borderId="22" xfId="0" applyNumberFormat="1" applyFont="1" applyFill="1" applyBorder="1" applyAlignment="1" applyProtection="1">
      <alignment horizontal="left" vertical="center"/>
    </xf>
    <xf numFmtId="49" fontId="11" fillId="14" borderId="21" xfId="0" applyNumberFormat="1" applyFont="1" applyFill="1" applyBorder="1" applyAlignment="1" applyProtection="1">
      <alignment horizontal="left" vertical="center"/>
    </xf>
    <xf numFmtId="170" fontId="7" fillId="15" borderId="3" xfId="2" applyNumberFormat="1" applyFont="1" applyFill="1" applyBorder="1" applyAlignment="1" applyProtection="1">
      <alignment horizontal="center" vertical="center"/>
    </xf>
    <xf numFmtId="0" fontId="10" fillId="14" borderId="23" xfId="8" applyFont="1" applyFill="1" applyBorder="1" applyProtection="1"/>
    <xf numFmtId="0" fontId="10" fillId="14" borderId="24" xfId="8" applyFont="1" applyFill="1" applyBorder="1" applyProtection="1"/>
    <xf numFmtId="0" fontId="10" fillId="14" borderId="25" xfId="8" applyFont="1" applyFill="1" applyBorder="1" applyProtection="1"/>
    <xf numFmtId="0" fontId="27" fillId="0" borderId="0" xfId="10" applyNumberFormat="1" applyFont="1" applyFill="1" applyBorder="1" applyAlignment="1" applyProtection="1">
      <alignment horizontal="left"/>
    </xf>
    <xf numFmtId="0" fontId="27" fillId="0" borderId="0" xfId="11" applyNumberFormat="1" applyFont="1" applyFill="1" applyBorder="1" applyAlignment="1" applyProtection="1">
      <alignment horizontal="center"/>
    </xf>
    <xf numFmtId="0" fontId="25" fillId="0" borderId="0" xfId="8" applyFont="1" applyFill="1" applyProtection="1"/>
    <xf numFmtId="0" fontId="27" fillId="0" borderId="0" xfId="0" applyFont="1" applyFill="1" applyAlignment="1" applyProtection="1">
      <alignment horizontal="left"/>
    </xf>
    <xf numFmtId="167" fontId="25" fillId="0" borderId="0" xfId="12" applyNumberFormat="1" applyFont="1" applyFill="1" applyBorder="1" applyAlignment="1" applyProtection="1"/>
    <xf numFmtId="169" fontId="25" fillId="0" borderId="0" xfId="13" applyNumberFormat="1" applyFont="1" applyFill="1" applyBorder="1" applyProtection="1"/>
    <xf numFmtId="0" fontId="25" fillId="0" borderId="0" xfId="0" applyFont="1" applyFill="1" applyAlignment="1" applyProtection="1">
      <alignment horizontal="left"/>
    </xf>
    <xf numFmtId="164" fontId="25" fillId="0" borderId="0" xfId="13" applyNumberFormat="1" applyFont="1" applyFill="1" applyBorder="1" applyAlignment="1" applyProtection="1"/>
    <xf numFmtId="0" fontId="27" fillId="0" borderId="0" xfId="14" applyNumberFormat="1" applyFont="1" applyFill="1" applyBorder="1" applyAlignment="1" applyProtection="1">
      <alignment horizontal="left"/>
    </xf>
    <xf numFmtId="171" fontId="27" fillId="0" borderId="0" xfId="15" applyNumberFormat="1" applyFont="1" applyFill="1" applyBorder="1" applyAlignment="1" applyProtection="1">
      <alignment horizontal="left"/>
    </xf>
    <xf numFmtId="172" fontId="25" fillId="0" borderId="0" xfId="12" applyNumberFormat="1" applyFont="1" applyFill="1" applyBorder="1" applyAlignment="1" applyProtection="1">
      <alignment horizontal="right"/>
    </xf>
    <xf numFmtId="0" fontId="10" fillId="0" borderId="0" xfId="8" applyFont="1" applyProtection="1"/>
    <xf numFmtId="0" fontId="10" fillId="13" borderId="0" xfId="8" applyFont="1" applyFill="1" applyProtection="1"/>
    <xf numFmtId="0" fontId="16" fillId="12" borderId="0" xfId="0" applyFont="1" applyFill="1" applyAlignment="1" applyProtection="1">
      <alignment horizontal="left"/>
    </xf>
    <xf numFmtId="0" fontId="16" fillId="12" borderId="0" xfId="0" applyFont="1" applyFill="1" applyAlignment="1" applyProtection="1"/>
    <xf numFmtId="0" fontId="4" fillId="0" borderId="0" xfId="0" applyFont="1" applyProtection="1"/>
    <xf numFmtId="0" fontId="10" fillId="0" borderId="0" xfId="0" applyFont="1" applyProtection="1"/>
    <xf numFmtId="0" fontId="11" fillId="0" borderId="0" xfId="0" applyFont="1" applyProtection="1"/>
    <xf numFmtId="0" fontId="6" fillId="8" borderId="0" xfId="0" applyFont="1" applyFill="1" applyAlignment="1" applyProtection="1">
      <alignment horizontal="center" vertical="center" wrapText="1"/>
    </xf>
    <xf numFmtId="0" fontId="6" fillId="8" borderId="0" xfId="0" applyFont="1" applyFill="1" applyAlignment="1" applyProtection="1">
      <alignment horizontal="center" vertical="center"/>
    </xf>
    <xf numFmtId="0" fontId="6" fillId="8" borderId="0" xfId="4" applyFont="1" applyFill="1" applyAlignment="1" applyProtection="1">
      <alignment horizontal="center" vertical="top" wrapText="1"/>
    </xf>
    <xf numFmtId="0" fontId="6" fillId="8" borderId="4" xfId="0" applyFont="1" applyFill="1" applyBorder="1" applyAlignment="1" applyProtection="1">
      <alignment horizontal="left" vertical="center" wrapText="1"/>
    </xf>
    <xf numFmtId="0" fontId="6" fillId="8" borderId="0" xfId="0" applyFont="1" applyFill="1" applyAlignment="1" applyProtection="1">
      <alignment horizontal="left" vertical="center" wrapText="1"/>
    </xf>
    <xf numFmtId="0" fontId="11" fillId="9" borderId="5" xfId="0" applyFont="1" applyFill="1" applyBorder="1" applyAlignment="1" applyProtection="1">
      <alignment horizontal="center" wrapText="1"/>
    </xf>
    <xf numFmtId="0" fontId="11" fillId="9" borderId="6" xfId="0" applyFont="1" applyFill="1" applyBorder="1" applyAlignment="1" applyProtection="1">
      <alignment horizontal="center" wrapText="1"/>
    </xf>
    <xf numFmtId="0" fontId="11" fillId="10" borderId="6" xfId="0" applyFont="1" applyFill="1" applyBorder="1" applyAlignment="1" applyProtection="1">
      <alignment horizontal="center" wrapText="1"/>
    </xf>
    <xf numFmtId="164" fontId="14" fillId="0" borderId="7" xfId="2" applyNumberFormat="1" applyFont="1" applyBorder="1" applyProtection="1"/>
    <xf numFmtId="164" fontId="14" fillId="0" borderId="8" xfId="2" applyNumberFormat="1" applyFont="1" applyBorder="1" applyProtection="1"/>
    <xf numFmtId="166" fontId="14" fillId="0" borderId="7" xfId="1" applyNumberFormat="1" applyFont="1" applyFill="1" applyBorder="1" applyProtection="1"/>
    <xf numFmtId="168" fontId="14" fillId="0" borderId="7" xfId="2" applyNumberFormat="1" applyFont="1" applyFill="1" applyBorder="1" applyProtection="1"/>
    <xf numFmtId="164" fontId="14" fillId="0" borderId="0" xfId="2" applyNumberFormat="1" applyFont="1" applyBorder="1" applyProtection="1"/>
    <xf numFmtId="0" fontId="11" fillId="10" borderId="14" xfId="0" applyFont="1" applyFill="1" applyBorder="1" applyAlignment="1" applyProtection="1">
      <alignment horizontal="center" wrapText="1"/>
    </xf>
    <xf numFmtId="0" fontId="11" fillId="10" borderId="12" xfId="0" applyFont="1" applyFill="1" applyBorder="1" applyAlignment="1" applyProtection="1">
      <alignment horizontal="center" wrapText="1"/>
    </xf>
    <xf numFmtId="0" fontId="11" fillId="10" borderId="13" xfId="0" applyFont="1" applyFill="1" applyBorder="1" applyAlignment="1" applyProtection="1">
      <alignment horizontal="center" wrapText="1"/>
    </xf>
    <xf numFmtId="168" fontId="11" fillId="10" borderId="14" xfId="0" applyNumberFormat="1" applyFont="1" applyFill="1" applyBorder="1" applyAlignment="1" applyProtection="1">
      <alignment horizontal="center" wrapText="1"/>
    </xf>
    <xf numFmtId="168" fontId="11" fillId="10" borderId="12" xfId="0" applyNumberFormat="1" applyFont="1" applyFill="1" applyBorder="1" applyAlignment="1" applyProtection="1">
      <alignment horizontal="center" wrapText="1"/>
    </xf>
    <xf numFmtId="168" fontId="11" fillId="10" borderId="13" xfId="0" applyNumberFormat="1" applyFont="1" applyFill="1" applyBorder="1" applyAlignment="1" applyProtection="1">
      <alignment horizontal="center" wrapText="1"/>
    </xf>
    <xf numFmtId="164" fontId="14" fillId="0" borderId="7" xfId="2" applyNumberFormat="1" applyFont="1" applyFill="1" applyBorder="1" applyProtection="1"/>
    <xf numFmtId="2" fontId="14" fillId="0" borderId="0" xfId="2" applyNumberFormat="1" applyFont="1" applyFill="1" applyBorder="1" applyProtection="1"/>
    <xf numFmtId="168" fontId="20" fillId="0" borderId="0" xfId="2" applyNumberFormat="1" applyFont="1" applyFill="1" applyBorder="1" applyProtection="1"/>
    <xf numFmtId="0" fontId="6" fillId="8" borderId="0" xfId="4" applyFont="1" applyFill="1" applyAlignment="1" applyProtection="1">
      <alignment vertical="top" wrapText="1"/>
    </xf>
    <xf numFmtId="164" fontId="14" fillId="0" borderId="9" xfId="2" applyNumberFormat="1" applyFont="1" applyBorder="1" applyAlignment="1" applyProtection="1">
      <alignment horizontal="left"/>
    </xf>
    <xf numFmtId="164" fontId="14" fillId="0" borderId="10" xfId="2" applyNumberFormat="1" applyFont="1" applyBorder="1" applyAlignment="1" applyProtection="1">
      <alignment horizontal="left"/>
    </xf>
    <xf numFmtId="164" fontId="14" fillId="0" borderId="10" xfId="2" applyNumberFormat="1" applyFont="1" applyBorder="1" applyAlignment="1" applyProtection="1"/>
    <xf numFmtId="164" fontId="14" fillId="0" borderId="11" xfId="2" applyNumberFormat="1" applyFont="1" applyBorder="1" applyAlignment="1" applyProtection="1"/>
    <xf numFmtId="166" fontId="14" fillId="0" borderId="7" xfId="1" applyNumberFormat="1" applyFont="1" applyBorder="1" applyProtection="1"/>
    <xf numFmtId="44" fontId="14" fillId="0" borderId="9" xfId="2" applyNumberFormat="1" applyFont="1" applyBorder="1" applyAlignment="1" applyProtection="1">
      <alignment horizontal="center"/>
    </xf>
    <xf numFmtId="164" fontId="14" fillId="0" borderId="10" xfId="2" applyNumberFormat="1" applyFont="1" applyBorder="1" applyAlignment="1" applyProtection="1">
      <alignment horizontal="center"/>
    </xf>
    <xf numFmtId="164" fontId="14" fillId="0" borderId="11" xfId="2" applyNumberFormat="1" applyFont="1" applyBorder="1" applyAlignment="1" applyProtection="1">
      <alignment horizontal="center"/>
    </xf>
    <xf numFmtId="164" fontId="14" fillId="0" borderId="9" xfId="2" applyNumberFormat="1" applyFont="1" applyBorder="1" applyAlignment="1" applyProtection="1">
      <alignment horizontal="left" vertical="top" wrapText="1"/>
    </xf>
    <xf numFmtId="164" fontId="14" fillId="0" borderId="10" xfId="2" applyNumberFormat="1" applyFont="1" applyBorder="1" applyAlignment="1" applyProtection="1">
      <alignment horizontal="left" vertical="top" wrapText="1"/>
    </xf>
    <xf numFmtId="164" fontId="14" fillId="0" borderId="11" xfId="2" applyNumberFormat="1" applyFont="1" applyBorder="1" applyAlignment="1" applyProtection="1">
      <alignment horizontal="left" vertical="top" wrapText="1"/>
    </xf>
    <xf numFmtId="0" fontId="7" fillId="0" borderId="0" xfId="0" applyFont="1" applyProtection="1"/>
    <xf numFmtId="164" fontId="14" fillId="0" borderId="9" xfId="2" applyNumberFormat="1" applyFont="1" applyBorder="1" applyAlignment="1" applyProtection="1">
      <alignment horizontal="left" wrapText="1"/>
    </xf>
    <xf numFmtId="164" fontId="14" fillId="0" borderId="10" xfId="2" applyNumberFormat="1" applyFont="1" applyBorder="1" applyAlignment="1" applyProtection="1">
      <alignment horizontal="left" wrapText="1"/>
    </xf>
    <xf numFmtId="164" fontId="14" fillId="0" borderId="11" xfId="2" applyNumberFormat="1" applyFont="1" applyBorder="1" applyAlignment="1" applyProtection="1">
      <alignment horizontal="left" wrapText="1"/>
    </xf>
    <xf numFmtId="0" fontId="10" fillId="0" borderId="0" xfId="0" applyFont="1" applyAlignment="1" applyProtection="1">
      <alignment horizontal="left" wrapText="1"/>
    </xf>
    <xf numFmtId="0" fontId="10" fillId="0" borderId="0" xfId="0" applyFont="1" applyBorder="1" applyProtection="1"/>
    <xf numFmtId="0" fontId="10" fillId="11" borderId="0" xfId="0" applyFont="1" applyFill="1" applyAlignment="1" applyProtection="1">
      <alignment horizontal="left" vertical="top" wrapText="1"/>
    </xf>
    <xf numFmtId="164" fontId="10" fillId="11" borderId="0" xfId="0" applyNumberFormat="1" applyFont="1" applyFill="1" applyAlignment="1" applyProtection="1">
      <alignment horizontal="center"/>
    </xf>
    <xf numFmtId="44" fontId="10" fillId="0" borderId="0" xfId="0" applyNumberFormat="1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5" fillId="0" borderId="0" xfId="0" applyFont="1" applyProtection="1"/>
    <xf numFmtId="164" fontId="14" fillId="0" borderId="7" xfId="2" applyNumberFormat="1" applyFont="1" applyBorder="1" applyAlignment="1" applyProtection="1">
      <alignment wrapText="1"/>
    </xf>
    <xf numFmtId="10" fontId="14" fillId="0" borderId="9" xfId="3" applyNumberFormat="1" applyFont="1" applyFill="1" applyBorder="1" applyAlignment="1" applyProtection="1">
      <alignment horizontal="center" vertical="center"/>
    </xf>
    <xf numFmtId="10" fontId="14" fillId="0" borderId="11" xfId="3" applyNumberFormat="1" applyFont="1" applyFill="1" applyBorder="1" applyAlignment="1" applyProtection="1">
      <alignment horizontal="center" vertical="center"/>
    </xf>
    <xf numFmtId="164" fontId="10" fillId="11" borderId="0" xfId="0" applyNumberFormat="1" applyFont="1" applyFill="1" applyBorder="1" applyAlignment="1" applyProtection="1">
      <alignment horizontal="center"/>
    </xf>
    <xf numFmtId="44" fontId="10" fillId="0" borderId="0" xfId="0" applyNumberFormat="1" applyFont="1" applyProtection="1"/>
    <xf numFmtId="9" fontId="4" fillId="0" borderId="0" xfId="0" applyNumberFormat="1" applyFont="1" applyProtection="1"/>
    <xf numFmtId="0" fontId="6" fillId="12" borderId="0" xfId="5" applyFont="1" applyFill="1" applyAlignment="1" applyProtection="1">
      <alignment vertical="top"/>
    </xf>
    <xf numFmtId="44" fontId="10" fillId="0" borderId="7" xfId="5" applyNumberFormat="1" applyFont="1" applyBorder="1" applyAlignment="1" applyProtection="1">
      <alignment vertical="center" wrapText="1"/>
    </xf>
    <xf numFmtId="44" fontId="14" fillId="13" borderId="7" xfId="2" applyFont="1" applyFill="1" applyBorder="1" applyProtection="1"/>
    <xf numFmtId="0" fontId="10" fillId="0" borderId="7" xfId="5" applyFont="1" applyBorder="1" applyAlignment="1" applyProtection="1">
      <alignment vertical="center" wrapText="1"/>
    </xf>
    <xf numFmtId="0" fontId="6" fillId="12" borderId="0" xfId="5" applyFont="1" applyFill="1" applyAlignment="1" applyProtection="1">
      <alignment vertical="top" wrapText="1"/>
    </xf>
  </cellXfs>
  <cellStyles count="16">
    <cellStyle name="20% - Accent3 2" xfId="13" xr:uid="{0B5F1100-958F-43A9-8A9B-6067D84DBF62}"/>
    <cellStyle name="Accent1 2" xfId="11" xr:uid="{D84010B2-B304-48B7-9C3C-957AEF13978A}"/>
    <cellStyle name="Goed 2" xfId="15" xr:uid="{9A90C365-BD88-45AD-A87B-4E113B560DA9}"/>
    <cellStyle name="Invoer 2" xfId="12" xr:uid="{E02D71BF-AA0F-4775-9817-82BA72B1C575}"/>
    <cellStyle name="Komma" xfId="1" builtinId="3"/>
    <cellStyle name="Normal_CALCULATIEBLAD.XLS" xfId="7" xr:uid="{FD59DED3-0165-4D84-B553-52038DCF4FB6}"/>
    <cellStyle name="Notitie 2" xfId="14" xr:uid="{4A309E98-BAB2-453B-B492-3DACCBB239DE}"/>
    <cellStyle name="Ongeldig 2" xfId="10" xr:uid="{5FC2F9C7-C51D-44F2-A99D-5A7D35B25491}"/>
    <cellStyle name="Procent" xfId="3" builtinId="5"/>
    <cellStyle name="Standaard" xfId="0" builtinId="0"/>
    <cellStyle name="Standaard 2" xfId="9" xr:uid="{ECD84674-4029-4E1A-B45A-3C17C89AACB2}"/>
    <cellStyle name="Standaard 3" xfId="8" xr:uid="{EDF7C7B8-3AF2-4930-B08C-CE1BC2EA2944}"/>
    <cellStyle name="Standaard 4 2" xfId="5" xr:uid="{ED1138C4-990B-46D3-A142-E0F6C7EC7DE7}"/>
    <cellStyle name="Standaard_TSO lijst 2006" xfId="4" xr:uid="{A2A6FF80-14F9-48A2-9EE2-A1EEDD4E7BEB}"/>
    <cellStyle name="Valuta" xfId="2" builtinId="4"/>
    <cellStyle name="Valuta 3" xfId="6" xr:uid="{9F1CEDF5-1120-49EF-B12B-779B733DEAC4}"/>
  </cellStyles>
  <dxfs count="2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0-56F6-4297-AEAB-ACDC26273BC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1-56F6-4297-AEAB-ACDC26273BCE}"/>
              </c:ext>
            </c:extLst>
          </c:dPt>
          <c:dLbls>
            <c:delete val="1"/>
          </c:dLbls>
          <c:xVal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xVal>
          <c:yVal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56F6-4297-AEAB-ACDC26273BCE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03122944"/>
        <c:axId val="203380224"/>
      </c:scatterChart>
      <c:valAx>
        <c:axId val="203122944"/>
        <c:scaling>
          <c:orientation val="minMax"/>
          <c:max val="1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380224"/>
        <c:crossesAt val="0"/>
        <c:crossBetween val="midCat"/>
      </c:valAx>
      <c:valAx>
        <c:axId val="20338022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122944"/>
        <c:crosses val="autoZero"/>
        <c:crossBetween val="midCat"/>
        <c:majorUnit val="20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6">
          <a:lumMod val="75000"/>
        </a:schemeClr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0-9FC0-470E-9D6D-FF63C217AA4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1-9FC0-470E-9D6D-FF63C217AA46}"/>
              </c:ext>
            </c:extLst>
          </c:dPt>
          <c:dLbls>
            <c:delete val="1"/>
          </c:dLbls>
          <c:xVal>
            <c:numLit>
              <c:formatCode>General</c:formatCode>
              <c:ptCount val="15"/>
              <c:pt idx="0">
                <c:v>1625000</c:v>
              </c:pt>
              <c:pt idx="1">
                <c:v>1195600</c:v>
              </c:pt>
              <c:pt idx="2">
                <c:v>1207800</c:v>
              </c:pt>
              <c:pt idx="3">
                <c:v>1195600</c:v>
              </c:pt>
              <c:pt idx="4">
                <c:v>1171200</c:v>
              </c:pt>
              <c:pt idx="5">
                <c:v>1146800</c:v>
              </c:pt>
              <c:pt idx="6">
                <c:v>1122400</c:v>
              </c:pt>
              <c:pt idx="7">
                <c:v>1098000</c:v>
              </c:pt>
              <c:pt idx="8">
                <c:v>1073600</c:v>
              </c:pt>
              <c:pt idx="9">
                <c:v>1049200</c:v>
              </c:pt>
              <c:pt idx="10">
                <c:v>1024800</c:v>
              </c:pt>
              <c:pt idx="11">
                <c:v>1000400</c:v>
              </c:pt>
              <c:pt idx="12">
                <c:v>988200</c:v>
              </c:pt>
              <c:pt idx="13">
                <c:v>976000</c:v>
              </c:pt>
              <c:pt idx="14">
                <c:v>976000</c:v>
              </c:pt>
            </c:numLit>
          </c:xVal>
          <c:yVal>
            <c:numLit>
              <c:formatCode>General</c:formatCode>
              <c:ptCount val="15"/>
              <c:pt idx="0">
                <c:v>0</c:v>
              </c:pt>
              <c:pt idx="1">
                <c:v>38</c:v>
              </c:pt>
              <c:pt idx="2">
                <c:v>19.5</c:v>
              </c:pt>
              <c:pt idx="3">
                <c:v>38</c:v>
              </c:pt>
              <c:pt idx="4">
                <c:v>72</c:v>
              </c:pt>
              <c:pt idx="5">
                <c:v>102</c:v>
              </c:pt>
              <c:pt idx="6">
                <c:v>128</c:v>
              </c:pt>
              <c:pt idx="7">
                <c:v>150</c:v>
              </c:pt>
              <c:pt idx="8">
                <c:v>168</c:v>
              </c:pt>
              <c:pt idx="9">
                <c:v>182</c:v>
              </c:pt>
              <c:pt idx="10">
                <c:v>192</c:v>
              </c:pt>
              <c:pt idx="11">
                <c:v>198</c:v>
              </c:pt>
              <c:pt idx="12">
                <c:v>199.5</c:v>
              </c:pt>
              <c:pt idx="13">
                <c:v>200</c:v>
              </c:pt>
              <c:pt idx="14">
                <c:v>200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9FC0-470E-9D6D-FF63C217AA46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03122944"/>
        <c:axId val="203380224"/>
      </c:scatterChart>
      <c:valAx>
        <c:axId val="203122944"/>
        <c:scaling>
          <c:orientation val="minMax"/>
          <c:max val="1750000.0000000002"/>
          <c:min val="50000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cross"/>
        <c:minorTickMark val="none"/>
        <c:tickLblPos val="nextTo"/>
        <c:spPr>
          <a:ln/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380224"/>
        <c:crossesAt val="0"/>
        <c:crossBetween val="midCat"/>
        <c:majorUnit val="250000"/>
        <c:minorUnit val="50000"/>
      </c:valAx>
      <c:valAx>
        <c:axId val="2033802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122944"/>
        <c:crosses val="autoZero"/>
        <c:crossBetween val="midCat"/>
        <c:majorUnit val="20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noFill/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58572089402823"/>
          <c:y val="8.398153147991299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0-9F88-4723-B0DF-FBDDF45564D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1-9F88-4723-B0DF-FBDDF45564D0}"/>
              </c:ext>
            </c:extLst>
          </c:dPt>
          <c:dLbls>
            <c:delete val="1"/>
          </c:dLbls>
          <c:xVal>
            <c:numRef>
              <c:f>'[3]Scoremethode &amp; validatie (2)'!$B$44:$B$58</c:f>
              <c:numCache>
                <c:formatCode>General</c:formatCode>
                <c:ptCount val="15"/>
                <c:pt idx="0">
                  <c:v>1832396</c:v>
                </c:pt>
                <c:pt idx="1">
                  <c:v>1795748.08</c:v>
                </c:pt>
                <c:pt idx="2">
                  <c:v>1821483.95</c:v>
                </c:pt>
                <c:pt idx="3">
                  <c:v>1810571.9</c:v>
                </c:pt>
                <c:pt idx="4">
                  <c:v>1788747.8</c:v>
                </c:pt>
                <c:pt idx="5">
                  <c:v>1766923.7</c:v>
                </c:pt>
                <c:pt idx="6">
                  <c:v>1745099.6</c:v>
                </c:pt>
                <c:pt idx="7">
                  <c:v>1723275.5</c:v>
                </c:pt>
                <c:pt idx="8">
                  <c:v>1701451.4</c:v>
                </c:pt>
                <c:pt idx="9">
                  <c:v>1679627.3</c:v>
                </c:pt>
                <c:pt idx="10">
                  <c:v>1657803.2</c:v>
                </c:pt>
                <c:pt idx="11">
                  <c:v>1635979.1</c:v>
                </c:pt>
                <c:pt idx="12">
                  <c:v>1625067.05</c:v>
                </c:pt>
                <c:pt idx="13">
                  <c:v>1614155</c:v>
                </c:pt>
                <c:pt idx="14">
                  <c:v>1614155</c:v>
                </c:pt>
              </c:numCache>
            </c:numRef>
          </c:xVal>
          <c:yVal>
            <c:numRef>
              <c:f>'[3]Scoremethode &amp; validatie (2)'!$C$44:$C$58</c:f>
              <c:numCache>
                <c:formatCode>General</c:formatCode>
                <c:ptCount val="15"/>
                <c:pt idx="0">
                  <c:v>0</c:v>
                </c:pt>
                <c:pt idx="1">
                  <c:v>30.764966988889512</c:v>
                </c:pt>
                <c:pt idx="2">
                  <c:v>9.7500000000000568</c:v>
                </c:pt>
                <c:pt idx="3">
                  <c:v>19.000000000000071</c:v>
                </c:pt>
                <c:pt idx="4">
                  <c:v>35.999999999999957</c:v>
                </c:pt>
                <c:pt idx="5">
                  <c:v>51.000000000000036</c:v>
                </c:pt>
                <c:pt idx="6">
                  <c:v>63.99999999999995</c:v>
                </c:pt>
                <c:pt idx="7">
                  <c:v>75</c:v>
                </c:pt>
                <c:pt idx="8">
                  <c:v>84.000000000000028</c:v>
                </c:pt>
                <c:pt idx="9">
                  <c:v>90.999999999999986</c:v>
                </c:pt>
                <c:pt idx="10">
                  <c:v>96.000000000000014</c:v>
                </c:pt>
                <c:pt idx="11">
                  <c:v>98.999999999999986</c:v>
                </c:pt>
                <c:pt idx="12">
                  <c:v>99.75</c:v>
                </c:pt>
                <c:pt idx="13">
                  <c:v>100</c:v>
                </c:pt>
                <c:pt idx="14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F88-4723-B0DF-FBDDF45564D0}"/>
            </c:ext>
          </c:extLst>
        </c:ser>
        <c:ser>
          <c:idx val="1"/>
          <c:order val="1"/>
          <c:tx>
            <c:strRef>
              <c:f>'[3]Beoordelingsmatrix integraal'!$AZ$6</c:f>
              <c:strCache>
                <c:ptCount val="1"/>
                <c:pt idx="0">
                  <c:v>&lt;Leverancier 10&gt;</c:v>
                </c:pt>
              </c:strCache>
            </c:strRef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10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F88-4723-B0DF-FBDDF45564D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Ref>
              <c:f>'[3]Beoordelingsmatrix integraal'!$AZ$17</c:f>
              <c:numCache>
                <c:formatCode>General</c:formatCode>
                <c:ptCount val="1"/>
              </c:numCache>
            </c:numRef>
          </c:xVal>
          <c:yVal>
            <c:numRef>
              <c:f>'[3]Beoordelingsmatrix integraal'!$AZ$19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F88-4723-B0DF-FBDDF45564D0}"/>
            </c:ext>
          </c:extLst>
        </c:ser>
        <c:ser>
          <c:idx val="2"/>
          <c:order val="2"/>
          <c:tx>
            <c:strRef>
              <c:f>'[3]Beoordelingsmatrix integraal'!$AU$6</c:f>
              <c:strCache>
                <c:ptCount val="1"/>
                <c:pt idx="0">
                  <c:v>&lt;Leverancier 9&gt;</c:v>
                </c:pt>
              </c:strCache>
            </c:strRef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9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F88-4723-B0DF-FBDDF45564D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Ref>
              <c:f>'[3]Beoordelingsmatrix integraal'!$AU$17</c:f>
              <c:numCache>
                <c:formatCode>General</c:formatCode>
                <c:ptCount val="1"/>
              </c:numCache>
            </c:numRef>
          </c:xVal>
          <c:yVal>
            <c:numRef>
              <c:f>'[3]Beoordelingsmatrix integraal'!$AU$19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F88-4723-B0DF-FBDDF45564D0}"/>
            </c:ext>
          </c:extLst>
        </c:ser>
        <c:ser>
          <c:idx val="3"/>
          <c:order val="3"/>
          <c:tx>
            <c:strRef>
              <c:f>'[3]Beoordelingsmatrix integraal'!$AP$6</c:f>
              <c:strCache>
                <c:ptCount val="1"/>
                <c:pt idx="0">
                  <c:v>&lt;Leverancier 8&gt;</c:v>
                </c:pt>
              </c:strCache>
            </c:strRef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9F88-4723-B0DF-FBDDF45564D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Ref>
              <c:f>'[3]Beoordelingsmatrix integraal'!$AP$17</c:f>
              <c:numCache>
                <c:formatCode>General</c:formatCode>
                <c:ptCount val="1"/>
              </c:numCache>
            </c:numRef>
          </c:xVal>
          <c:yVal>
            <c:numRef>
              <c:f>'[3]Beoordelingsmatrix integraal'!$AP$19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9F88-4723-B0DF-FBDDF45564D0}"/>
            </c:ext>
          </c:extLst>
        </c:ser>
        <c:ser>
          <c:idx val="4"/>
          <c:order val="4"/>
          <c:tx>
            <c:strRef>
              <c:f>'[3]Beoordelingsmatrix integraal'!$AK$6</c:f>
              <c:strCache>
                <c:ptCount val="1"/>
                <c:pt idx="0">
                  <c:v>&lt;Leverancier 7&gt;</c:v>
                </c:pt>
              </c:strCache>
            </c:strRef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9F88-4723-B0DF-FBDDF45564D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Ref>
              <c:f>'[3]Beoordelingsmatrix integraal'!$AK$17</c:f>
              <c:numCache>
                <c:formatCode>General</c:formatCode>
                <c:ptCount val="1"/>
              </c:numCache>
            </c:numRef>
          </c:xVal>
          <c:yVal>
            <c:numRef>
              <c:f>'[3]Beoordelingsmatrix integraal'!$AK$19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9F88-4723-B0DF-FBDDF45564D0}"/>
            </c:ext>
          </c:extLst>
        </c:ser>
        <c:ser>
          <c:idx val="5"/>
          <c:order val="5"/>
          <c:tx>
            <c:strRef>
              <c:f>'[3]Beoordelingsmatrix integraal'!$AF$6</c:f>
              <c:strCache>
                <c:ptCount val="1"/>
                <c:pt idx="0">
                  <c:v>&lt;Leverancier 6&gt;</c:v>
                </c:pt>
              </c:strCache>
            </c:strRef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9F88-4723-B0DF-FBDDF45564D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Ref>
              <c:f>'[3]Beoordelingsmatrix integraal'!$AF$17</c:f>
              <c:numCache>
                <c:formatCode>General</c:formatCode>
                <c:ptCount val="1"/>
              </c:numCache>
            </c:numRef>
          </c:xVal>
          <c:yVal>
            <c:numRef>
              <c:f>'[3]Beoordelingsmatrix integraal'!$AF$19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9F88-4723-B0DF-FBDDF45564D0}"/>
            </c:ext>
          </c:extLst>
        </c:ser>
        <c:ser>
          <c:idx val="6"/>
          <c:order val="6"/>
          <c:tx>
            <c:strRef>
              <c:f>'[3]Beoordelingsmatrix integraal'!$AA$6</c:f>
              <c:strCache>
                <c:ptCount val="1"/>
                <c:pt idx="0">
                  <c:v>&lt;Leverancier 5&gt;</c:v>
                </c:pt>
              </c:strCache>
            </c:strRef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9F88-4723-B0DF-FBDDF45564D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Ref>
              <c:f>'[3]Beoordelingsmatrix integraal'!$AA$17</c:f>
              <c:numCache>
                <c:formatCode>General</c:formatCode>
                <c:ptCount val="1"/>
              </c:numCache>
            </c:numRef>
          </c:xVal>
          <c:yVal>
            <c:numRef>
              <c:f>'[3]Beoordelingsmatrix integraal'!$AA$19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9F88-4723-B0DF-FBDDF45564D0}"/>
            </c:ext>
          </c:extLst>
        </c:ser>
        <c:ser>
          <c:idx val="7"/>
          <c:order val="7"/>
          <c:tx>
            <c:strRef>
              <c:f>'[3]Beoordelingsmatrix integraal'!$V$6</c:f>
              <c:strCache>
                <c:ptCount val="1"/>
                <c:pt idx="0">
                  <c:v>&lt;Leverancier 4&gt;</c:v>
                </c:pt>
              </c:strCache>
            </c:strRef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9F88-4723-B0DF-FBDDF45564D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Ref>
              <c:f>'[3]Beoordelingsmatrix integraal'!$V$17</c:f>
              <c:numCache>
                <c:formatCode>General</c:formatCode>
                <c:ptCount val="1"/>
              </c:numCache>
            </c:numRef>
          </c:xVal>
          <c:yVal>
            <c:numRef>
              <c:f>'[3]Beoordelingsmatrix integraal'!$V$19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9F88-4723-B0DF-FBDDF45564D0}"/>
            </c:ext>
          </c:extLst>
        </c:ser>
        <c:ser>
          <c:idx val="8"/>
          <c:order val="8"/>
          <c:tx>
            <c:strRef>
              <c:f>'[3]Beoordelingsmatrix integraal'!$Q$6</c:f>
              <c:strCache>
                <c:ptCount val="1"/>
                <c:pt idx="0">
                  <c:v>&lt;Leverancier 3&gt;</c:v>
                </c:pt>
              </c:strCache>
            </c:strRef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9F88-4723-B0DF-FBDDF45564D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Ref>
              <c:f>'[3]Beoordelingsmatrix integraal'!$Q$17</c:f>
              <c:numCache>
                <c:formatCode>General</c:formatCode>
                <c:ptCount val="1"/>
              </c:numCache>
            </c:numRef>
          </c:xVal>
          <c:yVal>
            <c:numRef>
              <c:f>'[3]Beoordelingsmatrix integraal'!$Q$19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9F88-4723-B0DF-FBDDF45564D0}"/>
            </c:ext>
          </c:extLst>
        </c:ser>
        <c:ser>
          <c:idx val="9"/>
          <c:order val="9"/>
          <c:tx>
            <c:strRef>
              <c:f>'[3]Beoordelingsmatrix integraal'!$L$6</c:f>
              <c:strCache>
                <c:ptCount val="1"/>
                <c:pt idx="0">
                  <c:v>&lt;Leverancier 2&gt;</c:v>
                </c:pt>
              </c:strCache>
            </c:strRef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9F88-4723-B0DF-FBDDF45564D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Ref>
              <c:f>'[3]Beoordelingsmatrix integraal'!$L$17</c:f>
              <c:numCache>
                <c:formatCode>General</c:formatCode>
                <c:ptCount val="1"/>
              </c:numCache>
            </c:numRef>
          </c:xVal>
          <c:yVal>
            <c:numRef>
              <c:f>'[3]Beoordelingsmatrix integraal'!$L$19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9F88-4723-B0DF-FBDDF45564D0}"/>
            </c:ext>
          </c:extLst>
        </c:ser>
        <c:ser>
          <c:idx val="10"/>
          <c:order val="10"/>
          <c:tx>
            <c:strRef>
              <c:f>'[3]Beoordelingsmatrix integraal'!$G$6</c:f>
              <c:strCache>
                <c:ptCount val="1"/>
                <c:pt idx="0">
                  <c:v>&lt;Leverancier 1&gt;</c:v>
                </c:pt>
              </c:strCache>
            </c:strRef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9F88-4723-B0DF-FBDDF45564D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Ref>
              <c:f>'[3]Beoordelingsmatrix integraal'!$G$17</c:f>
              <c:numCache>
                <c:formatCode>General</c:formatCode>
                <c:ptCount val="1"/>
              </c:numCache>
            </c:numRef>
          </c:xVal>
          <c:yVal>
            <c:numRef>
              <c:f>'[3]Beoordelingsmatrix integraal'!$G$19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9F88-4723-B0DF-FBDDF45564D0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38086400"/>
        <c:axId val="239236224"/>
      </c:scatterChart>
      <c:valAx>
        <c:axId val="238086400"/>
        <c:scaling>
          <c:orientation val="minMax"/>
          <c:max val="1832396"/>
          <c:min val="1614155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39236224"/>
        <c:crossesAt val="0"/>
        <c:crossBetween val="midCat"/>
      </c:valAx>
      <c:valAx>
        <c:axId val="23923622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3808640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6">
          <a:lumMod val="75000"/>
        </a:schemeClr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7621</xdr:colOff>
      <xdr:row>1</xdr:row>
      <xdr:rowOff>1</xdr:rowOff>
    </xdr:from>
    <xdr:ext cx="411256" cy="975360"/>
    <xdr:pic>
      <xdr:nvPicPr>
        <xdr:cNvPr id="2" name="Afbeelding 1" descr="Related image">
          <a:extLst>
            <a:ext uri="{FF2B5EF4-FFF2-40B4-BE49-F238E27FC236}">
              <a16:creationId xmlns:a16="http://schemas.microsoft.com/office/drawing/2014/main" id="{7AD3C601-8A06-443A-BB26-EAA3FE3D2F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43" t="2757" r="38672" b="49863"/>
        <a:stretch/>
      </xdr:blipFill>
      <xdr:spPr bwMode="auto">
        <a:xfrm>
          <a:off x="7621" y="285751"/>
          <a:ext cx="411256" cy="975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556260</xdr:colOff>
      <xdr:row>17</xdr:row>
      <xdr:rowOff>0</xdr:rowOff>
    </xdr:from>
    <xdr:to>
      <xdr:col>0</xdr:col>
      <xdr:colOff>556260</xdr:colOff>
      <xdr:row>29</xdr:row>
      <xdr:rowOff>624745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A5C1FE0D-5CBC-4BA3-808A-C82C545479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0</xdr:colOff>
      <xdr:row>29</xdr:row>
      <xdr:rowOff>681111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93C5CFA2-F1EF-4280-A3CF-BFF242A99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19</xdr:row>
      <xdr:rowOff>0</xdr:rowOff>
    </xdr:from>
    <xdr:to>
      <xdr:col>3</xdr:col>
      <xdr:colOff>938837</xdr:colOff>
      <xdr:row>29</xdr:row>
      <xdr:rowOff>887681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37C6AE9C-0D22-408D-9B97-B6446AC56F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ZR%20psychiatr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ogin.commerce-hub.com/Users/patrickwolfert/PGW%20Advies/Accounts/Politie/Aanbesteding%20schoonmaak/PVE/Calculatiebestanden/bijna%20goed%20leeg/atir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atadfs.frd.shsdir.nl\orgData\BZK\RIS\Inkoopdoss\SZW\EA\201865005.001.009%20-%20CATM%20Specialistisch%20Vloeronderhoud\02.%20BD\00%20Concepten\LAB%20prijs%20kromme%20perceel%204.xlsm" TargetMode="External"/><Relationship Id="rId1" Type="http://schemas.openxmlformats.org/officeDocument/2006/relationships/externalLinkPath" Target="/BZK/RIS/Inkoopdoss/SZW/EA/201865005.001.009%20-%20CATM%20Specialistisch%20Vloeronderhoud/02.%20BD/00%20Concepten/LAB%20prijs%20kromme%20perceel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1"/>
      <sheetName val="Psychiatrie"/>
      <sheetName val="Blad3 (3)"/>
      <sheetName val="Blad3 (2)"/>
      <sheetName val="Blad2"/>
      <sheetName val="Blad3"/>
      <sheetName val="Blad4"/>
      <sheetName val="Nummers"/>
      <sheetName val="Menu"/>
      <sheetName val="Tijdnormen"/>
      <sheetName val="Frekwenties"/>
      <sheetName val="Vloeren"/>
      <sheetName val="Uitgangspunten"/>
      <sheetName val="hiddenSheet"/>
      <sheetName val="dv_info"/>
      <sheetName val="Blad3_(3)"/>
      <sheetName val="Blad3_(2)"/>
      <sheetName val="EtagesLijst"/>
      <sheetName val="Werkprogrammas"/>
      <sheetName val="_BuildingSectionListExport"/>
      <sheetName val="_DepartmentListExport"/>
      <sheetName val="_BuildingListExport"/>
      <sheetName val="_LocationListExport"/>
      <sheetName val="_ProgramListExport"/>
      <sheetName val="_SpaceTypeListExport"/>
      <sheetName val="_FloorTypeListExport"/>
      <sheetName val="Kalender"/>
      <sheetName val="AZR psychiatrie"/>
      <sheetName val="Normen"/>
      <sheetName val="Kalender (2)"/>
      <sheetName val="Opzoeklijst"/>
      <sheetName val="01.255"/>
      <sheetName val="02.255"/>
      <sheetName val="04.255"/>
      <sheetName val="Voorblad"/>
      <sheetName val="1.0a-Contractblad Prodruimten"/>
      <sheetName val="1.0d-Contractblad Algemeen"/>
      <sheetName val="1.1-Jaarprijzen"/>
      <sheetName val="1.5 Opbouw uurtarieven"/>
      <sheetName val="1.1a-Inzet uren per lijn"/>
      <sheetName val="1.1a-Overzicht uren-prijzen"/>
      <sheetName val="1.2-Tijdseenheid Productie"/>
      <sheetName val="MAXIMO VERSU CONTRACT"/>
      <sheetName val="1.3a-Low Care"/>
      <sheetName val="1.3f-Mutaties"/>
      <sheetName val="13g-Mutaties oud"/>
      <sheetName val="1.3c-Plafond en wanden"/>
      <sheetName val="1.3d Vloeronderhoud door ED"/>
      <sheetName val="1.6-Machine-investeringskosten"/>
      <sheetName val="Blad3_(3)1"/>
      <sheetName val="Blad3_(2)1"/>
      <sheetName val="Kalender_(2)"/>
      <sheetName val="01_255"/>
      <sheetName val="02_255"/>
      <sheetName val="04_255"/>
      <sheetName val=""/>
      <sheetName val="Blad3_(3)2"/>
      <sheetName val="Blad3_(2)2"/>
      <sheetName val="Kalender_(2)1"/>
      <sheetName val="01_2551"/>
      <sheetName val="02_2551"/>
      <sheetName val="04_2551"/>
      <sheetName val="1_0a-Contractblad_Prodruimten"/>
      <sheetName val="1_0d-Contractblad_Algemeen"/>
      <sheetName val="1_1-Jaarprijzen"/>
      <sheetName val="1_5_Opbouw_uurtarieven"/>
      <sheetName val="1_1a-Inzet_uren_per_lijn"/>
      <sheetName val="1_1a-Overzicht_uren-prijzen"/>
      <sheetName val="1_2-Tijdseenheid_Productie"/>
      <sheetName val="MAXIMO_VERSU_CONTRACT"/>
      <sheetName val="1_3a-Low_Care"/>
      <sheetName val="1_3f-Mutaties"/>
      <sheetName val="13g-Mutaties_oud"/>
      <sheetName val="1_3c-Plafond_en_wanden"/>
      <sheetName val="1_3d_Vloeronderhoud_door_ED"/>
      <sheetName val="1_6-Machine-investeringskosten"/>
      <sheetName val="AZR_psychiatrie"/>
      <sheetName val="Stamtabellen"/>
      <sheetName val="Blad3_(3)3"/>
      <sheetName val="Blad3_(2)3"/>
      <sheetName val="Kalender_(2)2"/>
      <sheetName val="01_2552"/>
      <sheetName val="02_2552"/>
      <sheetName val="04_2552"/>
      <sheetName val="1_0a-Contractblad_Prodruimten1"/>
      <sheetName val="1_0d-Contractblad_Algemeen1"/>
      <sheetName val="1_1-Jaarprijzen1"/>
      <sheetName val="1_5_Opbouw_uurtarieven1"/>
      <sheetName val="1_1a-Inzet_uren_per_lijn1"/>
      <sheetName val="1_1a-Overzicht_uren-prijzen1"/>
      <sheetName val="1_2-Tijdseenheid_Productie1"/>
      <sheetName val="MAXIMO_VERSU_CONTRACT1"/>
      <sheetName val="1_3a-Low_Care1"/>
      <sheetName val="1_3f-Mutaties1"/>
      <sheetName val="13g-Mutaties_oud1"/>
      <sheetName val="1_3c-Plafond_en_wanden1"/>
      <sheetName val="1_3d_Vloeronderhoud_door_ED1"/>
      <sheetName val="1_6-Machine-investeringskosten1"/>
      <sheetName val="AZR_psychiatri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atir.xls"/>
      <sheetName val="Omreken"/>
      <sheetName val="Tabellen"/>
      <sheetName val="Validaties"/>
      <sheetName val="atir_xls"/>
      <sheetName val="Info blad"/>
      <sheetName val="Operationeel"/>
      <sheetName val="1-Contract tot. en prijzenblad"/>
      <sheetName val="2-Basis ruimtestaat"/>
      <sheetName val="3-Premies en opslagen"/>
      <sheetName val="4-Opbouw uurtarief productie"/>
      <sheetName val="5-Opbouw uurtarief toezicht"/>
      <sheetName val="6-Afroepprijs"/>
      <sheetName val="7-Glasbewassing"/>
      <sheetName val="8-Machinekosten"/>
      <sheetName val="9-Sanitaire voorzieningen"/>
      <sheetName val="10-Menukaart Meeting &amp; Events"/>
      <sheetName val="Dieptereiniging Keuken"/>
      <sheetName val="Basis"/>
      <sheetName val="Gomtarief"/>
      <sheetName val="Gomregie"/>
      <sheetName val="GSRtarief"/>
      <sheetName val="ORtarief"/>
      <sheetName val="Printblad"/>
      <sheetName val="SocLasten"/>
      <sheetName val="Uitgangspunten"/>
      <sheetName val="4Atir"/>
      <sheetName val="5Atir"/>
      <sheetName val="Resume"/>
      <sheetName val="Berekening Resume"/>
      <sheetName val="Blad1"/>
      <sheetName val="atir_xl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6">
          <cell r="K46">
            <v>0</v>
          </cell>
        </row>
      </sheetData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oremethode &amp; validatie (1)"/>
      <sheetName val="Scoremethode &amp; validatie (2)"/>
      <sheetName val="Beoordelingsmatrix integraal"/>
      <sheetName val="Score voor"/>
      <sheetName val="Score na"/>
      <sheetName val="Verschil"/>
      <sheetName val="Beoordelaar 1"/>
      <sheetName val="Beoordelaar 2"/>
      <sheetName val="Beoordelaar 3"/>
      <sheetName val="Beoordelaar 4"/>
      <sheetName val="Beoordelaar 5"/>
      <sheetName val="Beoordelaar 6"/>
    </sheetNames>
    <sheetDataSet>
      <sheetData sheetId="0"/>
      <sheetData sheetId="1">
        <row r="44">
          <cell r="B44">
            <v>1832396</v>
          </cell>
          <cell r="C44">
            <v>0</v>
          </cell>
        </row>
        <row r="45">
          <cell r="B45">
            <v>1795748.08</v>
          </cell>
          <cell r="C45">
            <v>30.764966988889512</v>
          </cell>
        </row>
        <row r="46">
          <cell r="B46">
            <v>1821483.95</v>
          </cell>
          <cell r="C46">
            <v>9.7500000000000568</v>
          </cell>
        </row>
        <row r="47">
          <cell r="B47">
            <v>1810571.9</v>
          </cell>
          <cell r="C47">
            <v>19.000000000000071</v>
          </cell>
        </row>
        <row r="48">
          <cell r="B48">
            <v>1788747.8</v>
          </cell>
          <cell r="C48">
            <v>35.999999999999957</v>
          </cell>
        </row>
        <row r="49">
          <cell r="B49">
            <v>1766923.7</v>
          </cell>
          <cell r="C49">
            <v>51.000000000000036</v>
          </cell>
        </row>
        <row r="50">
          <cell r="B50">
            <v>1745099.6</v>
          </cell>
          <cell r="C50">
            <v>63.99999999999995</v>
          </cell>
        </row>
        <row r="51">
          <cell r="B51">
            <v>1723275.5</v>
          </cell>
          <cell r="C51">
            <v>75</v>
          </cell>
        </row>
        <row r="52">
          <cell r="B52">
            <v>1701451.4</v>
          </cell>
          <cell r="C52">
            <v>84.000000000000028</v>
          </cell>
        </row>
        <row r="53">
          <cell r="B53">
            <v>1679627.3</v>
          </cell>
          <cell r="C53">
            <v>90.999999999999986</v>
          </cell>
        </row>
        <row r="54">
          <cell r="B54">
            <v>1657803.2</v>
          </cell>
          <cell r="C54">
            <v>96.000000000000014</v>
          </cell>
        </row>
        <row r="55">
          <cell r="B55">
            <v>1635979.1</v>
          </cell>
          <cell r="C55">
            <v>98.999999999999986</v>
          </cell>
        </row>
        <row r="56">
          <cell r="B56">
            <v>1625067.05</v>
          </cell>
          <cell r="C56">
            <v>99.75</v>
          </cell>
        </row>
        <row r="57">
          <cell r="B57">
            <v>1614155</v>
          </cell>
          <cell r="C57">
            <v>100</v>
          </cell>
        </row>
        <row r="58">
          <cell r="B58">
            <v>1614155</v>
          </cell>
          <cell r="C58">
            <v>100</v>
          </cell>
        </row>
      </sheetData>
      <sheetData sheetId="2">
        <row r="6">
          <cell r="G6" t="str">
            <v>&lt;Leverancier 1&gt;</v>
          </cell>
          <cell r="L6" t="str">
            <v>&lt;Leverancier 2&gt;</v>
          </cell>
          <cell r="Q6" t="str">
            <v>&lt;Leverancier 3&gt;</v>
          </cell>
          <cell r="V6" t="str">
            <v>&lt;Leverancier 4&gt;</v>
          </cell>
          <cell r="AA6" t="str">
            <v>&lt;Leverancier 5&gt;</v>
          </cell>
          <cell r="AF6" t="str">
            <v>&lt;Leverancier 6&gt;</v>
          </cell>
          <cell r="AK6" t="str">
            <v>&lt;Leverancier 7&gt;</v>
          </cell>
          <cell r="AP6" t="str">
            <v>&lt;Leverancier 8&gt;</v>
          </cell>
          <cell r="AU6" t="str">
            <v>&lt;Leverancier 9&gt;</v>
          </cell>
          <cell r="AZ6" t="str">
            <v>&lt;Leverancier 10&gt;</v>
          </cell>
        </row>
        <row r="17">
          <cell r="G17"/>
          <cell r="L17"/>
          <cell r="Q17"/>
          <cell r="V17"/>
          <cell r="AA17"/>
          <cell r="AF17"/>
          <cell r="AK17"/>
          <cell r="AP17"/>
          <cell r="AU17"/>
          <cell r="AZ17"/>
        </row>
        <row r="19">
          <cell r="G19" t="str">
            <v/>
          </cell>
          <cell r="L19" t="str">
            <v/>
          </cell>
          <cell r="Q19" t="str">
            <v/>
          </cell>
          <cell r="V19" t="str">
            <v/>
          </cell>
          <cell r="AA19" t="str">
            <v/>
          </cell>
          <cell r="AF19" t="str">
            <v/>
          </cell>
          <cell r="AK19" t="str">
            <v/>
          </cell>
          <cell r="AP19" t="str">
            <v/>
          </cell>
          <cell r="AU19" t="str">
            <v/>
          </cell>
          <cell r="AZ19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703F9-CF8B-42C4-A075-A9515A69F68B}">
  <sheetPr>
    <pageSetUpPr fitToPage="1"/>
  </sheetPr>
  <dimension ref="A1:I91"/>
  <sheetViews>
    <sheetView showGridLines="0" tabSelected="1" zoomScale="115" zoomScaleNormal="115" workbookViewId="0">
      <selection activeCell="L18" sqref="A1:XFD1048576"/>
    </sheetView>
  </sheetViews>
  <sheetFormatPr defaultColWidth="16.140625" defaultRowHeight="11.25" x14ac:dyDescent="0.15"/>
  <cols>
    <col min="1" max="1" width="8.85546875" style="77" customWidth="1"/>
    <col min="2" max="2" width="21.7109375" style="76" customWidth="1"/>
    <col min="3" max="3" width="38.28515625" style="76" customWidth="1"/>
    <col min="4" max="4" width="15.7109375" style="76" customWidth="1"/>
    <col min="5" max="5" width="14.85546875" style="76" customWidth="1"/>
    <col min="6" max="6" width="11.28515625" style="76" customWidth="1"/>
    <col min="7" max="7" width="13.28515625" style="76" bestFit="1" customWidth="1"/>
    <col min="8" max="9" width="16.140625" style="76"/>
    <col min="10" max="16384" width="16.140625" style="26"/>
  </cols>
  <sheetData>
    <row r="1" spans="1:9" x14ac:dyDescent="0.15">
      <c r="A1" s="25"/>
      <c r="B1" s="25"/>
      <c r="C1" s="25"/>
      <c r="D1" s="25"/>
      <c r="E1" s="25"/>
      <c r="F1" s="25"/>
      <c r="G1" s="25"/>
      <c r="H1" s="25"/>
      <c r="I1" s="25"/>
    </row>
    <row r="2" spans="1:9" x14ac:dyDescent="0.15">
      <c r="A2" s="27"/>
      <c r="B2" s="28" t="s">
        <v>245</v>
      </c>
      <c r="C2" s="28"/>
      <c r="D2" s="28"/>
      <c r="E2" s="28"/>
      <c r="F2" s="28"/>
      <c r="G2" s="28"/>
      <c r="H2" s="28"/>
      <c r="I2" s="28"/>
    </row>
    <row r="3" spans="1:9" ht="15" customHeight="1" x14ac:dyDescent="0.15">
      <c r="A3" s="27"/>
      <c r="B3" s="28"/>
      <c r="C3" s="28"/>
      <c r="D3" s="28"/>
      <c r="E3" s="28"/>
      <c r="F3" s="28"/>
      <c r="G3" s="28"/>
      <c r="H3" s="28"/>
      <c r="I3" s="28"/>
    </row>
    <row r="4" spans="1:9" x14ac:dyDescent="0.15">
      <c r="A4" s="27"/>
      <c r="B4" s="28"/>
      <c r="C4" s="28"/>
      <c r="D4" s="28"/>
      <c r="E4" s="28"/>
      <c r="F4" s="28"/>
      <c r="G4" s="28"/>
      <c r="H4" s="28"/>
      <c r="I4" s="28"/>
    </row>
    <row r="5" spans="1:9" x14ac:dyDescent="0.15">
      <c r="A5" s="25"/>
      <c r="B5" s="29" t="s">
        <v>60</v>
      </c>
      <c r="C5" s="30"/>
      <c r="D5" s="25"/>
      <c r="E5" s="31"/>
      <c r="F5" s="31"/>
      <c r="G5" s="31"/>
      <c r="H5" s="31"/>
      <c r="I5" s="32"/>
    </row>
    <row r="6" spans="1:9" ht="40.15" customHeight="1" x14ac:dyDescent="0.15">
      <c r="A6" s="33"/>
      <c r="B6" s="34" t="s">
        <v>251</v>
      </c>
      <c r="C6" s="35"/>
      <c r="D6" s="35"/>
      <c r="E6" s="35"/>
      <c r="F6" s="35"/>
      <c r="G6" s="35"/>
      <c r="H6" s="35"/>
      <c r="I6" s="36"/>
    </row>
    <row r="7" spans="1:9" x14ac:dyDescent="0.15">
      <c r="A7" s="25"/>
      <c r="B7" s="37" t="s">
        <v>61</v>
      </c>
      <c r="C7" s="38"/>
      <c r="D7" s="25"/>
      <c r="E7" s="31"/>
      <c r="F7" s="31"/>
      <c r="G7" s="31"/>
      <c r="H7" s="31"/>
      <c r="I7" s="32"/>
    </row>
    <row r="8" spans="1:9" ht="13.15" customHeight="1" x14ac:dyDescent="0.15">
      <c r="A8" s="25"/>
      <c r="B8" s="39" t="s">
        <v>246</v>
      </c>
      <c r="C8" s="40"/>
      <c r="D8" s="40"/>
      <c r="E8" s="40"/>
      <c r="F8" s="40"/>
      <c r="G8" s="40"/>
      <c r="H8" s="40"/>
      <c r="I8" s="41"/>
    </row>
    <row r="9" spans="1:9" ht="13.15" customHeight="1" x14ac:dyDescent="0.15">
      <c r="A9" s="25"/>
      <c r="B9" s="39" t="s">
        <v>247</v>
      </c>
      <c r="C9" s="40"/>
      <c r="D9" s="40"/>
      <c r="E9" s="40"/>
      <c r="F9" s="40"/>
      <c r="G9" s="40"/>
      <c r="H9" s="40"/>
      <c r="I9" s="42">
        <v>0.11</v>
      </c>
    </row>
    <row r="10" spans="1:9" x14ac:dyDescent="0.15">
      <c r="A10" s="43"/>
      <c r="B10" s="44"/>
      <c r="C10" s="43"/>
      <c r="D10" s="43"/>
      <c r="E10" s="43"/>
      <c r="F10" s="43"/>
      <c r="G10" s="43"/>
      <c r="H10" s="43"/>
      <c r="I10" s="45"/>
    </row>
    <row r="11" spans="1:9" x14ac:dyDescent="0.15">
      <c r="A11" s="43"/>
      <c r="B11" s="46" t="s">
        <v>248</v>
      </c>
      <c r="C11" s="43"/>
      <c r="D11" s="43"/>
      <c r="E11" s="43"/>
      <c r="F11" s="43"/>
      <c r="G11" s="43"/>
      <c r="H11" s="43"/>
      <c r="I11" s="45"/>
    </row>
    <row r="12" spans="1:9" x14ac:dyDescent="0.15">
      <c r="A12" s="43"/>
      <c r="B12" s="44"/>
      <c r="C12" s="43"/>
      <c r="D12" s="43"/>
      <c r="E12" s="43"/>
      <c r="F12" s="43"/>
      <c r="G12" s="43"/>
      <c r="H12" s="43"/>
      <c r="I12" s="45"/>
    </row>
    <row r="13" spans="1:9" ht="11.45" customHeight="1" x14ac:dyDescent="0.15">
      <c r="A13" s="43"/>
      <c r="B13" s="47" t="s">
        <v>62</v>
      </c>
      <c r="C13" s="47"/>
      <c r="D13" s="47"/>
      <c r="E13" s="48"/>
      <c r="F13" s="47"/>
      <c r="G13" s="47"/>
      <c r="H13" s="47"/>
      <c r="I13" s="48"/>
    </row>
    <row r="14" spans="1:9" ht="12" x14ac:dyDescent="0.2">
      <c r="A14" s="43"/>
      <c r="B14" s="49"/>
      <c r="C14" s="50"/>
      <c r="D14" s="51" t="s">
        <v>63</v>
      </c>
      <c r="E14" s="51" t="s">
        <v>64</v>
      </c>
      <c r="F14" s="43"/>
      <c r="G14" s="43"/>
      <c r="H14" s="43"/>
      <c r="I14" s="45"/>
    </row>
    <row r="15" spans="1:9" ht="12" x14ac:dyDescent="0.15">
      <c r="A15" s="43"/>
      <c r="B15" s="52" t="s">
        <v>249</v>
      </c>
      <c r="C15" s="53"/>
      <c r="D15" s="54">
        <v>1832396</v>
      </c>
      <c r="E15" s="55">
        <v>0</v>
      </c>
      <c r="F15" s="43"/>
      <c r="G15" s="43"/>
      <c r="H15" s="43"/>
      <c r="I15" s="45"/>
    </row>
    <row r="16" spans="1:9" ht="12" customHeight="1" x14ac:dyDescent="0.15">
      <c r="A16" s="43"/>
      <c r="B16" s="56" t="s">
        <v>250</v>
      </c>
      <c r="C16" s="56"/>
      <c r="D16" s="57">
        <v>1614155</v>
      </c>
      <c r="E16" s="58">
        <v>100</v>
      </c>
      <c r="F16" s="43"/>
      <c r="G16" s="43"/>
      <c r="H16" s="43"/>
      <c r="I16" s="45"/>
    </row>
    <row r="17" spans="1:9" ht="12" customHeight="1" x14ac:dyDescent="0.15">
      <c r="A17" s="43"/>
      <c r="B17" s="44"/>
      <c r="C17" s="43"/>
      <c r="D17" s="43"/>
      <c r="E17" s="43"/>
      <c r="F17" s="43"/>
      <c r="G17" s="43"/>
      <c r="H17" s="43"/>
      <c r="I17" s="45"/>
    </row>
    <row r="18" spans="1:9" ht="12" customHeight="1" x14ac:dyDescent="0.15">
      <c r="A18" s="43"/>
      <c r="B18" s="59" t="s">
        <v>244</v>
      </c>
      <c r="C18" s="60"/>
      <c r="D18" s="61">
        <f>'Berekening volume'!K21+SUM('Berekening volume'!K18:O18)</f>
        <v>0</v>
      </c>
      <c r="E18" s="43"/>
      <c r="F18" s="43"/>
      <c r="G18" s="43"/>
      <c r="H18" s="43"/>
      <c r="I18" s="45"/>
    </row>
    <row r="19" spans="1:9" x14ac:dyDescent="0.15">
      <c r="A19" s="43"/>
      <c r="B19" s="44"/>
      <c r="C19" s="43"/>
      <c r="D19" s="43"/>
      <c r="E19" s="43"/>
      <c r="F19" s="43"/>
      <c r="G19" s="43"/>
      <c r="H19" s="43"/>
      <c r="I19" s="45"/>
    </row>
    <row r="20" spans="1:9" x14ac:dyDescent="0.15">
      <c r="A20" s="43"/>
      <c r="B20" s="44"/>
      <c r="C20" s="43"/>
      <c r="D20" s="43"/>
      <c r="E20" s="43"/>
      <c r="F20" s="43"/>
      <c r="G20" s="43"/>
      <c r="H20" s="43"/>
      <c r="I20" s="45"/>
    </row>
    <row r="21" spans="1:9" ht="11.45" customHeight="1" x14ac:dyDescent="0.15">
      <c r="A21" s="43"/>
      <c r="B21" s="44"/>
      <c r="C21" s="43"/>
      <c r="D21" s="43"/>
      <c r="E21" s="43"/>
      <c r="F21" s="43"/>
      <c r="G21" s="43"/>
      <c r="H21" s="43"/>
      <c r="I21" s="45"/>
    </row>
    <row r="22" spans="1:9" x14ac:dyDescent="0.15">
      <c r="A22" s="43"/>
      <c r="B22" s="44"/>
      <c r="C22" s="43"/>
      <c r="D22" s="43"/>
      <c r="E22" s="43"/>
      <c r="F22" s="43"/>
      <c r="G22" s="43"/>
      <c r="H22" s="43"/>
      <c r="I22" s="45"/>
    </row>
    <row r="23" spans="1:9" x14ac:dyDescent="0.15">
      <c r="A23" s="43"/>
      <c r="B23" s="44"/>
      <c r="C23" s="43"/>
      <c r="D23" s="43"/>
      <c r="E23" s="43"/>
      <c r="F23" s="43"/>
      <c r="G23" s="43"/>
      <c r="H23" s="43"/>
      <c r="I23" s="45"/>
    </row>
    <row r="24" spans="1:9" x14ac:dyDescent="0.15">
      <c r="A24" s="43"/>
      <c r="B24" s="44"/>
      <c r="C24" s="43"/>
      <c r="D24" s="43"/>
      <c r="E24" s="43"/>
      <c r="F24" s="43"/>
      <c r="G24" s="43"/>
      <c r="H24" s="43"/>
      <c r="I24" s="45"/>
    </row>
    <row r="25" spans="1:9" x14ac:dyDescent="0.15">
      <c r="A25" s="43"/>
      <c r="B25" s="44"/>
      <c r="C25" s="43"/>
      <c r="D25" s="43"/>
      <c r="E25" s="43"/>
      <c r="F25" s="43"/>
      <c r="G25" s="43"/>
      <c r="H25" s="43"/>
      <c r="I25" s="45"/>
    </row>
    <row r="26" spans="1:9" x14ac:dyDescent="0.15">
      <c r="A26" s="43"/>
      <c r="B26" s="44"/>
      <c r="C26" s="43"/>
      <c r="D26" s="43"/>
      <c r="E26" s="43"/>
      <c r="F26" s="43"/>
      <c r="G26" s="43"/>
      <c r="H26" s="43"/>
      <c r="I26" s="45"/>
    </row>
    <row r="27" spans="1:9" x14ac:dyDescent="0.15">
      <c r="A27" s="43"/>
      <c r="B27" s="44"/>
      <c r="C27" s="43"/>
      <c r="D27" s="43"/>
      <c r="E27" s="43"/>
      <c r="F27" s="43"/>
      <c r="G27" s="43"/>
      <c r="H27" s="43"/>
      <c r="I27" s="45"/>
    </row>
    <row r="28" spans="1:9" x14ac:dyDescent="0.15">
      <c r="A28" s="43"/>
      <c r="B28" s="44"/>
      <c r="C28" s="43"/>
      <c r="D28" s="43"/>
      <c r="E28" s="43"/>
      <c r="F28" s="43"/>
      <c r="G28" s="43"/>
      <c r="H28" s="43"/>
      <c r="I28" s="45"/>
    </row>
    <row r="29" spans="1:9" x14ac:dyDescent="0.15">
      <c r="A29" s="43"/>
      <c r="B29" s="44"/>
      <c r="C29" s="43"/>
      <c r="D29" s="43"/>
      <c r="E29" s="43"/>
      <c r="F29" s="43"/>
      <c r="G29" s="43"/>
      <c r="H29" s="43"/>
      <c r="I29" s="45"/>
    </row>
    <row r="30" spans="1:9" ht="86.25" customHeight="1" x14ac:dyDescent="0.15">
      <c r="A30" s="43"/>
      <c r="B30" s="62"/>
      <c r="C30" s="63"/>
      <c r="D30" s="63"/>
      <c r="E30" s="63"/>
      <c r="F30" s="63"/>
      <c r="G30" s="63"/>
      <c r="H30" s="63"/>
      <c r="I30" s="64"/>
    </row>
    <row r="31" spans="1:9" x14ac:dyDescent="0.15">
      <c r="A31" s="43"/>
      <c r="B31" s="43"/>
      <c r="C31" s="43"/>
      <c r="D31" s="43"/>
      <c r="E31" s="43"/>
      <c r="F31" s="43"/>
      <c r="G31" s="43"/>
      <c r="H31" s="43"/>
      <c r="I31" s="43"/>
    </row>
    <row r="32" spans="1:9" x14ac:dyDescent="0.15">
      <c r="A32" s="26"/>
      <c r="B32" s="26"/>
      <c r="C32" s="26"/>
      <c r="D32" s="26"/>
      <c r="E32" s="26"/>
      <c r="F32" s="26"/>
      <c r="G32" s="26"/>
      <c r="H32" s="26"/>
      <c r="I32" s="26"/>
    </row>
    <row r="33" spans="1:9" ht="12.6" customHeight="1" x14ac:dyDescent="0.15">
      <c r="A33" s="26"/>
      <c r="B33" s="26"/>
      <c r="C33" s="26"/>
      <c r="D33" s="26"/>
      <c r="E33" s="26"/>
      <c r="F33" s="26"/>
      <c r="G33" s="26"/>
      <c r="H33" s="26"/>
      <c r="I33" s="26"/>
    </row>
    <row r="34" spans="1:9" ht="12.6" customHeight="1" x14ac:dyDescent="0.15">
      <c r="A34" s="65"/>
      <c r="B34" s="66"/>
      <c r="C34" s="66"/>
      <c r="D34" s="67"/>
      <c r="E34" s="26"/>
      <c r="F34" s="26"/>
      <c r="G34" s="26"/>
      <c r="H34" s="26"/>
      <c r="I34" s="26"/>
    </row>
    <row r="35" spans="1:9" ht="12.6" customHeight="1" x14ac:dyDescent="0.15">
      <c r="A35" s="68"/>
      <c r="B35" s="69"/>
      <c r="C35" s="70"/>
      <c r="D35" s="67"/>
      <c r="E35" s="26"/>
      <c r="F35" s="26"/>
      <c r="G35" s="26"/>
      <c r="H35" s="26"/>
      <c r="I35" s="26"/>
    </row>
    <row r="36" spans="1:9" ht="12.6" customHeight="1" x14ac:dyDescent="0.15">
      <c r="A36" s="71"/>
      <c r="B36" s="72"/>
      <c r="C36" s="70"/>
      <c r="D36" s="67"/>
      <c r="E36" s="26"/>
      <c r="F36" s="26"/>
      <c r="G36" s="26"/>
      <c r="H36" s="26"/>
      <c r="I36" s="26"/>
    </row>
    <row r="37" spans="1:9" ht="12.6" customHeight="1" x14ac:dyDescent="0.15">
      <c r="A37" s="71"/>
      <c r="B37" s="72"/>
      <c r="C37" s="70"/>
      <c r="D37" s="67"/>
      <c r="E37" s="26"/>
      <c r="F37" s="26"/>
      <c r="G37" s="26"/>
      <c r="H37" s="26"/>
      <c r="I37" s="26"/>
    </row>
    <row r="38" spans="1:9" ht="12.6" customHeight="1" x14ac:dyDescent="0.15">
      <c r="A38" s="71"/>
      <c r="B38" s="72"/>
      <c r="C38" s="70"/>
      <c r="D38" s="67"/>
      <c r="E38" s="26"/>
      <c r="F38" s="26"/>
      <c r="G38" s="26"/>
      <c r="H38" s="26"/>
      <c r="I38" s="26"/>
    </row>
    <row r="39" spans="1:9" ht="12.6" customHeight="1" x14ac:dyDescent="0.15">
      <c r="A39" s="71"/>
      <c r="B39" s="72"/>
      <c r="C39" s="70"/>
      <c r="D39" s="67"/>
      <c r="E39" s="26"/>
      <c r="F39" s="26"/>
      <c r="G39" s="26"/>
      <c r="H39" s="26"/>
      <c r="I39" s="26"/>
    </row>
    <row r="40" spans="1:9" ht="13.15" customHeight="1" x14ac:dyDescent="0.15">
      <c r="A40" s="71"/>
      <c r="B40" s="72"/>
      <c r="C40" s="70"/>
      <c r="D40" s="67"/>
      <c r="E40" s="26"/>
      <c r="F40" s="26"/>
      <c r="G40" s="26"/>
      <c r="H40" s="26"/>
      <c r="I40" s="26"/>
    </row>
    <row r="41" spans="1:9" x14ac:dyDescent="0.15">
      <c r="A41" s="71"/>
      <c r="B41" s="72"/>
      <c r="C41" s="70"/>
      <c r="D41" s="67"/>
      <c r="E41" s="26"/>
      <c r="F41" s="26"/>
      <c r="G41" s="26"/>
      <c r="H41" s="26"/>
      <c r="I41" s="26"/>
    </row>
    <row r="42" spans="1:9" x14ac:dyDescent="0.15">
      <c r="A42" s="71"/>
      <c r="B42" s="72"/>
      <c r="C42" s="70"/>
      <c r="D42" s="67"/>
      <c r="E42" s="26"/>
      <c r="F42" s="26"/>
      <c r="G42" s="26"/>
      <c r="H42" s="26"/>
      <c r="I42" s="26"/>
    </row>
    <row r="43" spans="1:9" x14ac:dyDescent="0.15">
      <c r="A43" s="71"/>
      <c r="B43" s="72"/>
      <c r="C43" s="70"/>
      <c r="D43" s="67"/>
      <c r="E43" s="26"/>
      <c r="F43" s="26"/>
      <c r="G43" s="26"/>
      <c r="H43" s="26"/>
      <c r="I43" s="26"/>
    </row>
    <row r="44" spans="1:9" x14ac:dyDescent="0.15">
      <c r="A44" s="71"/>
      <c r="B44" s="72"/>
      <c r="C44" s="70"/>
      <c r="D44" s="67"/>
      <c r="E44" s="26"/>
      <c r="F44" s="26"/>
      <c r="G44" s="26"/>
      <c r="H44" s="26"/>
      <c r="I44" s="26"/>
    </row>
    <row r="45" spans="1:9" x14ac:dyDescent="0.15">
      <c r="A45" s="71"/>
      <c r="B45" s="72"/>
      <c r="C45" s="70"/>
      <c r="D45" s="67"/>
      <c r="E45" s="26"/>
      <c r="F45" s="26"/>
      <c r="G45" s="26"/>
      <c r="H45" s="26"/>
      <c r="I45" s="26"/>
    </row>
    <row r="46" spans="1:9" x14ac:dyDescent="0.15">
      <c r="A46" s="71"/>
      <c r="B46" s="72"/>
      <c r="C46" s="70"/>
      <c r="D46" s="67"/>
      <c r="E46" s="26"/>
      <c r="F46" s="26"/>
      <c r="G46" s="26"/>
      <c r="H46" s="26"/>
      <c r="I46" s="26"/>
    </row>
    <row r="47" spans="1:9" x14ac:dyDescent="0.15">
      <c r="A47" s="71"/>
      <c r="B47" s="72"/>
      <c r="C47" s="70"/>
      <c r="D47" s="67"/>
      <c r="E47" s="26"/>
      <c r="F47" s="26"/>
      <c r="G47" s="26"/>
      <c r="H47" s="26"/>
      <c r="I47" s="26"/>
    </row>
    <row r="48" spans="1:9" x14ac:dyDescent="0.15">
      <c r="A48" s="73"/>
      <c r="B48" s="69"/>
      <c r="C48" s="70"/>
      <c r="D48" s="67"/>
      <c r="E48" s="26"/>
      <c r="F48" s="26"/>
      <c r="G48" s="26"/>
      <c r="H48" s="26"/>
      <c r="I48" s="26"/>
    </row>
    <row r="49" spans="1:9" x14ac:dyDescent="0.15">
      <c r="A49" s="74"/>
      <c r="B49" s="69"/>
      <c r="C49" s="75"/>
      <c r="D49" s="67"/>
      <c r="E49" s="26"/>
      <c r="F49" s="26"/>
      <c r="G49" s="26"/>
      <c r="H49" s="26"/>
      <c r="I49" s="26"/>
    </row>
    <row r="50" spans="1:9" x14ac:dyDescent="0.15">
      <c r="A50" s="67"/>
      <c r="B50" s="67"/>
      <c r="C50" s="67"/>
      <c r="D50" s="67"/>
      <c r="E50" s="26"/>
      <c r="F50" s="26"/>
      <c r="G50" s="26"/>
      <c r="H50" s="26"/>
      <c r="I50" s="26"/>
    </row>
    <row r="51" spans="1:9" x14ac:dyDescent="0.15">
      <c r="A51" s="26"/>
      <c r="B51" s="26"/>
      <c r="C51" s="26"/>
      <c r="D51" s="26"/>
      <c r="E51" s="26"/>
      <c r="F51" s="26"/>
      <c r="G51" s="26"/>
      <c r="H51" s="26"/>
      <c r="I51" s="26"/>
    </row>
    <row r="52" spans="1:9" x14ac:dyDescent="0.15">
      <c r="A52" s="26"/>
      <c r="B52" s="26"/>
      <c r="C52" s="26"/>
      <c r="D52" s="26"/>
      <c r="E52" s="26"/>
      <c r="F52" s="26"/>
      <c r="G52" s="26"/>
      <c r="H52" s="26"/>
      <c r="I52" s="26"/>
    </row>
    <row r="53" spans="1:9" x14ac:dyDescent="0.15">
      <c r="A53" s="26"/>
      <c r="B53" s="26"/>
      <c r="C53" s="26"/>
      <c r="D53" s="26"/>
      <c r="E53" s="26"/>
      <c r="F53" s="26"/>
      <c r="G53" s="26"/>
      <c r="H53" s="26"/>
      <c r="I53" s="26"/>
    </row>
    <row r="54" spans="1:9" x14ac:dyDescent="0.15">
      <c r="A54" s="26"/>
      <c r="B54" s="26"/>
      <c r="C54" s="26"/>
      <c r="D54" s="26"/>
      <c r="E54" s="26"/>
      <c r="F54" s="26"/>
      <c r="G54" s="26"/>
      <c r="H54" s="26"/>
      <c r="I54" s="26"/>
    </row>
    <row r="55" spans="1:9" x14ac:dyDescent="0.15">
      <c r="A55" s="26"/>
      <c r="B55" s="26"/>
      <c r="C55" s="26"/>
      <c r="D55" s="26"/>
      <c r="E55" s="26"/>
      <c r="F55" s="26"/>
      <c r="G55" s="26"/>
      <c r="H55" s="26"/>
      <c r="I55" s="26"/>
    </row>
    <row r="56" spans="1:9" x14ac:dyDescent="0.15">
      <c r="A56" s="26"/>
      <c r="B56" s="26"/>
      <c r="C56" s="26"/>
      <c r="D56" s="26"/>
      <c r="E56" s="26"/>
      <c r="F56" s="26"/>
      <c r="G56" s="26"/>
      <c r="H56" s="26"/>
      <c r="I56" s="26"/>
    </row>
    <row r="57" spans="1:9" x14ac:dyDescent="0.15">
      <c r="A57" s="26"/>
      <c r="B57" s="26"/>
      <c r="C57" s="26"/>
      <c r="D57" s="26"/>
      <c r="E57" s="26"/>
      <c r="F57" s="26"/>
      <c r="G57" s="26"/>
      <c r="H57" s="26"/>
      <c r="I57" s="26"/>
    </row>
    <row r="58" spans="1:9" x14ac:dyDescent="0.15">
      <c r="A58" s="26"/>
      <c r="B58" s="26"/>
      <c r="C58" s="26"/>
      <c r="D58" s="26"/>
      <c r="E58" s="26"/>
      <c r="F58" s="26"/>
      <c r="G58" s="26"/>
      <c r="H58" s="26"/>
      <c r="I58" s="26"/>
    </row>
    <row r="59" spans="1:9" x14ac:dyDescent="0.15">
      <c r="A59" s="26"/>
      <c r="B59" s="26"/>
      <c r="C59" s="26"/>
      <c r="D59" s="26"/>
      <c r="E59" s="26"/>
      <c r="F59" s="26"/>
      <c r="G59" s="26"/>
      <c r="H59" s="26"/>
      <c r="I59" s="26"/>
    </row>
    <row r="60" spans="1:9" x14ac:dyDescent="0.15">
      <c r="A60" s="26"/>
      <c r="B60" s="26"/>
      <c r="C60" s="26"/>
      <c r="D60" s="26"/>
      <c r="E60" s="26"/>
      <c r="F60" s="26"/>
      <c r="G60" s="26"/>
      <c r="H60" s="26"/>
      <c r="I60" s="26"/>
    </row>
    <row r="61" spans="1:9" x14ac:dyDescent="0.15">
      <c r="A61" s="26"/>
      <c r="B61" s="26"/>
      <c r="C61" s="26"/>
      <c r="D61" s="26"/>
      <c r="E61" s="26"/>
      <c r="F61" s="26"/>
      <c r="G61" s="26"/>
      <c r="H61" s="26"/>
      <c r="I61" s="26"/>
    </row>
    <row r="62" spans="1:9" x14ac:dyDescent="0.15">
      <c r="A62" s="26"/>
      <c r="B62" s="26"/>
      <c r="C62" s="26"/>
      <c r="D62" s="26"/>
      <c r="E62" s="26"/>
      <c r="F62" s="26"/>
      <c r="G62" s="26"/>
      <c r="H62" s="26"/>
      <c r="I62" s="26"/>
    </row>
    <row r="63" spans="1:9" x14ac:dyDescent="0.15">
      <c r="A63" s="26"/>
      <c r="B63" s="26"/>
      <c r="C63" s="26"/>
      <c r="D63" s="26"/>
      <c r="E63" s="26"/>
      <c r="F63" s="26"/>
      <c r="G63" s="26"/>
      <c r="H63" s="26"/>
      <c r="I63" s="26"/>
    </row>
    <row r="64" spans="1:9" x14ac:dyDescent="0.15">
      <c r="A64" s="26"/>
      <c r="B64" s="26"/>
      <c r="C64" s="26"/>
      <c r="D64" s="26"/>
      <c r="E64" s="26"/>
      <c r="F64" s="26"/>
      <c r="G64" s="26"/>
      <c r="H64" s="26"/>
      <c r="I64" s="26"/>
    </row>
    <row r="65" s="26" customFormat="1" x14ac:dyDescent="0.15"/>
    <row r="66" s="26" customFormat="1" x14ac:dyDescent="0.15"/>
    <row r="67" s="26" customFormat="1" x14ac:dyDescent="0.15"/>
    <row r="68" s="26" customFormat="1" x14ac:dyDescent="0.15"/>
    <row r="69" s="26" customFormat="1" x14ac:dyDescent="0.15"/>
    <row r="70" s="26" customFormat="1" x14ac:dyDescent="0.15"/>
    <row r="71" s="26" customFormat="1" x14ac:dyDescent="0.15"/>
    <row r="72" s="26" customFormat="1" x14ac:dyDescent="0.15"/>
    <row r="73" s="26" customFormat="1" x14ac:dyDescent="0.15"/>
    <row r="74" s="26" customFormat="1" x14ac:dyDescent="0.15"/>
    <row r="75" s="26" customFormat="1" x14ac:dyDescent="0.15"/>
    <row r="76" s="26" customFormat="1" x14ac:dyDescent="0.15"/>
    <row r="77" s="26" customFormat="1" x14ac:dyDescent="0.15"/>
    <row r="78" s="26" customFormat="1" x14ac:dyDescent="0.15"/>
    <row r="79" s="26" customFormat="1" x14ac:dyDescent="0.15"/>
    <row r="80" s="26" customFormat="1" x14ac:dyDescent="0.15"/>
    <row r="81" spans="1:9" x14ac:dyDescent="0.15">
      <c r="A81" s="26"/>
      <c r="B81" s="26"/>
      <c r="C81" s="26"/>
      <c r="D81" s="26"/>
      <c r="E81" s="26"/>
      <c r="F81" s="26"/>
      <c r="G81" s="26"/>
      <c r="H81" s="26"/>
      <c r="I81" s="26"/>
    </row>
    <row r="82" spans="1:9" x14ac:dyDescent="0.15">
      <c r="A82" s="26"/>
      <c r="B82" s="26"/>
      <c r="C82" s="26"/>
      <c r="D82" s="26"/>
      <c r="E82" s="26"/>
      <c r="F82" s="26"/>
      <c r="G82" s="26"/>
      <c r="H82" s="26"/>
      <c r="I82" s="26"/>
    </row>
    <row r="83" spans="1:9" x14ac:dyDescent="0.15">
      <c r="A83" s="26"/>
      <c r="B83" s="26"/>
      <c r="C83" s="26"/>
      <c r="D83" s="26"/>
      <c r="E83" s="26"/>
      <c r="F83" s="26"/>
      <c r="G83" s="26"/>
      <c r="H83" s="26"/>
      <c r="I83" s="26"/>
    </row>
    <row r="84" spans="1:9" x14ac:dyDescent="0.15">
      <c r="A84" s="26"/>
      <c r="B84" s="26"/>
      <c r="C84" s="26"/>
      <c r="D84" s="26"/>
      <c r="E84" s="26"/>
      <c r="F84" s="26"/>
      <c r="G84" s="26"/>
      <c r="H84" s="26"/>
      <c r="I84" s="26"/>
    </row>
    <row r="85" spans="1:9" x14ac:dyDescent="0.15">
      <c r="A85" s="26"/>
      <c r="B85" s="26"/>
      <c r="C85" s="26"/>
      <c r="D85" s="26"/>
      <c r="E85" s="26"/>
      <c r="F85" s="26"/>
      <c r="G85" s="26"/>
      <c r="H85" s="26"/>
      <c r="I85" s="26"/>
    </row>
    <row r="86" spans="1:9" x14ac:dyDescent="0.15">
      <c r="A86" s="26"/>
      <c r="B86" s="26"/>
      <c r="C86" s="26"/>
      <c r="D86" s="26"/>
      <c r="E86" s="26"/>
      <c r="F86" s="26"/>
      <c r="G86" s="26"/>
      <c r="H86" s="26"/>
      <c r="I86" s="26"/>
    </row>
    <row r="87" spans="1:9" x14ac:dyDescent="0.15">
      <c r="A87" s="26"/>
      <c r="B87" s="26"/>
      <c r="C87" s="26"/>
      <c r="D87" s="26"/>
      <c r="E87" s="26"/>
      <c r="F87" s="26"/>
      <c r="G87" s="26"/>
      <c r="H87" s="26"/>
      <c r="I87" s="26"/>
    </row>
    <row r="88" spans="1:9" x14ac:dyDescent="0.15">
      <c r="A88" s="26"/>
      <c r="B88" s="26"/>
      <c r="C88" s="26"/>
      <c r="D88" s="26"/>
      <c r="E88" s="26"/>
      <c r="F88" s="26"/>
      <c r="G88" s="26"/>
      <c r="H88" s="26"/>
      <c r="I88" s="26"/>
    </row>
    <row r="89" spans="1:9" x14ac:dyDescent="0.15">
      <c r="A89" s="26"/>
      <c r="B89" s="26"/>
      <c r="C89" s="26"/>
      <c r="D89" s="26"/>
      <c r="E89" s="26"/>
      <c r="F89" s="26"/>
      <c r="G89" s="26"/>
      <c r="H89" s="26"/>
      <c r="I89" s="26"/>
    </row>
    <row r="90" spans="1:9" x14ac:dyDescent="0.15">
      <c r="A90" s="26"/>
      <c r="B90" s="26"/>
      <c r="C90" s="26"/>
      <c r="D90" s="26"/>
      <c r="E90" s="26"/>
      <c r="F90" s="26"/>
      <c r="G90" s="26"/>
      <c r="H90" s="26"/>
      <c r="I90" s="26"/>
    </row>
    <row r="91" spans="1:9" x14ac:dyDescent="0.15">
      <c r="A91" s="76"/>
    </row>
  </sheetData>
  <sheetProtection algorithmName="SHA-512" hashValue="IAI/lfIrPDGI1YdYPN3Fj1jrZROntFFFwhrMVrjgtOU5AhFBc+huvVe9Ayq6HiOy5QSogFvuj2SHGEnDjTcLxw==" saltValue="wAa9tNkjS5k8p0pT9n7hhg==" spinCount="100000" sheet="1" objects="1" scenarios="1"/>
  <mergeCells count="6">
    <mergeCell ref="B18:C18"/>
    <mergeCell ref="B6:I6"/>
    <mergeCell ref="B13:E13"/>
    <mergeCell ref="F13:I13"/>
    <mergeCell ref="B15:C15"/>
    <mergeCell ref="B16:C16"/>
  </mergeCells>
  <conditionalFormatting sqref="I8">
    <cfRule type="cellIs" dxfId="23" priority="1" stopIfTrue="1" operator="equal">
      <formula>""</formula>
    </cfRule>
  </conditionalFormatting>
  <conditionalFormatting sqref="I9">
    <cfRule type="cellIs" dxfId="22" priority="2" operator="greaterThan">
      <formula>0.1001</formula>
    </cfRule>
    <cfRule type="cellIs" dxfId="21" priority="3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horizontalDpi="90" verticalDpi="90" r:id="rId1"/>
  <rowBreaks count="1" manualBreakCount="1">
    <brk id="37" max="16383" man="1"/>
  </rowBreaks>
  <colBreaks count="1" manualBreakCount="1">
    <brk id="1624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58B89-BE52-4A5B-85B3-6766D8F87C0F}">
  <sheetPr>
    <pageSetUpPr fitToPage="1"/>
  </sheetPr>
  <dimension ref="A1:O37"/>
  <sheetViews>
    <sheetView showGridLines="0" topLeftCell="A4" zoomScaleNormal="100" workbookViewId="0">
      <selection activeCell="H28" sqref="A1:XFD1048576"/>
    </sheetView>
  </sheetViews>
  <sheetFormatPr defaultColWidth="9.140625" defaultRowHeight="11.25" x14ac:dyDescent="0.15"/>
  <cols>
    <col min="1" max="1" width="1.42578125" style="81" customWidth="1"/>
    <col min="2" max="2" width="24.5703125" style="81" customWidth="1"/>
    <col min="3" max="3" width="29.42578125" style="81" customWidth="1"/>
    <col min="4" max="4" width="61" style="81" customWidth="1"/>
    <col min="5" max="9" width="10.7109375" style="81" customWidth="1"/>
    <col min="10" max="10" width="3" style="80" customWidth="1"/>
    <col min="11" max="15" width="14.28515625" style="80" customWidth="1"/>
    <col min="16" max="16384" width="9.140625" style="80"/>
  </cols>
  <sheetData>
    <row r="1" spans="1:15" ht="20.25" customHeight="1" x14ac:dyDescent="0.25">
      <c r="A1" s="78" t="s">
        <v>56</v>
      </c>
      <c r="B1" s="78"/>
      <c r="C1" s="78"/>
      <c r="D1" s="78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 x14ac:dyDescent="0.15">
      <c r="C2" s="82"/>
      <c r="E2" s="80"/>
      <c r="F2" s="80"/>
      <c r="G2" s="80"/>
      <c r="H2" s="80"/>
      <c r="I2" s="80"/>
    </row>
    <row r="3" spans="1:15" ht="16.5" customHeight="1" x14ac:dyDescent="0.15">
      <c r="B3" s="83" t="s">
        <v>52</v>
      </c>
      <c r="C3" s="83"/>
      <c r="D3" s="84"/>
      <c r="E3" s="85" t="s">
        <v>57</v>
      </c>
      <c r="F3" s="85"/>
      <c r="G3" s="85"/>
      <c r="H3" s="85"/>
      <c r="I3" s="85"/>
      <c r="K3" s="85" t="s">
        <v>59</v>
      </c>
      <c r="L3" s="85"/>
      <c r="M3" s="85"/>
      <c r="N3" s="85"/>
      <c r="O3" s="85"/>
    </row>
    <row r="4" spans="1:15" ht="16.5" customHeight="1" x14ac:dyDescent="0.15">
      <c r="B4" s="83"/>
      <c r="C4" s="83"/>
      <c r="D4" s="84"/>
      <c r="E4" s="85"/>
      <c r="F4" s="85"/>
      <c r="G4" s="85"/>
      <c r="H4" s="85"/>
      <c r="I4" s="85"/>
      <c r="K4" s="85"/>
      <c r="L4" s="85"/>
      <c r="M4" s="85"/>
      <c r="N4" s="85"/>
      <c r="O4" s="85"/>
    </row>
    <row r="5" spans="1:15" ht="33.75" customHeight="1" x14ac:dyDescent="0.15">
      <c r="B5" s="86" t="s">
        <v>14</v>
      </c>
      <c r="C5" s="87" t="s">
        <v>15</v>
      </c>
      <c r="D5" s="84" t="s">
        <v>48</v>
      </c>
      <c r="E5" s="88" t="s">
        <v>45</v>
      </c>
      <c r="F5" s="89" t="s">
        <v>46</v>
      </c>
      <c r="G5" s="90" t="s">
        <v>47</v>
      </c>
      <c r="H5" s="90" t="s">
        <v>50</v>
      </c>
      <c r="I5" s="90" t="s">
        <v>49</v>
      </c>
      <c r="K5" s="88" t="s">
        <v>45</v>
      </c>
      <c r="L5" s="89" t="s">
        <v>46</v>
      </c>
      <c r="M5" s="90" t="s">
        <v>47</v>
      </c>
      <c r="N5" s="90" t="s">
        <v>50</v>
      </c>
      <c r="O5" s="90" t="s">
        <v>49</v>
      </c>
    </row>
    <row r="6" spans="1:15" ht="15" customHeight="1" x14ac:dyDescent="0.15">
      <c r="B6" s="91" t="s">
        <v>16</v>
      </c>
      <c r="C6" s="92" t="s">
        <v>17</v>
      </c>
      <c r="D6" s="92" t="s">
        <v>18</v>
      </c>
      <c r="E6" s="93">
        <v>141.9</v>
      </c>
      <c r="F6" s="93">
        <v>283.8</v>
      </c>
      <c r="G6" s="93">
        <v>1135.22</v>
      </c>
      <c r="H6" s="93">
        <v>8052.26</v>
      </c>
      <c r="I6" s="93">
        <v>4284.58</v>
      </c>
      <c r="K6" s="94">
        <f>E6*Prijzen!E6</f>
        <v>0</v>
      </c>
      <c r="L6" s="94">
        <f>F6*Prijzen!F6</f>
        <v>0</v>
      </c>
      <c r="M6" s="94">
        <f>G6*Prijzen!G6</f>
        <v>0</v>
      </c>
      <c r="N6" s="94">
        <f>H6*Prijzen!H6</f>
        <v>0</v>
      </c>
      <c r="O6" s="94">
        <f>I6*Prijzen!I6</f>
        <v>0</v>
      </c>
    </row>
    <row r="7" spans="1:15" ht="15" customHeight="1" x14ac:dyDescent="0.15">
      <c r="B7" s="91" t="s">
        <v>16</v>
      </c>
      <c r="C7" s="91" t="s">
        <v>17</v>
      </c>
      <c r="D7" s="91" t="s">
        <v>19</v>
      </c>
      <c r="E7" s="93">
        <v>189.2</v>
      </c>
      <c r="F7" s="93">
        <v>378.41</v>
      </c>
      <c r="G7" s="93">
        <v>1513.62</v>
      </c>
      <c r="H7" s="93">
        <v>10736.35</v>
      </c>
      <c r="I7" s="93">
        <v>5712.77</v>
      </c>
      <c r="K7" s="94">
        <f>E7*Prijzen!E7</f>
        <v>0</v>
      </c>
      <c r="L7" s="94">
        <f>F7*Prijzen!F7</f>
        <v>0</v>
      </c>
      <c r="M7" s="94">
        <f>G7*Prijzen!G7</f>
        <v>0</v>
      </c>
      <c r="N7" s="94">
        <f>H7*Prijzen!H7</f>
        <v>0</v>
      </c>
      <c r="O7" s="94">
        <f>I7*Prijzen!I7</f>
        <v>0</v>
      </c>
    </row>
    <row r="8" spans="1:15" ht="15" customHeight="1" x14ac:dyDescent="0.15">
      <c r="B8" s="91" t="s">
        <v>16</v>
      </c>
      <c r="C8" s="91" t="s">
        <v>17</v>
      </c>
      <c r="D8" s="91" t="s">
        <v>20</v>
      </c>
      <c r="E8" s="93">
        <v>94.6</v>
      </c>
      <c r="F8" s="93">
        <v>189.2</v>
      </c>
      <c r="G8" s="93">
        <v>756.81</v>
      </c>
      <c r="H8" s="93">
        <v>5368.17</v>
      </c>
      <c r="I8" s="93">
        <v>2856.38</v>
      </c>
      <c r="K8" s="94">
        <f>E8*Prijzen!E8</f>
        <v>0</v>
      </c>
      <c r="L8" s="94">
        <f>F8*Prijzen!F8</f>
        <v>0</v>
      </c>
      <c r="M8" s="94">
        <f>G8*Prijzen!G8</f>
        <v>0</v>
      </c>
      <c r="N8" s="94">
        <f>H8*Prijzen!H8</f>
        <v>0</v>
      </c>
      <c r="O8" s="94">
        <f>I8*Prijzen!I8</f>
        <v>0</v>
      </c>
    </row>
    <row r="9" spans="1:15" ht="15" customHeight="1" x14ac:dyDescent="0.15">
      <c r="B9" s="91" t="s">
        <v>16</v>
      </c>
      <c r="C9" s="91" t="s">
        <v>17</v>
      </c>
      <c r="D9" s="95" t="s">
        <v>70</v>
      </c>
      <c r="E9" s="93">
        <v>520.30999999999995</v>
      </c>
      <c r="F9" s="93">
        <v>1040.6199999999999</v>
      </c>
      <c r="G9" s="93">
        <v>4162.47</v>
      </c>
      <c r="H9" s="93">
        <v>29524.959999999999</v>
      </c>
      <c r="I9" s="93">
        <v>15710.11</v>
      </c>
      <c r="K9" s="94">
        <f>E9*Prijzen!E9</f>
        <v>0</v>
      </c>
      <c r="L9" s="94">
        <f>F9*Prijzen!F9</f>
        <v>0</v>
      </c>
      <c r="M9" s="94">
        <f>G9*Prijzen!G9</f>
        <v>0</v>
      </c>
      <c r="N9" s="94">
        <f>H9*Prijzen!H9</f>
        <v>0</v>
      </c>
      <c r="O9" s="94">
        <f>I9*Prijzen!I9</f>
        <v>0</v>
      </c>
    </row>
    <row r="10" spans="1:15" ht="15" customHeight="1" x14ac:dyDescent="0.15">
      <c r="B10" s="96"/>
      <c r="C10" s="97"/>
      <c r="D10" s="97"/>
      <c r="E10" s="97"/>
      <c r="F10" s="97"/>
      <c r="G10" s="97"/>
      <c r="H10" s="97"/>
      <c r="I10" s="98"/>
      <c r="K10" s="99"/>
      <c r="L10" s="100"/>
      <c r="M10" s="100"/>
      <c r="N10" s="100"/>
      <c r="O10" s="101"/>
    </row>
    <row r="11" spans="1:15" ht="15" customHeight="1" x14ac:dyDescent="0.15">
      <c r="B11" s="91" t="s">
        <v>21</v>
      </c>
      <c r="C11" s="91" t="s">
        <v>22</v>
      </c>
      <c r="D11" s="91" t="s">
        <v>23</v>
      </c>
      <c r="E11" s="93">
        <v>241.89</v>
      </c>
      <c r="F11" s="93">
        <v>483.77</v>
      </c>
      <c r="G11" s="93">
        <v>1935.08</v>
      </c>
      <c r="H11" s="93">
        <v>1477.68</v>
      </c>
      <c r="I11" s="93">
        <v>6584.21</v>
      </c>
      <c r="K11" s="94">
        <f>E11*Prijzen!E11</f>
        <v>0</v>
      </c>
      <c r="L11" s="94">
        <f>F11*Prijzen!F11</f>
        <v>0</v>
      </c>
      <c r="M11" s="94">
        <f>G11*Prijzen!G11</f>
        <v>0</v>
      </c>
      <c r="N11" s="94">
        <f>H11*Prijzen!H11</f>
        <v>0</v>
      </c>
      <c r="O11" s="94">
        <f>I11*Prijzen!I11</f>
        <v>0</v>
      </c>
    </row>
    <row r="12" spans="1:15" ht="15" customHeight="1" x14ac:dyDescent="0.15">
      <c r="B12" s="91" t="s">
        <v>21</v>
      </c>
      <c r="C12" s="91" t="s">
        <v>22</v>
      </c>
      <c r="D12" s="91" t="s">
        <v>24</v>
      </c>
      <c r="E12" s="93">
        <v>161.26</v>
      </c>
      <c r="F12" s="93">
        <v>322.51</v>
      </c>
      <c r="G12" s="93">
        <v>1290.06</v>
      </c>
      <c r="H12" s="93">
        <v>985.12</v>
      </c>
      <c r="I12" s="93">
        <v>4389.47</v>
      </c>
      <c r="K12" s="94">
        <f>E12*Prijzen!E12</f>
        <v>0</v>
      </c>
      <c r="L12" s="94">
        <f>F12*Prijzen!F12</f>
        <v>0</v>
      </c>
      <c r="M12" s="94">
        <f>G12*Prijzen!G12</f>
        <v>0</v>
      </c>
      <c r="N12" s="94">
        <f>H12*Prijzen!H12</f>
        <v>0</v>
      </c>
      <c r="O12" s="94">
        <f>I12*Prijzen!I12</f>
        <v>0</v>
      </c>
    </row>
    <row r="13" spans="1:15" ht="15" customHeight="1" x14ac:dyDescent="0.15">
      <c r="B13" s="96"/>
      <c r="C13" s="97"/>
      <c r="D13" s="97"/>
      <c r="E13" s="97"/>
      <c r="F13" s="97"/>
      <c r="G13" s="97"/>
      <c r="H13" s="97"/>
      <c r="I13" s="98"/>
      <c r="K13" s="99"/>
      <c r="L13" s="100"/>
      <c r="M13" s="100"/>
      <c r="N13" s="100"/>
      <c r="O13" s="101"/>
    </row>
    <row r="14" spans="1:15" s="81" customFormat="1" ht="15" customHeight="1" x14ac:dyDescent="0.15">
      <c r="B14" s="91" t="s">
        <v>25</v>
      </c>
      <c r="C14" s="91" t="s">
        <v>82</v>
      </c>
      <c r="D14" s="91" t="s">
        <v>26</v>
      </c>
      <c r="E14" s="93">
        <v>182.91</v>
      </c>
      <c r="F14" s="93">
        <v>365.81</v>
      </c>
      <c r="G14" s="93">
        <v>1463.26</v>
      </c>
      <c r="H14" s="93">
        <v>9819.09</v>
      </c>
      <c r="I14" s="93">
        <v>71422.77</v>
      </c>
      <c r="K14" s="94">
        <f>E14*Prijzen!E14</f>
        <v>0</v>
      </c>
      <c r="L14" s="94">
        <f>F14*Prijzen!F14</f>
        <v>0</v>
      </c>
      <c r="M14" s="94">
        <f>G14*Prijzen!G14</f>
        <v>0</v>
      </c>
      <c r="N14" s="94">
        <f>H14*Prijzen!H14</f>
        <v>0</v>
      </c>
      <c r="O14" s="94">
        <f>I14*Prijzen!I14</f>
        <v>0</v>
      </c>
    </row>
    <row r="15" spans="1:15" s="81" customFormat="1" ht="15" customHeight="1" x14ac:dyDescent="0.15">
      <c r="B15" s="91" t="s">
        <v>25</v>
      </c>
      <c r="C15" s="91" t="s">
        <v>82</v>
      </c>
      <c r="D15" s="91" t="s">
        <v>27</v>
      </c>
      <c r="E15" s="93">
        <v>1036.47</v>
      </c>
      <c r="F15" s="93">
        <v>2072.9499999999998</v>
      </c>
      <c r="G15" s="93">
        <v>8291.7800000000007</v>
      </c>
      <c r="H15" s="93">
        <v>55641.5</v>
      </c>
      <c r="I15" s="93">
        <v>404729.04</v>
      </c>
      <c r="K15" s="94">
        <f>E15*Prijzen!E15</f>
        <v>0</v>
      </c>
      <c r="L15" s="94">
        <f>F15*Prijzen!F15</f>
        <v>0</v>
      </c>
      <c r="M15" s="94">
        <f>G15*Prijzen!G15</f>
        <v>0</v>
      </c>
      <c r="N15" s="94">
        <f>H15*Prijzen!H15</f>
        <v>0</v>
      </c>
      <c r="O15" s="94">
        <f>I15*Prijzen!I15</f>
        <v>0</v>
      </c>
    </row>
    <row r="16" spans="1:15" s="81" customFormat="1" ht="15" customHeight="1" x14ac:dyDescent="0.15">
      <c r="B16" s="96"/>
      <c r="C16" s="97"/>
      <c r="D16" s="97"/>
      <c r="E16" s="97"/>
      <c r="F16" s="97"/>
      <c r="G16" s="97"/>
      <c r="H16" s="97"/>
      <c r="I16" s="98"/>
      <c r="K16" s="99"/>
      <c r="L16" s="100"/>
      <c r="M16" s="100"/>
      <c r="N16" s="100"/>
      <c r="O16" s="101"/>
    </row>
    <row r="17" spans="2:15" s="81" customFormat="1" ht="15" customHeight="1" x14ac:dyDescent="0.15">
      <c r="B17" s="91" t="s">
        <v>28</v>
      </c>
      <c r="C17" s="102" t="s">
        <v>85</v>
      </c>
      <c r="D17" s="91" t="s">
        <v>29</v>
      </c>
      <c r="E17" s="93">
        <v>1188.04</v>
      </c>
      <c r="F17" s="93">
        <v>2376.08</v>
      </c>
      <c r="G17" s="93">
        <v>9504.32</v>
      </c>
      <c r="H17" s="93">
        <v>60353.71</v>
      </c>
      <c r="I17" s="93">
        <v>179376.42</v>
      </c>
      <c r="K17" s="94">
        <f>E17*Prijzen!E17</f>
        <v>0</v>
      </c>
      <c r="L17" s="94">
        <f>F17*Prijzen!F17</f>
        <v>0</v>
      </c>
      <c r="M17" s="94">
        <f>G17*Prijzen!G17</f>
        <v>0</v>
      </c>
      <c r="N17" s="94">
        <f>H17*Prijzen!H17</f>
        <v>0</v>
      </c>
      <c r="O17" s="94">
        <f>I17*Prijzen!I17</f>
        <v>0</v>
      </c>
    </row>
    <row r="18" spans="2:15" s="81" customFormat="1" ht="15" customHeight="1" x14ac:dyDescent="0.15">
      <c r="B18" s="103"/>
      <c r="C18" s="103"/>
      <c r="D18" s="103"/>
      <c r="E18" s="103"/>
      <c r="F18" s="103"/>
      <c r="G18" s="103"/>
      <c r="H18" s="103"/>
      <c r="I18" s="103"/>
      <c r="K18" s="104">
        <f>SUM(K6:K17)</f>
        <v>0</v>
      </c>
      <c r="L18" s="104">
        <f t="shared" ref="L18:O18" si="0">SUM(L6:L17)</f>
        <v>0</v>
      </c>
      <c r="M18" s="104">
        <f t="shared" si="0"/>
        <v>0</v>
      </c>
      <c r="N18" s="104">
        <f t="shared" si="0"/>
        <v>0</v>
      </c>
      <c r="O18" s="104">
        <f t="shared" si="0"/>
        <v>0</v>
      </c>
    </row>
    <row r="19" spans="2:15" s="81" customFormat="1" ht="15" customHeight="1" x14ac:dyDescent="0.15">
      <c r="B19" s="103"/>
      <c r="C19" s="103"/>
      <c r="D19" s="103"/>
      <c r="E19" s="103"/>
      <c r="F19" s="103"/>
      <c r="G19" s="103"/>
      <c r="H19" s="103"/>
      <c r="I19" s="103"/>
      <c r="K19" s="104"/>
      <c r="L19" s="104"/>
      <c r="M19" s="104"/>
      <c r="N19" s="104"/>
      <c r="O19" s="104"/>
    </row>
    <row r="20" spans="2:15" s="81" customFormat="1" ht="11.45" customHeight="1" x14ac:dyDescent="0.15">
      <c r="B20" s="83" t="s">
        <v>53</v>
      </c>
      <c r="C20" s="83" t="s">
        <v>30</v>
      </c>
      <c r="D20" s="84"/>
      <c r="E20" s="105"/>
      <c r="F20" s="105"/>
      <c r="G20" s="105"/>
      <c r="H20" s="105" t="s">
        <v>58</v>
      </c>
      <c r="I20" s="105"/>
      <c r="K20" s="105"/>
      <c r="L20" s="105"/>
      <c r="M20" s="105"/>
      <c r="N20" s="105"/>
    </row>
    <row r="21" spans="2:15" s="81" customFormat="1" ht="15" customHeight="1" x14ac:dyDescent="0.2">
      <c r="B21" s="102" t="s">
        <v>73</v>
      </c>
      <c r="C21" s="106" t="s">
        <v>31</v>
      </c>
      <c r="D21" s="107"/>
      <c r="E21" s="108"/>
      <c r="F21" s="108"/>
      <c r="G21" s="108"/>
      <c r="H21" s="109"/>
      <c r="I21" s="110">
        <v>42</v>
      </c>
      <c r="K21" s="111">
        <f>I21*Prijzen!E20</f>
        <v>0</v>
      </c>
      <c r="L21" s="112"/>
      <c r="M21" s="112"/>
      <c r="N21" s="113"/>
    </row>
    <row r="22" spans="2:15" s="81" customFormat="1" x14ac:dyDescent="0.15"/>
    <row r="23" spans="2:15" s="81" customFormat="1" ht="11.45" customHeight="1" x14ac:dyDescent="0.15">
      <c r="B23" s="83" t="s">
        <v>30</v>
      </c>
    </row>
    <row r="24" spans="2:15" s="81" customFormat="1" ht="15" customHeight="1" x14ac:dyDescent="0.2">
      <c r="B24" s="91" t="s">
        <v>67</v>
      </c>
      <c r="C24" s="91"/>
      <c r="D24" s="91"/>
    </row>
    <row r="25" spans="2:15" s="81" customFormat="1" ht="15" customHeight="1" x14ac:dyDescent="0.2">
      <c r="B25" s="91" t="s">
        <v>68</v>
      </c>
      <c r="C25" s="91"/>
      <c r="D25" s="91"/>
    </row>
    <row r="26" spans="2:15" s="81" customFormat="1" ht="27" customHeight="1" x14ac:dyDescent="0.15">
      <c r="B26" s="114" t="s">
        <v>87</v>
      </c>
      <c r="C26" s="115"/>
      <c r="D26" s="116"/>
      <c r="E26" s="117"/>
    </row>
    <row r="27" spans="2:15" s="81" customFormat="1" ht="29.25" customHeight="1" x14ac:dyDescent="0.15">
      <c r="B27" s="118" t="s">
        <v>54</v>
      </c>
      <c r="C27" s="119"/>
      <c r="D27" s="120"/>
      <c r="E27" s="121"/>
      <c r="G27" s="122"/>
      <c r="H27" s="122"/>
    </row>
    <row r="28" spans="2:15" s="81" customFormat="1" x14ac:dyDescent="0.15"/>
    <row r="29" spans="2:15" s="81" customFormat="1" ht="15" customHeight="1" x14ac:dyDescent="0.15">
      <c r="D29" s="123"/>
      <c r="E29" s="124"/>
      <c r="F29" s="124"/>
      <c r="G29" s="124"/>
      <c r="H29" s="124"/>
      <c r="K29" s="125"/>
      <c r="L29" s="126"/>
      <c r="M29" s="126"/>
      <c r="N29" s="126"/>
      <c r="O29" s="126"/>
    </row>
    <row r="30" spans="2:15" s="81" customFormat="1" x14ac:dyDescent="0.15"/>
    <row r="31" spans="2:15" s="81" customFormat="1" ht="16.5" customHeight="1" x14ac:dyDescent="0.15"/>
    <row r="32" spans="2:15" s="81" customFormat="1" ht="16.5" customHeight="1" x14ac:dyDescent="0.15"/>
    <row r="33" spans="3:15" s="81" customFormat="1" x14ac:dyDescent="0.15"/>
    <row r="35" spans="3:15" s="81" customFormat="1" x14ac:dyDescent="0.15">
      <c r="C35" s="127"/>
    </row>
    <row r="37" spans="3:15" s="81" customFormat="1" x14ac:dyDescent="0.15">
      <c r="D37" s="117"/>
      <c r="J37" s="80"/>
      <c r="K37" s="80"/>
      <c r="L37" s="80"/>
      <c r="M37" s="80"/>
      <c r="N37" s="80"/>
      <c r="O37" s="80"/>
    </row>
  </sheetData>
  <sheetProtection algorithmName="SHA-512" hashValue="XQ8/UgJ1NfHuLe7OnN2VeeYqYb90aomSNwg/FWGNH5ousC8WOBFQu59wiGfrxurhr5DLUm/MEbh65TjVoCUJVA==" saltValue="kwPQi66uaw+cgEuF1Y8HIQ==" spinCount="100000" sheet="1" objects="1" scenarios="1"/>
  <mergeCells count="17">
    <mergeCell ref="B27:D27"/>
    <mergeCell ref="K29:O29"/>
    <mergeCell ref="K3:O3"/>
    <mergeCell ref="K4:L4"/>
    <mergeCell ref="M4:O4"/>
    <mergeCell ref="K21:N21"/>
    <mergeCell ref="K10:O10"/>
    <mergeCell ref="K13:O13"/>
    <mergeCell ref="K16:O16"/>
    <mergeCell ref="A1:D1"/>
    <mergeCell ref="E3:I3"/>
    <mergeCell ref="E4:F4"/>
    <mergeCell ref="G4:I4"/>
    <mergeCell ref="B26:D26"/>
    <mergeCell ref="B10:I10"/>
    <mergeCell ref="B13:I13"/>
    <mergeCell ref="B16:I16"/>
  </mergeCells>
  <conditionalFormatting sqref="B24:B27">
    <cfRule type="cellIs" dxfId="20" priority="4" stopIfTrue="1" operator="equal">
      <formula>""</formula>
    </cfRule>
  </conditionalFormatting>
  <conditionalFormatting sqref="B21:C21">
    <cfRule type="cellIs" dxfId="19" priority="1" stopIfTrue="1" operator="equal">
      <formula>""</formula>
    </cfRule>
  </conditionalFormatting>
  <conditionalFormatting sqref="B6:D9">
    <cfRule type="cellIs" dxfId="18" priority="3" stopIfTrue="1" operator="equal">
      <formula>""</formula>
    </cfRule>
  </conditionalFormatting>
  <conditionalFormatting sqref="B11:D12">
    <cfRule type="cellIs" dxfId="17" priority="18" stopIfTrue="1" operator="equal">
      <formula>""</formula>
    </cfRule>
  </conditionalFormatting>
  <conditionalFormatting sqref="B14:D15">
    <cfRule type="cellIs" dxfId="16" priority="7" stopIfTrue="1" operator="equal">
      <formula>""</formula>
    </cfRule>
  </conditionalFormatting>
  <conditionalFormatting sqref="B17:D17">
    <cfRule type="cellIs" dxfId="15" priority="6" stopIfTrue="1" operator="equal">
      <formula>""</formula>
    </cfRule>
  </conditionalFormatting>
  <conditionalFormatting sqref="I21">
    <cfRule type="cellIs" dxfId="14" priority="8" stopIfTrue="1" operator="equal">
      <formula>""</formula>
    </cfRule>
  </conditionalFormatting>
  <conditionalFormatting sqref="K21">
    <cfRule type="cellIs" dxfId="13" priority="10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60F39-E1BF-46B9-A8E2-7FAF876DBF89}">
  <sheetPr>
    <pageSetUpPr fitToPage="1"/>
  </sheetPr>
  <dimension ref="A1:I37"/>
  <sheetViews>
    <sheetView showGridLines="0" zoomScaleNormal="100" workbookViewId="0">
      <selection activeCell="H29" sqref="H29"/>
    </sheetView>
  </sheetViews>
  <sheetFormatPr defaultColWidth="9.140625" defaultRowHeight="11.25" x14ac:dyDescent="0.15"/>
  <cols>
    <col min="1" max="1" width="1.42578125" style="81" customWidth="1"/>
    <col min="2" max="2" width="24.5703125" style="81" customWidth="1"/>
    <col min="3" max="3" width="29.42578125" style="81" customWidth="1"/>
    <col min="4" max="4" width="74.42578125" style="81" customWidth="1"/>
    <col min="5" max="9" width="10.7109375" style="81" customWidth="1"/>
    <col min="10" max="16384" width="9.140625" style="80"/>
  </cols>
  <sheetData>
    <row r="1" spans="1:9" ht="20.25" customHeight="1" x14ac:dyDescent="0.25">
      <c r="A1" s="78" t="s">
        <v>51</v>
      </c>
      <c r="B1" s="78"/>
      <c r="C1" s="78"/>
      <c r="D1" s="78"/>
      <c r="E1" s="79"/>
      <c r="F1" s="79"/>
      <c r="G1" s="79"/>
      <c r="H1" s="79"/>
      <c r="I1" s="79"/>
    </row>
    <row r="2" spans="1:9" x14ac:dyDescent="0.15">
      <c r="C2" s="82"/>
      <c r="E2" s="80"/>
      <c r="F2" s="80"/>
      <c r="G2" s="80"/>
      <c r="H2" s="80"/>
      <c r="I2" s="80"/>
    </row>
    <row r="3" spans="1:9" ht="16.5" customHeight="1" x14ac:dyDescent="0.15">
      <c r="B3" s="83" t="s">
        <v>52</v>
      </c>
      <c r="C3" s="83"/>
      <c r="D3" s="84"/>
      <c r="E3" s="85" t="s">
        <v>252</v>
      </c>
      <c r="F3" s="85"/>
      <c r="G3" s="85"/>
      <c r="H3" s="85"/>
      <c r="I3" s="85"/>
    </row>
    <row r="4" spans="1:9" ht="16.5" customHeight="1" x14ac:dyDescent="0.15">
      <c r="B4" s="83"/>
      <c r="C4" s="83"/>
      <c r="D4" s="84"/>
      <c r="E4" s="85"/>
      <c r="F4" s="85"/>
      <c r="G4" s="85"/>
      <c r="H4" s="85"/>
      <c r="I4" s="85"/>
    </row>
    <row r="5" spans="1:9" ht="33.75" customHeight="1" x14ac:dyDescent="0.15">
      <c r="B5" s="86" t="s">
        <v>14</v>
      </c>
      <c r="C5" s="87" t="s">
        <v>15</v>
      </c>
      <c r="D5" s="84" t="s">
        <v>48</v>
      </c>
      <c r="E5" s="88" t="s">
        <v>45</v>
      </c>
      <c r="F5" s="89" t="s">
        <v>46</v>
      </c>
      <c r="G5" s="90" t="s">
        <v>47</v>
      </c>
      <c r="H5" s="90" t="s">
        <v>50</v>
      </c>
      <c r="I5" s="90" t="s">
        <v>49</v>
      </c>
    </row>
    <row r="6" spans="1:9" ht="15" customHeight="1" x14ac:dyDescent="0.15">
      <c r="B6" s="91" t="s">
        <v>16</v>
      </c>
      <c r="C6" s="92" t="s">
        <v>17</v>
      </c>
      <c r="D6" s="92" t="s">
        <v>18</v>
      </c>
      <c r="E6" s="8"/>
      <c r="F6" s="8"/>
      <c r="G6" s="8"/>
      <c r="H6" s="8"/>
      <c r="I6" s="8"/>
    </row>
    <row r="7" spans="1:9" ht="15" customHeight="1" x14ac:dyDescent="0.15">
      <c r="B7" s="91" t="s">
        <v>16</v>
      </c>
      <c r="C7" s="91" t="s">
        <v>17</v>
      </c>
      <c r="D7" s="91" t="s">
        <v>19</v>
      </c>
      <c r="E7" s="8"/>
      <c r="F7" s="8"/>
      <c r="G7" s="8"/>
      <c r="H7" s="8"/>
      <c r="I7" s="8"/>
    </row>
    <row r="8" spans="1:9" ht="15" customHeight="1" x14ac:dyDescent="0.15">
      <c r="B8" s="91" t="s">
        <v>16</v>
      </c>
      <c r="C8" s="91" t="s">
        <v>17</v>
      </c>
      <c r="D8" s="91" t="s">
        <v>20</v>
      </c>
      <c r="E8" s="8"/>
      <c r="F8" s="8"/>
      <c r="G8" s="8"/>
      <c r="H8" s="8"/>
      <c r="I8" s="8"/>
    </row>
    <row r="9" spans="1:9" ht="15" customHeight="1" x14ac:dyDescent="0.15">
      <c r="B9" s="91" t="s">
        <v>16</v>
      </c>
      <c r="C9" s="91" t="s">
        <v>17</v>
      </c>
      <c r="D9" s="95" t="s">
        <v>70</v>
      </c>
      <c r="E9" s="8"/>
      <c r="F9" s="8"/>
      <c r="G9" s="8"/>
      <c r="H9" s="8"/>
      <c r="I9" s="8"/>
    </row>
    <row r="10" spans="1:9" ht="15" customHeight="1" x14ac:dyDescent="0.15">
      <c r="B10" s="96"/>
      <c r="C10" s="97"/>
      <c r="D10" s="97"/>
      <c r="E10" s="97"/>
      <c r="F10" s="97"/>
      <c r="G10" s="97"/>
      <c r="H10" s="97"/>
      <c r="I10" s="98"/>
    </row>
    <row r="11" spans="1:9" ht="15" customHeight="1" x14ac:dyDescent="0.15">
      <c r="B11" s="91" t="s">
        <v>21</v>
      </c>
      <c r="C11" s="91" t="s">
        <v>22</v>
      </c>
      <c r="D11" s="91" t="s">
        <v>23</v>
      </c>
      <c r="E11" s="8"/>
      <c r="F11" s="8"/>
      <c r="G11" s="8"/>
      <c r="H11" s="8"/>
      <c r="I11" s="8"/>
    </row>
    <row r="12" spans="1:9" ht="15" customHeight="1" x14ac:dyDescent="0.15">
      <c r="B12" s="91" t="s">
        <v>21</v>
      </c>
      <c r="C12" s="91" t="s">
        <v>22</v>
      </c>
      <c r="D12" s="91" t="s">
        <v>24</v>
      </c>
      <c r="E12" s="8"/>
      <c r="F12" s="8"/>
      <c r="G12" s="8"/>
      <c r="H12" s="8"/>
      <c r="I12" s="8"/>
    </row>
    <row r="13" spans="1:9" ht="15" customHeight="1" x14ac:dyDescent="0.15">
      <c r="B13" s="96"/>
      <c r="C13" s="97"/>
      <c r="D13" s="97"/>
      <c r="E13" s="97"/>
      <c r="F13" s="97"/>
      <c r="G13" s="97"/>
      <c r="H13" s="97"/>
      <c r="I13" s="98"/>
    </row>
    <row r="14" spans="1:9" s="81" customFormat="1" ht="15" customHeight="1" x14ac:dyDescent="0.2">
      <c r="B14" s="91" t="s">
        <v>81</v>
      </c>
      <c r="C14" s="91" t="s">
        <v>82</v>
      </c>
      <c r="D14" s="91" t="s">
        <v>26</v>
      </c>
      <c r="E14" s="8"/>
      <c r="F14" s="8"/>
      <c r="G14" s="8"/>
      <c r="H14" s="8"/>
      <c r="I14" s="8"/>
    </row>
    <row r="15" spans="1:9" s="81" customFormat="1" ht="15" customHeight="1" x14ac:dyDescent="0.2">
      <c r="B15" s="91" t="s">
        <v>81</v>
      </c>
      <c r="C15" s="91" t="s">
        <v>82</v>
      </c>
      <c r="D15" s="91" t="s">
        <v>27</v>
      </c>
      <c r="E15" s="8"/>
      <c r="F15" s="8"/>
      <c r="G15" s="8"/>
      <c r="H15" s="8"/>
      <c r="I15" s="8"/>
    </row>
    <row r="16" spans="1:9" s="81" customFormat="1" ht="15" customHeight="1" x14ac:dyDescent="0.15">
      <c r="B16" s="96"/>
      <c r="C16" s="97"/>
      <c r="D16" s="97"/>
      <c r="E16" s="97"/>
      <c r="F16" s="97"/>
      <c r="G16" s="97"/>
      <c r="H16" s="97"/>
      <c r="I16" s="98"/>
    </row>
    <row r="17" spans="2:9" s="81" customFormat="1" ht="15" customHeight="1" x14ac:dyDescent="0.2">
      <c r="B17" s="102" t="s">
        <v>66</v>
      </c>
      <c r="C17" s="102" t="s">
        <v>66</v>
      </c>
      <c r="D17" s="91" t="s">
        <v>29</v>
      </c>
      <c r="E17" s="8"/>
      <c r="F17" s="8"/>
      <c r="G17" s="8"/>
      <c r="H17" s="8"/>
      <c r="I17" s="8"/>
    </row>
    <row r="18" spans="2:9" s="81" customFormat="1" ht="15" customHeight="1" x14ac:dyDescent="0.15"/>
    <row r="19" spans="2:9" s="81" customFormat="1" x14ac:dyDescent="0.15">
      <c r="B19" s="83" t="s">
        <v>53</v>
      </c>
      <c r="C19" s="83" t="s">
        <v>30</v>
      </c>
      <c r="D19" s="84"/>
      <c r="E19" s="105"/>
      <c r="F19" s="105"/>
      <c r="G19" s="95"/>
      <c r="H19" s="122"/>
    </row>
    <row r="20" spans="2:9" s="81" customFormat="1" ht="15" customHeight="1" x14ac:dyDescent="0.2">
      <c r="B20" s="106" t="s">
        <v>83</v>
      </c>
      <c r="C20" s="106" t="s">
        <v>84</v>
      </c>
      <c r="D20" s="107"/>
      <c r="E20" s="23"/>
      <c r="F20" s="24"/>
      <c r="G20" s="95"/>
      <c r="H20" s="122"/>
      <c r="I20" s="132"/>
    </row>
    <row r="21" spans="2:9" s="81" customFormat="1" x14ac:dyDescent="0.15">
      <c r="G21" s="95"/>
      <c r="H21" s="122"/>
    </row>
    <row r="22" spans="2:9" s="81" customFormat="1" x14ac:dyDescent="0.15">
      <c r="B22" s="83" t="s">
        <v>69</v>
      </c>
      <c r="C22" s="83"/>
      <c r="D22" s="84"/>
      <c r="E22" s="105"/>
      <c r="F22" s="105"/>
      <c r="G22" s="122"/>
      <c r="H22" s="122"/>
    </row>
    <row r="23" spans="2:9" s="81" customFormat="1" ht="24" customHeight="1" x14ac:dyDescent="0.15">
      <c r="B23" s="128" t="s">
        <v>65</v>
      </c>
      <c r="C23" s="118" t="s">
        <v>72</v>
      </c>
      <c r="D23" s="120"/>
      <c r="E23" s="129">
        <v>7.4999999999999997E-2</v>
      </c>
      <c r="F23" s="130"/>
      <c r="G23" s="131"/>
      <c r="H23" s="131"/>
    </row>
    <row r="24" spans="2:9" s="81" customFormat="1" x14ac:dyDescent="0.15">
      <c r="G24" s="122"/>
      <c r="H24" s="122"/>
      <c r="I24" s="122"/>
    </row>
    <row r="25" spans="2:9" s="81" customFormat="1" ht="11.45" customHeight="1" x14ac:dyDescent="0.15">
      <c r="B25" s="83" t="s">
        <v>30</v>
      </c>
      <c r="E25" s="132"/>
    </row>
    <row r="26" spans="2:9" s="81" customFormat="1" ht="15" customHeight="1" x14ac:dyDescent="0.2">
      <c r="B26" s="91" t="s">
        <v>67</v>
      </c>
      <c r="C26" s="91"/>
      <c r="D26" s="91"/>
    </row>
    <row r="27" spans="2:9" s="81" customFormat="1" ht="15" customHeight="1" x14ac:dyDescent="0.2">
      <c r="B27" s="91" t="s">
        <v>68</v>
      </c>
      <c r="C27" s="91"/>
      <c r="D27" s="91"/>
    </row>
    <row r="28" spans="2:9" s="81" customFormat="1" ht="22.9" customHeight="1" x14ac:dyDescent="0.15">
      <c r="B28" s="118" t="s">
        <v>86</v>
      </c>
      <c r="C28" s="119"/>
      <c r="D28" s="120"/>
      <c r="E28" s="117"/>
    </row>
    <row r="29" spans="2:9" s="81" customFormat="1" ht="29.25" customHeight="1" x14ac:dyDescent="0.15">
      <c r="B29" s="118" t="s">
        <v>54</v>
      </c>
      <c r="C29" s="119"/>
      <c r="D29" s="120"/>
      <c r="E29" s="121"/>
      <c r="G29" s="122"/>
      <c r="H29" s="122"/>
    </row>
    <row r="30" spans="2:9" s="81" customFormat="1" ht="15" customHeight="1" x14ac:dyDescent="0.15">
      <c r="G30" s="122"/>
      <c r="H30" s="122"/>
    </row>
    <row r="31" spans="2:9" s="81" customFormat="1" ht="16.5" customHeight="1" x14ac:dyDescent="0.15">
      <c r="H31" s="122"/>
      <c r="I31" s="122"/>
    </row>
    <row r="32" spans="2:9" s="81" customFormat="1" ht="16.5" customHeight="1" x14ac:dyDescent="0.15"/>
    <row r="33" spans="3:4" s="81" customFormat="1" x14ac:dyDescent="0.15"/>
    <row r="35" spans="3:4" s="81" customFormat="1" x14ac:dyDescent="0.15">
      <c r="C35" s="127"/>
    </row>
    <row r="37" spans="3:4" x14ac:dyDescent="0.15">
      <c r="D37" s="117"/>
    </row>
  </sheetData>
  <sheetProtection algorithmName="SHA-512" hashValue="ALshucTzMb3lEZ0xmpAk98YULL3/D+kCS3z42dreGPpBCegD4guXk1BPZC8X4wwzkhm/nEMWNpyelfPckyu5uw==" saltValue="mcWheQHsNukfbBnqY2S5zA==" spinCount="100000" sheet="1" objects="1" scenarios="1"/>
  <mergeCells count="12">
    <mergeCell ref="A1:D1"/>
    <mergeCell ref="B29:D29"/>
    <mergeCell ref="E20:F20"/>
    <mergeCell ref="B10:I10"/>
    <mergeCell ref="E3:I3"/>
    <mergeCell ref="E4:F4"/>
    <mergeCell ref="G4:I4"/>
    <mergeCell ref="B28:D28"/>
    <mergeCell ref="E23:F23"/>
    <mergeCell ref="C23:D23"/>
    <mergeCell ref="B13:I13"/>
    <mergeCell ref="B16:I16"/>
  </mergeCells>
  <conditionalFormatting sqref="B26:B29">
    <cfRule type="cellIs" dxfId="12" priority="1" stopIfTrue="1" operator="equal">
      <formula>""</formula>
    </cfRule>
  </conditionalFormatting>
  <conditionalFormatting sqref="B23:C23">
    <cfRule type="cellIs" dxfId="11" priority="8" stopIfTrue="1" operator="equal">
      <formula>""</formula>
    </cfRule>
  </conditionalFormatting>
  <conditionalFormatting sqref="B6:D9 B11:D12 B17:D17 B20:C20">
    <cfRule type="cellIs" dxfId="10" priority="22" stopIfTrue="1" operator="equal">
      <formula>""</formula>
    </cfRule>
  </conditionalFormatting>
  <conditionalFormatting sqref="B14:D15">
    <cfRule type="cellIs" dxfId="9" priority="21" stopIfTrue="1" operator="equal">
      <formula>""</formula>
    </cfRule>
  </conditionalFormatting>
  <conditionalFormatting sqref="E20">
    <cfRule type="cellIs" dxfId="8" priority="3" stopIfTrue="1" operator="equal">
      <formula>""</formula>
    </cfRule>
  </conditionalFormatting>
  <conditionalFormatting sqref="E6:I9">
    <cfRule type="cellIs" dxfId="7" priority="4" stopIfTrue="1" operator="equal">
      <formula>""</formula>
    </cfRule>
  </conditionalFormatting>
  <conditionalFormatting sqref="E11:I12">
    <cfRule type="cellIs" dxfId="6" priority="11" stopIfTrue="1" operator="equal">
      <formula>""</formula>
    </cfRule>
  </conditionalFormatting>
  <conditionalFormatting sqref="E14:I15">
    <cfRule type="cellIs" dxfId="5" priority="10" stopIfTrue="1" operator="equal">
      <formula>""</formula>
    </cfRule>
  </conditionalFormatting>
  <conditionalFormatting sqref="E17:I17">
    <cfRule type="cellIs" dxfId="4" priority="9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6B3D5-0670-4498-BD7C-FA22F146B8FA}">
  <dimension ref="A1:K9"/>
  <sheetViews>
    <sheetView showGridLines="0" zoomScaleNormal="100" workbookViewId="0">
      <selection activeCell="I25" sqref="A1:XFD1048576"/>
    </sheetView>
  </sheetViews>
  <sheetFormatPr defaultColWidth="47.85546875" defaultRowHeight="11.25" x14ac:dyDescent="0.15"/>
  <cols>
    <col min="1" max="1" width="1.42578125" style="80" customWidth="1"/>
    <col min="2" max="2" width="25" style="80" customWidth="1"/>
    <col min="3" max="9" width="13" style="80" customWidth="1"/>
    <col min="10" max="10" width="4.28515625" style="80" customWidth="1"/>
    <col min="11" max="11" width="14.28515625" style="80" customWidth="1"/>
    <col min="12" max="18" width="13" style="80" customWidth="1"/>
    <col min="19" max="16384" width="47.85546875" style="80"/>
  </cols>
  <sheetData>
    <row r="1" spans="1:11" ht="18" x14ac:dyDescent="0.25">
      <c r="A1" s="78" t="s">
        <v>43</v>
      </c>
      <c r="B1" s="78"/>
      <c r="C1" s="78"/>
      <c r="D1" s="78"/>
    </row>
    <row r="4" spans="1:11" ht="56.25" customHeight="1" x14ac:dyDescent="0.15">
      <c r="B4" s="134" t="s">
        <v>40</v>
      </c>
      <c r="C4" s="138" t="s">
        <v>34</v>
      </c>
      <c r="D4" s="138" t="s">
        <v>35</v>
      </c>
      <c r="E4" s="138" t="s">
        <v>41</v>
      </c>
      <c r="F4" s="138" t="s">
        <v>36</v>
      </c>
      <c r="G4" s="138" t="s">
        <v>37</v>
      </c>
      <c r="H4" s="138" t="s">
        <v>38</v>
      </c>
      <c r="I4" s="138" t="s">
        <v>39</v>
      </c>
      <c r="K4" s="138" t="s">
        <v>42</v>
      </c>
    </row>
    <row r="5" spans="1:11" x14ac:dyDescent="0.15">
      <c r="B5" s="137" t="s">
        <v>32</v>
      </c>
      <c r="C5" s="7"/>
      <c r="D5" s="7"/>
      <c r="E5" s="7"/>
      <c r="F5" s="7"/>
      <c r="G5" s="7"/>
      <c r="H5" s="7"/>
      <c r="I5" s="136">
        <f>SUM(C5:H5)</f>
        <v>0</v>
      </c>
      <c r="K5" s="6"/>
    </row>
    <row r="6" spans="1:11" x14ac:dyDescent="0.15">
      <c r="B6" s="137" t="s">
        <v>33</v>
      </c>
      <c r="C6" s="7"/>
      <c r="D6" s="7"/>
      <c r="E6" s="7"/>
      <c r="F6" s="7"/>
      <c r="G6" s="7"/>
      <c r="H6" s="7"/>
      <c r="I6" s="136">
        <f>SUM(C6:H6)</f>
        <v>0</v>
      </c>
      <c r="K6" s="6"/>
    </row>
    <row r="7" spans="1:11" x14ac:dyDescent="0.15">
      <c r="K7" s="133">
        <f>K5+K6</f>
        <v>0</v>
      </c>
    </row>
    <row r="8" spans="1:11" x14ac:dyDescent="0.15">
      <c r="B8" s="134" t="s">
        <v>44</v>
      </c>
    </row>
    <row r="9" spans="1:11" x14ac:dyDescent="0.15">
      <c r="B9" s="135">
        <f>(I5*K5)+(I6*K6)</f>
        <v>0</v>
      </c>
    </row>
  </sheetData>
  <sheetProtection algorithmName="SHA-512" hashValue="Hs73T8jvOH3du5iaJATREyf8eF+h1CkR6+bdsj/CbwpoKy2pgaJ1bCYgiTv8d2TAlrzXV9t8/RDn6riTFXeBLg==" saltValue="B9tA9dvOt9BYsgAERkoDbQ==" spinCount="100000" sheet="1" objects="1" scenarios="1"/>
  <mergeCells count="1">
    <mergeCell ref="A1:D1"/>
  </mergeCells>
  <conditionalFormatting sqref="C5:I6">
    <cfRule type="cellIs" dxfId="3" priority="1" stopIfTrue="1" operator="equal">
      <formula>""</formula>
    </cfRule>
  </conditionalFormatting>
  <conditionalFormatting sqref="K5:K6">
    <cfRule type="cellIs" dxfId="2" priority="2" stopIfTrue="1" operator="equal">
      <formula>""</formula>
    </cfRule>
  </conditionalFormatting>
  <conditionalFormatting sqref="K7">
    <cfRule type="cellIs" dxfId="1" priority="3" operator="equal">
      <formula>1</formula>
    </cfRule>
    <cfRule type="cellIs" dxfId="0" priority="4" operator="greaterThan">
      <formula>1.0001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475E5-E1CC-43E6-BF66-A9A2B16EA61D}">
  <dimension ref="A1:J14"/>
  <sheetViews>
    <sheetView showGridLines="0" zoomScaleNormal="100" workbookViewId="0">
      <selection activeCell="A9" sqref="A1:XFD1048576"/>
    </sheetView>
  </sheetViews>
  <sheetFormatPr defaultColWidth="8.85546875" defaultRowHeight="14.25" x14ac:dyDescent="0.2"/>
  <cols>
    <col min="1" max="1" width="20.28515625" style="1" customWidth="1"/>
    <col min="2" max="9" width="6.5703125" style="1" customWidth="1"/>
    <col min="10" max="16384" width="8.85546875" style="1"/>
  </cols>
  <sheetData>
    <row r="1" spans="1:10" ht="18" x14ac:dyDescent="0.25">
      <c r="A1" s="22" t="s">
        <v>55</v>
      </c>
      <c r="B1" s="22"/>
      <c r="C1" s="22"/>
      <c r="D1" s="22"/>
    </row>
    <row r="2" spans="1:10" x14ac:dyDescent="0.2">
      <c r="A2" s="2"/>
    </row>
    <row r="4" spans="1:10" s="2" customFormat="1" ht="11.25" x14ac:dyDescent="0.15">
      <c r="A4" s="2" t="s">
        <v>0</v>
      </c>
    </row>
    <row r="5" spans="1:10" s="2" customFormat="1" ht="11.25" x14ac:dyDescent="0.15">
      <c r="A5" s="9" t="s">
        <v>71</v>
      </c>
    </row>
    <row r="6" spans="1:10" s="2" customFormat="1" ht="11.25" x14ac:dyDescent="0.15">
      <c r="A6" s="2" t="s">
        <v>1</v>
      </c>
    </row>
    <row r="7" spans="1:10" s="2" customFormat="1" ht="11.25" x14ac:dyDescent="0.15">
      <c r="A7" s="18" t="s">
        <v>242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s="2" customFormat="1" ht="11.25" x14ac:dyDescent="0.15">
      <c r="A8" s="18" t="s">
        <v>243</v>
      </c>
      <c r="B8" s="18"/>
      <c r="C8" s="18"/>
      <c r="D8" s="18"/>
      <c r="E8" s="18"/>
      <c r="F8" s="18"/>
      <c r="G8" s="18"/>
      <c r="H8" s="18"/>
      <c r="I8" s="18"/>
      <c r="J8" s="18"/>
    </row>
    <row r="9" spans="1:10" s="2" customFormat="1" ht="11.25" x14ac:dyDescent="0.15"/>
    <row r="10" spans="1:10" x14ac:dyDescent="0.2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3" t="s">
        <v>9</v>
      </c>
      <c r="I10" s="3" t="s">
        <v>10</v>
      </c>
      <c r="J10" s="2"/>
    </row>
    <row r="11" spans="1:10" x14ac:dyDescent="0.2">
      <c r="A11" s="4" t="s">
        <v>11</v>
      </c>
      <c r="B11" s="5">
        <v>0.4</v>
      </c>
      <c r="C11" s="5">
        <v>0.2</v>
      </c>
      <c r="D11" s="5">
        <v>0.2</v>
      </c>
      <c r="E11" s="5">
        <v>0.2</v>
      </c>
      <c r="F11" s="5">
        <v>0.2</v>
      </c>
      <c r="G11" s="5">
        <v>0.4</v>
      </c>
      <c r="H11" s="5">
        <v>0.4</v>
      </c>
      <c r="I11" s="5">
        <v>1.35</v>
      </c>
      <c r="J11" s="2"/>
    </row>
    <row r="12" spans="1:10" x14ac:dyDescent="0.2">
      <c r="A12" s="4" t="s">
        <v>12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0.4</v>
      </c>
      <c r="H12" s="5">
        <v>0.4</v>
      </c>
      <c r="I12" s="5">
        <v>1.35</v>
      </c>
      <c r="J12" s="2"/>
    </row>
    <row r="13" spans="1:10" x14ac:dyDescent="0.2">
      <c r="A13" s="4" t="s">
        <v>13</v>
      </c>
      <c r="B13" s="5">
        <v>0.2</v>
      </c>
      <c r="C13" s="5">
        <v>0.2</v>
      </c>
      <c r="D13" s="5">
        <v>0.2</v>
      </c>
      <c r="E13" s="5">
        <v>0.2</v>
      </c>
      <c r="F13" s="5">
        <v>0.4</v>
      </c>
      <c r="G13" s="5">
        <v>0.4</v>
      </c>
      <c r="H13" s="5">
        <v>0.4</v>
      </c>
      <c r="I13" s="5">
        <v>1.35</v>
      </c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</sheetData>
  <sheetProtection algorithmName="SHA-512" hashValue="kT8ChpSVXOz+/f/vuppkxyghp8hCBT4LWG5BFKxITgBoFvZ4pf35/WyD0xZczSJuB4iZyGnyrx6P85PROrHqsg==" saltValue="lOsm4e5vdta1PULJCGMrug==" spinCount="100000" sheet="1" objects="1" scenarios="1"/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D1036-DB94-4DBD-8E1C-3691B4AAE91E}">
  <dimension ref="A1:D191"/>
  <sheetViews>
    <sheetView showGridLines="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A192" sqref="A192:XFD192"/>
    </sheetView>
  </sheetViews>
  <sheetFormatPr defaultColWidth="9.140625" defaultRowHeight="11.25" x14ac:dyDescent="0.15"/>
  <cols>
    <col min="1" max="1" width="25.42578125" style="12" bestFit="1" customWidth="1"/>
    <col min="2" max="2" width="14.140625" style="12" bestFit="1" customWidth="1"/>
    <col min="3" max="3" width="20.28515625" style="17" bestFit="1" customWidth="1"/>
    <col min="4" max="4" width="9.5703125" style="12" customWidth="1"/>
    <col min="5" max="16384" width="9.140625" style="12"/>
  </cols>
  <sheetData>
    <row r="1" spans="1:4" x14ac:dyDescent="0.15">
      <c r="A1" s="10" t="s">
        <v>74</v>
      </c>
      <c r="B1" s="10" t="s">
        <v>75</v>
      </c>
      <c r="C1" s="11" t="s">
        <v>76</v>
      </c>
      <c r="D1" s="10" t="s">
        <v>77</v>
      </c>
    </row>
    <row r="2" spans="1:4" x14ac:dyDescent="0.15">
      <c r="A2" s="13" t="s">
        <v>78</v>
      </c>
      <c r="B2" s="13" t="s">
        <v>88</v>
      </c>
      <c r="C2" s="14">
        <v>95748.27</v>
      </c>
      <c r="D2" s="13" t="s">
        <v>89</v>
      </c>
    </row>
    <row r="3" spans="1:4" x14ac:dyDescent="0.15">
      <c r="A3" s="13" t="s">
        <v>78</v>
      </c>
      <c r="B3" s="13" t="s">
        <v>88</v>
      </c>
      <c r="C3" s="14">
        <v>63584.1</v>
      </c>
      <c r="D3" s="13" t="s">
        <v>90</v>
      </c>
    </row>
    <row r="4" spans="1:4" x14ac:dyDescent="0.15">
      <c r="A4" s="15" t="s">
        <v>78</v>
      </c>
      <c r="B4" s="15" t="s">
        <v>88</v>
      </c>
      <c r="C4" s="16">
        <v>56732.11</v>
      </c>
      <c r="D4" s="15" t="s">
        <v>91</v>
      </c>
    </row>
    <row r="5" spans="1:4" x14ac:dyDescent="0.15">
      <c r="A5" s="13" t="s">
        <v>78</v>
      </c>
      <c r="B5" s="13" t="s">
        <v>88</v>
      </c>
      <c r="C5" s="14">
        <v>53890</v>
      </c>
      <c r="D5" s="13" t="s">
        <v>92</v>
      </c>
    </row>
    <row r="6" spans="1:4" x14ac:dyDescent="0.15">
      <c r="A6" s="13" t="s">
        <v>78</v>
      </c>
      <c r="B6" s="13" t="s">
        <v>88</v>
      </c>
      <c r="C6" s="14">
        <v>53100.15</v>
      </c>
      <c r="D6" s="13" t="s">
        <v>93</v>
      </c>
    </row>
    <row r="7" spans="1:4" x14ac:dyDescent="0.15">
      <c r="A7" s="13" t="s">
        <v>94</v>
      </c>
      <c r="B7" s="13" t="s">
        <v>88</v>
      </c>
      <c r="C7" s="14">
        <v>52186.972873649996</v>
      </c>
      <c r="D7" s="13" t="s">
        <v>95</v>
      </c>
    </row>
    <row r="8" spans="1:4" x14ac:dyDescent="0.15">
      <c r="A8" s="15" t="s">
        <v>78</v>
      </c>
      <c r="B8" s="15" t="s">
        <v>88</v>
      </c>
      <c r="C8" s="16">
        <v>39524.400000000001</v>
      </c>
      <c r="D8" s="15" t="s">
        <v>96</v>
      </c>
    </row>
    <row r="9" spans="1:4" x14ac:dyDescent="0.15">
      <c r="A9" s="15" t="s">
        <v>78</v>
      </c>
      <c r="B9" s="15" t="s">
        <v>88</v>
      </c>
      <c r="C9" s="16">
        <v>32338.01</v>
      </c>
      <c r="D9" s="15" t="s">
        <v>95</v>
      </c>
    </row>
    <row r="10" spans="1:4" x14ac:dyDescent="0.15">
      <c r="A10" s="15" t="s">
        <v>78</v>
      </c>
      <c r="B10" s="15" t="s">
        <v>88</v>
      </c>
      <c r="C10" s="16">
        <v>32118.67</v>
      </c>
      <c r="D10" s="15" t="s">
        <v>97</v>
      </c>
    </row>
    <row r="11" spans="1:4" x14ac:dyDescent="0.15">
      <c r="A11" s="15" t="s">
        <v>78</v>
      </c>
      <c r="B11" s="15" t="s">
        <v>88</v>
      </c>
      <c r="C11" s="16">
        <v>29944.3</v>
      </c>
      <c r="D11" s="15" t="s">
        <v>98</v>
      </c>
    </row>
    <row r="12" spans="1:4" x14ac:dyDescent="0.15">
      <c r="A12" s="15" t="s">
        <v>78</v>
      </c>
      <c r="B12" s="15" t="s">
        <v>88</v>
      </c>
      <c r="C12" s="16">
        <v>29712.400000000001</v>
      </c>
      <c r="D12" s="15" t="s">
        <v>99</v>
      </c>
    </row>
    <row r="13" spans="1:4" x14ac:dyDescent="0.15">
      <c r="A13" s="13" t="s">
        <v>78</v>
      </c>
      <c r="B13" s="13" t="s">
        <v>88</v>
      </c>
      <c r="C13" s="14">
        <v>29064.68</v>
      </c>
      <c r="D13" s="13" t="s">
        <v>100</v>
      </c>
    </row>
    <row r="14" spans="1:4" x14ac:dyDescent="0.15">
      <c r="A14" s="15" t="s">
        <v>78</v>
      </c>
      <c r="B14" s="15" t="s">
        <v>88</v>
      </c>
      <c r="C14" s="16">
        <v>26876.45</v>
      </c>
      <c r="D14" s="15" t="s">
        <v>101</v>
      </c>
    </row>
    <row r="15" spans="1:4" x14ac:dyDescent="0.15">
      <c r="A15" s="13" t="s">
        <v>78</v>
      </c>
      <c r="B15" s="13" t="s">
        <v>88</v>
      </c>
      <c r="C15" s="14">
        <v>25274.942999999999</v>
      </c>
      <c r="D15" s="13" t="s">
        <v>102</v>
      </c>
    </row>
    <row r="16" spans="1:4" x14ac:dyDescent="0.15">
      <c r="A16" s="15" t="s">
        <v>94</v>
      </c>
      <c r="B16" s="15" t="s">
        <v>88</v>
      </c>
      <c r="C16" s="16">
        <v>23611.22</v>
      </c>
      <c r="D16" s="15" t="s">
        <v>103</v>
      </c>
    </row>
    <row r="17" spans="1:4" x14ac:dyDescent="0.15">
      <c r="A17" s="13" t="s">
        <v>78</v>
      </c>
      <c r="B17" s="13" t="s">
        <v>88</v>
      </c>
      <c r="C17" s="14">
        <v>22853.530043949999</v>
      </c>
      <c r="D17" s="13" t="s">
        <v>104</v>
      </c>
    </row>
    <row r="18" spans="1:4" x14ac:dyDescent="0.15">
      <c r="A18" s="15" t="s">
        <v>94</v>
      </c>
      <c r="B18" s="15" t="s">
        <v>88</v>
      </c>
      <c r="C18" s="16">
        <v>17864.88</v>
      </c>
      <c r="D18" s="15" t="s">
        <v>105</v>
      </c>
    </row>
    <row r="19" spans="1:4" x14ac:dyDescent="0.15">
      <c r="A19" s="13" t="s">
        <v>78</v>
      </c>
      <c r="B19" s="13" t="s">
        <v>88</v>
      </c>
      <c r="C19" s="14">
        <v>17762.14</v>
      </c>
      <c r="D19" s="13" t="s">
        <v>106</v>
      </c>
    </row>
    <row r="20" spans="1:4" x14ac:dyDescent="0.15">
      <c r="A20" s="13" t="s">
        <v>78</v>
      </c>
      <c r="B20" s="13" t="s">
        <v>88</v>
      </c>
      <c r="C20" s="14">
        <v>14140.06</v>
      </c>
      <c r="D20" s="13" t="s">
        <v>107</v>
      </c>
    </row>
    <row r="21" spans="1:4" x14ac:dyDescent="0.15">
      <c r="A21" s="19" t="s">
        <v>78</v>
      </c>
      <c r="B21" s="13" t="s">
        <v>88</v>
      </c>
      <c r="C21" s="14">
        <v>13018.069938619999</v>
      </c>
      <c r="D21" s="13" t="s">
        <v>108</v>
      </c>
    </row>
    <row r="22" spans="1:4" x14ac:dyDescent="0.15">
      <c r="A22" s="13" t="s">
        <v>78</v>
      </c>
      <c r="B22" s="13" t="s">
        <v>88</v>
      </c>
      <c r="C22" s="14">
        <v>12670.65</v>
      </c>
      <c r="D22" s="13" t="s">
        <v>109</v>
      </c>
    </row>
    <row r="23" spans="1:4" x14ac:dyDescent="0.15">
      <c r="A23" s="15" t="s">
        <v>78</v>
      </c>
      <c r="B23" s="15" t="s">
        <v>88</v>
      </c>
      <c r="C23" s="16">
        <v>12036.16</v>
      </c>
      <c r="D23" s="15" t="s">
        <v>110</v>
      </c>
    </row>
    <row r="24" spans="1:4" x14ac:dyDescent="0.15">
      <c r="A24" s="15" t="s">
        <v>78</v>
      </c>
      <c r="B24" s="15" t="s">
        <v>88</v>
      </c>
      <c r="C24" s="16">
        <v>11959.23</v>
      </c>
      <c r="D24" s="15" t="s">
        <v>111</v>
      </c>
    </row>
    <row r="25" spans="1:4" x14ac:dyDescent="0.15">
      <c r="A25" s="15" t="s">
        <v>78</v>
      </c>
      <c r="B25" s="15" t="s">
        <v>88</v>
      </c>
      <c r="C25" s="16">
        <v>11816</v>
      </c>
      <c r="D25" s="15" t="s">
        <v>112</v>
      </c>
    </row>
    <row r="26" spans="1:4" x14ac:dyDescent="0.15">
      <c r="A26" s="15" t="s">
        <v>79</v>
      </c>
      <c r="B26" s="15" t="s">
        <v>88</v>
      </c>
      <c r="C26" s="16">
        <v>11500.05</v>
      </c>
      <c r="D26" s="15" t="s">
        <v>113</v>
      </c>
    </row>
    <row r="27" spans="1:4" x14ac:dyDescent="0.15">
      <c r="A27" s="15" t="s">
        <v>78</v>
      </c>
      <c r="B27" s="15" t="s">
        <v>114</v>
      </c>
      <c r="C27" s="16">
        <v>10361.25</v>
      </c>
      <c r="D27" s="15" t="s">
        <v>115</v>
      </c>
    </row>
    <row r="28" spans="1:4" x14ac:dyDescent="0.15">
      <c r="A28" s="13" t="s">
        <v>94</v>
      </c>
      <c r="B28" s="13" t="s">
        <v>88</v>
      </c>
      <c r="C28" s="14">
        <v>10290.129999999999</v>
      </c>
      <c r="D28" s="13" t="s">
        <v>116</v>
      </c>
    </row>
    <row r="29" spans="1:4" x14ac:dyDescent="0.15">
      <c r="A29" s="13" t="s">
        <v>78</v>
      </c>
      <c r="B29" s="13" t="s">
        <v>88</v>
      </c>
      <c r="C29" s="14">
        <v>9873.08</v>
      </c>
      <c r="D29" s="13" t="s">
        <v>100</v>
      </c>
    </row>
    <row r="30" spans="1:4" x14ac:dyDescent="0.15">
      <c r="A30" s="15" t="s">
        <v>78</v>
      </c>
      <c r="B30" s="15" t="s">
        <v>88</v>
      </c>
      <c r="C30" s="16">
        <v>9741</v>
      </c>
      <c r="D30" s="15" t="s">
        <v>117</v>
      </c>
    </row>
    <row r="31" spans="1:4" x14ac:dyDescent="0.15">
      <c r="A31" s="19" t="s">
        <v>78</v>
      </c>
      <c r="B31" s="13" t="s">
        <v>88</v>
      </c>
      <c r="C31" s="14">
        <v>8846.82</v>
      </c>
      <c r="D31" s="13" t="s">
        <v>118</v>
      </c>
    </row>
    <row r="32" spans="1:4" x14ac:dyDescent="0.15">
      <c r="A32" s="15" t="s">
        <v>94</v>
      </c>
      <c r="B32" s="15" t="s">
        <v>88</v>
      </c>
      <c r="C32" s="16">
        <v>8705.64</v>
      </c>
      <c r="D32" s="15" t="s">
        <v>119</v>
      </c>
    </row>
    <row r="33" spans="1:4" x14ac:dyDescent="0.15">
      <c r="A33" s="13" t="s">
        <v>79</v>
      </c>
      <c r="B33" s="13" t="s">
        <v>88</v>
      </c>
      <c r="C33" s="14">
        <v>8016.29</v>
      </c>
      <c r="D33" s="13" t="s">
        <v>120</v>
      </c>
    </row>
    <row r="34" spans="1:4" x14ac:dyDescent="0.15">
      <c r="A34" s="15" t="s">
        <v>94</v>
      </c>
      <c r="B34" s="15" t="s">
        <v>88</v>
      </c>
      <c r="C34" s="16">
        <v>7954.32</v>
      </c>
      <c r="D34" s="15" t="s">
        <v>121</v>
      </c>
    </row>
    <row r="35" spans="1:4" x14ac:dyDescent="0.15">
      <c r="A35" s="20" t="s">
        <v>78</v>
      </c>
      <c r="B35" s="15" t="s">
        <v>88</v>
      </c>
      <c r="C35" s="16">
        <v>7944.16</v>
      </c>
      <c r="D35" s="15" t="s">
        <v>122</v>
      </c>
    </row>
    <row r="36" spans="1:4" x14ac:dyDescent="0.15">
      <c r="A36" s="13" t="s">
        <v>78</v>
      </c>
      <c r="B36" s="13" t="s">
        <v>88</v>
      </c>
      <c r="C36" s="14">
        <v>7115.8000258399998</v>
      </c>
      <c r="D36" s="13" t="s">
        <v>96</v>
      </c>
    </row>
    <row r="37" spans="1:4" x14ac:dyDescent="0.15">
      <c r="A37" s="13" t="s">
        <v>78</v>
      </c>
      <c r="B37" s="13" t="s">
        <v>114</v>
      </c>
      <c r="C37" s="14">
        <v>6906</v>
      </c>
      <c r="D37" s="13" t="s">
        <v>123</v>
      </c>
    </row>
    <row r="38" spans="1:4" x14ac:dyDescent="0.15">
      <c r="A38" s="13" t="s">
        <v>80</v>
      </c>
      <c r="B38" s="13" t="s">
        <v>114</v>
      </c>
      <c r="C38" s="14">
        <v>6663.5</v>
      </c>
      <c r="D38" s="13" t="s">
        <v>124</v>
      </c>
    </row>
    <row r="39" spans="1:4" x14ac:dyDescent="0.15">
      <c r="A39" s="15" t="s">
        <v>78</v>
      </c>
      <c r="B39" s="15" t="s">
        <v>88</v>
      </c>
      <c r="C39" s="16">
        <v>5948.95</v>
      </c>
      <c r="D39" s="15" t="s">
        <v>125</v>
      </c>
    </row>
    <row r="40" spans="1:4" x14ac:dyDescent="0.15">
      <c r="A40" s="15" t="s">
        <v>78</v>
      </c>
      <c r="B40" s="15" t="s">
        <v>88</v>
      </c>
      <c r="C40" s="16">
        <v>5854.56</v>
      </c>
      <c r="D40" s="15" t="s">
        <v>126</v>
      </c>
    </row>
    <row r="41" spans="1:4" x14ac:dyDescent="0.15">
      <c r="A41" s="13" t="s">
        <v>78</v>
      </c>
      <c r="B41" s="13" t="s">
        <v>88</v>
      </c>
      <c r="C41" s="14">
        <v>5781.2</v>
      </c>
      <c r="D41" s="13" t="s">
        <v>127</v>
      </c>
    </row>
    <row r="42" spans="1:4" x14ac:dyDescent="0.15">
      <c r="A42" s="15" t="s">
        <v>78</v>
      </c>
      <c r="B42" s="15" t="s">
        <v>88</v>
      </c>
      <c r="C42" s="16">
        <v>5733</v>
      </c>
      <c r="D42" s="15" t="s">
        <v>128</v>
      </c>
    </row>
    <row r="43" spans="1:4" x14ac:dyDescent="0.15">
      <c r="A43" s="13" t="s">
        <v>78</v>
      </c>
      <c r="B43" s="13" t="s">
        <v>88</v>
      </c>
      <c r="C43" s="14">
        <v>5525</v>
      </c>
      <c r="D43" s="13" t="s">
        <v>129</v>
      </c>
    </row>
    <row r="44" spans="1:4" x14ac:dyDescent="0.15">
      <c r="A44" s="13" t="s">
        <v>78</v>
      </c>
      <c r="B44" s="13" t="s">
        <v>88</v>
      </c>
      <c r="C44" s="14">
        <v>5375.1</v>
      </c>
      <c r="D44" s="13" t="s">
        <v>92</v>
      </c>
    </row>
    <row r="45" spans="1:4" x14ac:dyDescent="0.15">
      <c r="A45" s="13" t="s">
        <v>78</v>
      </c>
      <c r="B45" s="13" t="s">
        <v>88</v>
      </c>
      <c r="C45" s="14">
        <v>5135.59</v>
      </c>
      <c r="D45" s="13" t="s">
        <v>130</v>
      </c>
    </row>
    <row r="46" spans="1:4" x14ac:dyDescent="0.15">
      <c r="A46" s="15" t="s">
        <v>78</v>
      </c>
      <c r="B46" s="15" t="s">
        <v>88</v>
      </c>
      <c r="C46" s="16">
        <v>4537.5700125200001</v>
      </c>
      <c r="D46" s="15" t="s">
        <v>131</v>
      </c>
    </row>
    <row r="47" spans="1:4" x14ac:dyDescent="0.15">
      <c r="A47" s="13" t="s">
        <v>78</v>
      </c>
      <c r="B47" s="13" t="s">
        <v>88</v>
      </c>
      <c r="C47" s="14">
        <v>4530.5700192300001</v>
      </c>
      <c r="D47" s="13" t="s">
        <v>132</v>
      </c>
    </row>
    <row r="48" spans="1:4" x14ac:dyDescent="0.15">
      <c r="A48" s="13" t="s">
        <v>79</v>
      </c>
      <c r="B48" s="13" t="s">
        <v>88</v>
      </c>
      <c r="C48" s="14">
        <v>4349.3</v>
      </c>
      <c r="D48" s="13" t="s">
        <v>133</v>
      </c>
    </row>
    <row r="49" spans="1:4" x14ac:dyDescent="0.15">
      <c r="A49" s="15" t="s">
        <v>78</v>
      </c>
      <c r="B49" s="15" t="s">
        <v>88</v>
      </c>
      <c r="C49" s="16">
        <v>3903.54</v>
      </c>
      <c r="D49" s="15" t="s">
        <v>134</v>
      </c>
    </row>
    <row r="50" spans="1:4" x14ac:dyDescent="0.15">
      <c r="A50" s="15" t="s">
        <v>79</v>
      </c>
      <c r="B50" s="15" t="s">
        <v>88</v>
      </c>
      <c r="C50" s="16">
        <v>3766.55</v>
      </c>
      <c r="D50" s="15" t="s">
        <v>135</v>
      </c>
    </row>
    <row r="51" spans="1:4" x14ac:dyDescent="0.15">
      <c r="A51" s="13" t="s">
        <v>79</v>
      </c>
      <c r="B51" s="13" t="s">
        <v>88</v>
      </c>
      <c r="C51" s="14">
        <v>3727.1538999999998</v>
      </c>
      <c r="D51" s="13" t="s">
        <v>136</v>
      </c>
    </row>
    <row r="52" spans="1:4" x14ac:dyDescent="0.15">
      <c r="A52" s="13" t="s">
        <v>78</v>
      </c>
      <c r="B52" s="13" t="s">
        <v>88</v>
      </c>
      <c r="C52" s="14">
        <v>3697.9</v>
      </c>
      <c r="D52" s="13" t="s">
        <v>137</v>
      </c>
    </row>
    <row r="53" spans="1:4" x14ac:dyDescent="0.15">
      <c r="A53" s="15" t="s">
        <v>79</v>
      </c>
      <c r="B53" s="15" t="s">
        <v>114</v>
      </c>
      <c r="C53" s="16">
        <v>3084.21</v>
      </c>
      <c r="D53" s="15" t="s">
        <v>138</v>
      </c>
    </row>
    <row r="54" spans="1:4" x14ac:dyDescent="0.15">
      <c r="A54" s="13" t="s">
        <v>78</v>
      </c>
      <c r="B54" s="13" t="s">
        <v>88</v>
      </c>
      <c r="C54" s="14">
        <v>2970.8</v>
      </c>
      <c r="D54" s="13" t="s">
        <v>139</v>
      </c>
    </row>
    <row r="55" spans="1:4" x14ac:dyDescent="0.15">
      <c r="A55" s="15" t="s">
        <v>79</v>
      </c>
      <c r="B55" s="15" t="s">
        <v>88</v>
      </c>
      <c r="C55" s="16">
        <v>2911</v>
      </c>
      <c r="D55" s="15" t="s">
        <v>140</v>
      </c>
    </row>
    <row r="56" spans="1:4" x14ac:dyDescent="0.15">
      <c r="A56" s="15" t="s">
        <v>78</v>
      </c>
      <c r="B56" s="15" t="s">
        <v>88</v>
      </c>
      <c r="C56" s="16">
        <v>2665.9775</v>
      </c>
      <c r="D56" s="15" t="s">
        <v>141</v>
      </c>
    </row>
    <row r="57" spans="1:4" x14ac:dyDescent="0.15">
      <c r="A57" s="13" t="s">
        <v>78</v>
      </c>
      <c r="B57" s="13" t="s">
        <v>88</v>
      </c>
      <c r="C57" s="14">
        <v>2589.89004424</v>
      </c>
      <c r="D57" s="13" t="s">
        <v>142</v>
      </c>
    </row>
    <row r="58" spans="1:4" x14ac:dyDescent="0.15">
      <c r="A58" s="13" t="s">
        <v>79</v>
      </c>
      <c r="B58" s="13" t="s">
        <v>88</v>
      </c>
      <c r="C58" s="14">
        <v>2431.2757112499999</v>
      </c>
      <c r="D58" s="13" t="s">
        <v>143</v>
      </c>
    </row>
    <row r="59" spans="1:4" x14ac:dyDescent="0.15">
      <c r="A59" s="13" t="s">
        <v>79</v>
      </c>
      <c r="B59" s="13" t="s">
        <v>88</v>
      </c>
      <c r="C59" s="14">
        <v>2341.65</v>
      </c>
      <c r="D59" s="13" t="s">
        <v>144</v>
      </c>
    </row>
    <row r="60" spans="1:4" x14ac:dyDescent="0.15">
      <c r="A60" s="15" t="s">
        <v>78</v>
      </c>
      <c r="B60" s="15" t="s">
        <v>114</v>
      </c>
      <c r="C60" s="16">
        <v>2338.66</v>
      </c>
      <c r="D60" s="15" t="s">
        <v>145</v>
      </c>
    </row>
    <row r="61" spans="1:4" x14ac:dyDescent="0.15">
      <c r="A61" s="15" t="s">
        <v>78</v>
      </c>
      <c r="B61" s="15" t="s">
        <v>88</v>
      </c>
      <c r="C61" s="16">
        <v>2067.2299748099999</v>
      </c>
      <c r="D61" s="15" t="s">
        <v>146</v>
      </c>
    </row>
    <row r="62" spans="1:4" x14ac:dyDescent="0.15">
      <c r="A62" s="13" t="s">
        <v>78</v>
      </c>
      <c r="B62" s="13" t="s">
        <v>88</v>
      </c>
      <c r="C62" s="14">
        <v>1869.5</v>
      </c>
      <c r="D62" s="13" t="s">
        <v>147</v>
      </c>
    </row>
    <row r="63" spans="1:4" x14ac:dyDescent="0.15">
      <c r="A63" s="15" t="s">
        <v>78</v>
      </c>
      <c r="B63" s="15" t="s">
        <v>88</v>
      </c>
      <c r="C63" s="16">
        <v>1718</v>
      </c>
      <c r="D63" s="15" t="s">
        <v>148</v>
      </c>
    </row>
    <row r="64" spans="1:4" x14ac:dyDescent="0.15">
      <c r="A64" s="15" t="s">
        <v>78</v>
      </c>
      <c r="B64" s="15" t="s">
        <v>88</v>
      </c>
      <c r="C64" s="16">
        <v>1638.9599998799999</v>
      </c>
      <c r="D64" s="15" t="s">
        <v>149</v>
      </c>
    </row>
    <row r="65" spans="1:4" x14ac:dyDescent="0.15">
      <c r="A65" s="13" t="s">
        <v>78</v>
      </c>
      <c r="B65" s="13" t="s">
        <v>88</v>
      </c>
      <c r="C65" s="14">
        <v>1456.4</v>
      </c>
      <c r="D65" s="13" t="s">
        <v>150</v>
      </c>
    </row>
    <row r="66" spans="1:4" x14ac:dyDescent="0.15">
      <c r="A66" s="15" t="s">
        <v>78</v>
      </c>
      <c r="B66" s="15" t="s">
        <v>88</v>
      </c>
      <c r="C66" s="16">
        <v>1445.80001391</v>
      </c>
      <c r="D66" s="15" t="s">
        <v>151</v>
      </c>
    </row>
    <row r="67" spans="1:4" x14ac:dyDescent="0.15">
      <c r="A67" s="13" t="s">
        <v>78</v>
      </c>
      <c r="B67" s="13" t="s">
        <v>88</v>
      </c>
      <c r="C67" s="14">
        <v>1356.41</v>
      </c>
      <c r="D67" s="13" t="s">
        <v>152</v>
      </c>
    </row>
    <row r="68" spans="1:4" x14ac:dyDescent="0.15">
      <c r="A68" s="13" t="s">
        <v>78</v>
      </c>
      <c r="B68" s="13" t="s">
        <v>88</v>
      </c>
      <c r="C68" s="14">
        <v>1355.38</v>
      </c>
      <c r="D68" s="13" t="s">
        <v>153</v>
      </c>
    </row>
    <row r="69" spans="1:4" x14ac:dyDescent="0.15">
      <c r="A69" s="15" t="s">
        <v>78</v>
      </c>
      <c r="B69" s="15" t="s">
        <v>88</v>
      </c>
      <c r="C69" s="16">
        <v>1320.8</v>
      </c>
      <c r="D69" s="15" t="s">
        <v>154</v>
      </c>
    </row>
    <row r="70" spans="1:4" x14ac:dyDescent="0.15">
      <c r="A70" s="13" t="s">
        <v>78</v>
      </c>
      <c r="B70" s="13" t="s">
        <v>88</v>
      </c>
      <c r="C70" s="14">
        <v>1315.56</v>
      </c>
      <c r="D70" s="13" t="s">
        <v>155</v>
      </c>
    </row>
    <row r="71" spans="1:4" x14ac:dyDescent="0.15">
      <c r="A71" s="13" t="s">
        <v>94</v>
      </c>
      <c r="B71" s="13" t="s">
        <v>88</v>
      </c>
      <c r="C71" s="14">
        <v>1310.45</v>
      </c>
      <c r="D71" s="13" t="s">
        <v>156</v>
      </c>
    </row>
    <row r="72" spans="1:4" x14ac:dyDescent="0.15">
      <c r="A72" s="15" t="s">
        <v>78</v>
      </c>
      <c r="B72" s="15" t="s">
        <v>88</v>
      </c>
      <c r="C72" s="16">
        <v>1221</v>
      </c>
      <c r="D72" s="15" t="s">
        <v>134</v>
      </c>
    </row>
    <row r="73" spans="1:4" x14ac:dyDescent="0.15">
      <c r="A73" s="13" t="s">
        <v>80</v>
      </c>
      <c r="B73" s="13" t="s">
        <v>114</v>
      </c>
      <c r="C73" s="14">
        <v>1198.25</v>
      </c>
      <c r="D73" s="13" t="s">
        <v>157</v>
      </c>
    </row>
    <row r="74" spans="1:4" x14ac:dyDescent="0.15">
      <c r="A74" s="15" t="s">
        <v>78</v>
      </c>
      <c r="B74" s="15" t="s">
        <v>88</v>
      </c>
      <c r="C74" s="16">
        <v>1190</v>
      </c>
      <c r="D74" s="15" t="s">
        <v>158</v>
      </c>
    </row>
    <row r="75" spans="1:4" x14ac:dyDescent="0.15">
      <c r="A75" s="15" t="s">
        <v>78</v>
      </c>
      <c r="B75" s="15" t="s">
        <v>88</v>
      </c>
      <c r="C75" s="16">
        <v>1062.99</v>
      </c>
      <c r="D75" s="15" t="s">
        <v>159</v>
      </c>
    </row>
    <row r="76" spans="1:4" x14ac:dyDescent="0.15">
      <c r="A76" s="13" t="s">
        <v>94</v>
      </c>
      <c r="B76" s="13" t="s">
        <v>88</v>
      </c>
      <c r="C76" s="14">
        <v>1050.95</v>
      </c>
      <c r="D76" s="13" t="s">
        <v>103</v>
      </c>
    </row>
    <row r="77" spans="1:4" x14ac:dyDescent="0.15">
      <c r="A77" s="15" t="s">
        <v>78</v>
      </c>
      <c r="B77" s="15" t="s">
        <v>88</v>
      </c>
      <c r="C77" s="16">
        <v>1025.78</v>
      </c>
      <c r="D77" s="15" t="s">
        <v>160</v>
      </c>
    </row>
    <row r="78" spans="1:4" x14ac:dyDescent="0.15">
      <c r="A78" s="13" t="s">
        <v>80</v>
      </c>
      <c r="B78" s="13" t="s">
        <v>88</v>
      </c>
      <c r="C78" s="14">
        <v>1025.5999999999999</v>
      </c>
      <c r="D78" s="13" t="s">
        <v>161</v>
      </c>
    </row>
    <row r="79" spans="1:4" x14ac:dyDescent="0.15">
      <c r="A79" s="15" t="s">
        <v>78</v>
      </c>
      <c r="B79" s="15" t="s">
        <v>88</v>
      </c>
      <c r="C79" s="16">
        <v>957.42</v>
      </c>
      <c r="D79" s="15" t="s">
        <v>150</v>
      </c>
    </row>
    <row r="80" spans="1:4" x14ac:dyDescent="0.15">
      <c r="A80" s="15" t="s">
        <v>78</v>
      </c>
      <c r="B80" s="15" t="s">
        <v>88</v>
      </c>
      <c r="C80" s="16">
        <v>936</v>
      </c>
      <c r="D80" s="15" t="s">
        <v>162</v>
      </c>
    </row>
    <row r="81" spans="1:4" x14ac:dyDescent="0.15">
      <c r="A81" s="15" t="s">
        <v>78</v>
      </c>
      <c r="B81" s="15" t="s">
        <v>88</v>
      </c>
      <c r="C81" s="16">
        <v>922.43</v>
      </c>
      <c r="D81" s="15" t="s">
        <v>163</v>
      </c>
    </row>
    <row r="82" spans="1:4" x14ac:dyDescent="0.15">
      <c r="A82" s="15" t="s">
        <v>79</v>
      </c>
      <c r="B82" s="15" t="s">
        <v>114</v>
      </c>
      <c r="C82" s="16">
        <v>918</v>
      </c>
      <c r="D82" s="15" t="s">
        <v>164</v>
      </c>
    </row>
    <row r="83" spans="1:4" x14ac:dyDescent="0.15">
      <c r="A83" s="15" t="s">
        <v>78</v>
      </c>
      <c r="B83" s="15" t="s">
        <v>114</v>
      </c>
      <c r="C83" s="16">
        <v>897.80000153000003</v>
      </c>
      <c r="D83" s="15" t="s">
        <v>165</v>
      </c>
    </row>
    <row r="84" spans="1:4" x14ac:dyDescent="0.15">
      <c r="A84" s="13" t="s">
        <v>80</v>
      </c>
      <c r="B84" s="13" t="s">
        <v>114</v>
      </c>
      <c r="C84" s="14">
        <v>883.7</v>
      </c>
      <c r="D84" s="13" t="s">
        <v>166</v>
      </c>
    </row>
    <row r="85" spans="1:4" x14ac:dyDescent="0.15">
      <c r="A85" s="13" t="s">
        <v>78</v>
      </c>
      <c r="B85" s="13" t="s">
        <v>88</v>
      </c>
      <c r="C85" s="14">
        <v>836</v>
      </c>
      <c r="D85" s="13" t="s">
        <v>167</v>
      </c>
    </row>
    <row r="86" spans="1:4" x14ac:dyDescent="0.15">
      <c r="A86" s="13" t="s">
        <v>78</v>
      </c>
      <c r="B86" s="13" t="s">
        <v>88</v>
      </c>
      <c r="C86" s="14">
        <v>785.54</v>
      </c>
      <c r="D86" s="13" t="s">
        <v>168</v>
      </c>
    </row>
    <row r="87" spans="1:4" x14ac:dyDescent="0.15">
      <c r="A87" s="19" t="s">
        <v>78</v>
      </c>
      <c r="B87" s="13" t="s">
        <v>88</v>
      </c>
      <c r="C87" s="14">
        <v>767.23</v>
      </c>
      <c r="D87" s="13" t="s">
        <v>169</v>
      </c>
    </row>
    <row r="88" spans="1:4" x14ac:dyDescent="0.15">
      <c r="A88" s="15" t="s">
        <v>80</v>
      </c>
      <c r="B88" s="15" t="s">
        <v>114</v>
      </c>
      <c r="C88" s="16">
        <v>715.34</v>
      </c>
      <c r="D88" s="15" t="s">
        <v>170</v>
      </c>
    </row>
    <row r="89" spans="1:4" x14ac:dyDescent="0.15">
      <c r="A89" s="15" t="s">
        <v>78</v>
      </c>
      <c r="B89" s="15" t="s">
        <v>114</v>
      </c>
      <c r="C89" s="16">
        <v>692.33</v>
      </c>
      <c r="D89" s="15" t="s">
        <v>171</v>
      </c>
    </row>
    <row r="90" spans="1:4" x14ac:dyDescent="0.15">
      <c r="A90" s="15" t="s">
        <v>80</v>
      </c>
      <c r="B90" s="15" t="s">
        <v>114</v>
      </c>
      <c r="C90" s="16">
        <v>683.25</v>
      </c>
      <c r="D90" s="15" t="s">
        <v>171</v>
      </c>
    </row>
    <row r="91" spans="1:4" x14ac:dyDescent="0.15">
      <c r="A91" s="15" t="s">
        <v>80</v>
      </c>
      <c r="B91" s="15" t="s">
        <v>114</v>
      </c>
      <c r="C91" s="16">
        <v>683.11199999999997</v>
      </c>
      <c r="D91" s="15" t="s">
        <v>172</v>
      </c>
    </row>
    <row r="92" spans="1:4" x14ac:dyDescent="0.15">
      <c r="A92" s="13" t="s">
        <v>80</v>
      </c>
      <c r="B92" s="13" t="s">
        <v>88</v>
      </c>
      <c r="C92" s="14">
        <v>674.61</v>
      </c>
      <c r="D92" s="13" t="s">
        <v>173</v>
      </c>
    </row>
    <row r="93" spans="1:4" x14ac:dyDescent="0.15">
      <c r="A93" s="15" t="s">
        <v>80</v>
      </c>
      <c r="B93" s="15" t="s">
        <v>88</v>
      </c>
      <c r="C93" s="16">
        <v>636.4</v>
      </c>
      <c r="D93" s="15" t="s">
        <v>174</v>
      </c>
    </row>
    <row r="94" spans="1:4" x14ac:dyDescent="0.15">
      <c r="A94" s="15" t="s">
        <v>80</v>
      </c>
      <c r="B94" s="15" t="s">
        <v>88</v>
      </c>
      <c r="C94" s="16">
        <v>596.37</v>
      </c>
      <c r="D94" s="15" t="s">
        <v>175</v>
      </c>
    </row>
    <row r="95" spans="1:4" x14ac:dyDescent="0.15">
      <c r="A95" s="15" t="s">
        <v>80</v>
      </c>
      <c r="B95" s="15" t="s">
        <v>88</v>
      </c>
      <c r="C95" s="16">
        <v>561</v>
      </c>
      <c r="D95" s="15" t="s">
        <v>176</v>
      </c>
    </row>
    <row r="96" spans="1:4" x14ac:dyDescent="0.15">
      <c r="A96" s="15" t="s">
        <v>80</v>
      </c>
      <c r="B96" s="15" t="s">
        <v>88</v>
      </c>
      <c r="C96" s="16">
        <v>539.23</v>
      </c>
      <c r="D96" s="15" t="s">
        <v>177</v>
      </c>
    </row>
    <row r="97" spans="1:4" x14ac:dyDescent="0.15">
      <c r="A97" s="15" t="s">
        <v>80</v>
      </c>
      <c r="B97" s="15" t="s">
        <v>88</v>
      </c>
      <c r="C97" s="16">
        <v>516.05999999999995</v>
      </c>
      <c r="D97" s="15" t="s">
        <v>178</v>
      </c>
    </row>
    <row r="98" spans="1:4" x14ac:dyDescent="0.15">
      <c r="A98" s="15" t="s">
        <v>80</v>
      </c>
      <c r="B98" s="15" t="s">
        <v>88</v>
      </c>
      <c r="C98" s="16">
        <v>471.26</v>
      </c>
      <c r="D98" s="15" t="s">
        <v>179</v>
      </c>
    </row>
    <row r="99" spans="1:4" x14ac:dyDescent="0.15">
      <c r="A99" s="13" t="s">
        <v>80</v>
      </c>
      <c r="B99" s="13" t="s">
        <v>88</v>
      </c>
      <c r="C99" s="14">
        <v>466.51</v>
      </c>
      <c r="D99" s="13" t="s">
        <v>180</v>
      </c>
    </row>
    <row r="100" spans="1:4" x14ac:dyDescent="0.15">
      <c r="A100" s="13" t="s">
        <v>80</v>
      </c>
      <c r="B100" s="13" t="s">
        <v>88</v>
      </c>
      <c r="C100" s="14">
        <v>454.23</v>
      </c>
      <c r="D100" s="13" t="s">
        <v>180</v>
      </c>
    </row>
    <row r="101" spans="1:4" x14ac:dyDescent="0.15">
      <c r="A101" s="15" t="s">
        <v>80</v>
      </c>
      <c r="B101" s="15" t="s">
        <v>88</v>
      </c>
      <c r="C101" s="16">
        <v>439.71</v>
      </c>
      <c r="D101" s="15" t="s">
        <v>181</v>
      </c>
    </row>
    <row r="102" spans="1:4" x14ac:dyDescent="0.15">
      <c r="A102" s="15" t="s">
        <v>80</v>
      </c>
      <c r="B102" s="15" t="s">
        <v>88</v>
      </c>
      <c r="C102" s="16">
        <v>439.19</v>
      </c>
      <c r="D102" s="15" t="s">
        <v>182</v>
      </c>
    </row>
    <row r="103" spans="1:4" x14ac:dyDescent="0.15">
      <c r="A103" s="13" t="s">
        <v>80</v>
      </c>
      <c r="B103" s="13" t="s">
        <v>88</v>
      </c>
      <c r="C103" s="14">
        <v>434.5</v>
      </c>
      <c r="D103" s="13" t="s">
        <v>183</v>
      </c>
    </row>
    <row r="104" spans="1:4" x14ac:dyDescent="0.15">
      <c r="A104" s="13" t="s">
        <v>80</v>
      </c>
      <c r="B104" s="13" t="s">
        <v>88</v>
      </c>
      <c r="C104" s="14">
        <v>396.5</v>
      </c>
      <c r="D104" s="13" t="s">
        <v>184</v>
      </c>
    </row>
    <row r="105" spans="1:4" x14ac:dyDescent="0.15">
      <c r="A105" s="15" t="s">
        <v>79</v>
      </c>
      <c r="B105" s="15" t="s">
        <v>88</v>
      </c>
      <c r="C105" s="16">
        <v>380</v>
      </c>
      <c r="D105" s="15" t="s">
        <v>185</v>
      </c>
    </row>
    <row r="106" spans="1:4" x14ac:dyDescent="0.15">
      <c r="A106" s="15" t="s">
        <v>94</v>
      </c>
      <c r="B106" s="15" t="s">
        <v>88</v>
      </c>
      <c r="C106" s="16">
        <v>363.25</v>
      </c>
      <c r="D106" s="15" t="s">
        <v>186</v>
      </c>
    </row>
    <row r="107" spans="1:4" x14ac:dyDescent="0.15">
      <c r="A107" s="15" t="s">
        <v>94</v>
      </c>
      <c r="B107" s="15" t="s">
        <v>88</v>
      </c>
      <c r="C107" s="16">
        <v>360.46</v>
      </c>
      <c r="D107" s="15" t="s">
        <v>187</v>
      </c>
    </row>
    <row r="108" spans="1:4" x14ac:dyDescent="0.15">
      <c r="A108" s="15" t="s">
        <v>80</v>
      </c>
      <c r="B108" s="15" t="s">
        <v>114</v>
      </c>
      <c r="C108" s="16">
        <v>355</v>
      </c>
      <c r="D108" s="15" t="s">
        <v>166</v>
      </c>
    </row>
    <row r="109" spans="1:4" x14ac:dyDescent="0.15">
      <c r="A109" s="15" t="s">
        <v>80</v>
      </c>
      <c r="B109" s="15" t="s">
        <v>114</v>
      </c>
      <c r="C109" s="16">
        <v>325.95</v>
      </c>
      <c r="D109" s="15" t="s">
        <v>188</v>
      </c>
    </row>
    <row r="110" spans="1:4" x14ac:dyDescent="0.15">
      <c r="A110" s="13" t="s">
        <v>80</v>
      </c>
      <c r="B110" s="13" t="s">
        <v>88</v>
      </c>
      <c r="C110" s="14">
        <v>322.57</v>
      </c>
      <c r="D110" s="13" t="s">
        <v>189</v>
      </c>
    </row>
    <row r="111" spans="1:4" x14ac:dyDescent="0.15">
      <c r="A111" s="13" t="s">
        <v>80</v>
      </c>
      <c r="B111" s="13" t="s">
        <v>88</v>
      </c>
      <c r="C111" s="14">
        <v>311.89</v>
      </c>
      <c r="D111" s="13" t="s">
        <v>190</v>
      </c>
    </row>
    <row r="112" spans="1:4" x14ac:dyDescent="0.15">
      <c r="A112" s="15" t="s">
        <v>94</v>
      </c>
      <c r="B112" s="15" t="s">
        <v>88</v>
      </c>
      <c r="C112" s="16">
        <v>289</v>
      </c>
      <c r="D112" s="15" t="s">
        <v>191</v>
      </c>
    </row>
    <row r="113" spans="1:4" x14ac:dyDescent="0.15">
      <c r="A113" s="13" t="s">
        <v>80</v>
      </c>
      <c r="B113" s="13" t="s">
        <v>88</v>
      </c>
      <c r="C113" s="14">
        <v>266.76</v>
      </c>
      <c r="D113" s="13" t="s">
        <v>192</v>
      </c>
    </row>
    <row r="114" spans="1:4" x14ac:dyDescent="0.15">
      <c r="A114" s="15" t="s">
        <v>80</v>
      </c>
      <c r="B114" s="15" t="s">
        <v>88</v>
      </c>
      <c r="C114" s="16">
        <v>247.36</v>
      </c>
      <c r="D114" s="15" t="s">
        <v>193</v>
      </c>
    </row>
    <row r="115" spans="1:4" x14ac:dyDescent="0.15">
      <c r="A115" s="13" t="s">
        <v>80</v>
      </c>
      <c r="B115" s="13" t="s">
        <v>114</v>
      </c>
      <c r="C115" s="14">
        <v>199.05</v>
      </c>
      <c r="D115" s="13" t="s">
        <v>194</v>
      </c>
    </row>
    <row r="116" spans="1:4" x14ac:dyDescent="0.15">
      <c r="A116" s="13" t="s">
        <v>80</v>
      </c>
      <c r="B116" s="13" t="s">
        <v>88</v>
      </c>
      <c r="C116" s="14">
        <v>198.05</v>
      </c>
      <c r="D116" s="13" t="s">
        <v>195</v>
      </c>
    </row>
    <row r="117" spans="1:4" x14ac:dyDescent="0.15">
      <c r="A117" s="13" t="s">
        <v>80</v>
      </c>
      <c r="B117" s="13" t="s">
        <v>114</v>
      </c>
      <c r="C117" s="14">
        <v>188.5</v>
      </c>
      <c r="D117" s="13" t="s">
        <v>196</v>
      </c>
    </row>
    <row r="118" spans="1:4" x14ac:dyDescent="0.15">
      <c r="A118" s="13" t="s">
        <v>80</v>
      </c>
      <c r="B118" s="13" t="s">
        <v>88</v>
      </c>
      <c r="C118" s="14">
        <v>185</v>
      </c>
      <c r="D118" s="13" t="s">
        <v>197</v>
      </c>
    </row>
    <row r="119" spans="1:4" x14ac:dyDescent="0.15">
      <c r="A119" s="13" t="s">
        <v>80</v>
      </c>
      <c r="B119" s="13" t="s">
        <v>88</v>
      </c>
      <c r="C119" s="14">
        <v>184.79</v>
      </c>
      <c r="D119" s="13" t="s">
        <v>198</v>
      </c>
    </row>
    <row r="120" spans="1:4" x14ac:dyDescent="0.15">
      <c r="A120" s="15" t="s">
        <v>80</v>
      </c>
      <c r="B120" s="15" t="s">
        <v>114</v>
      </c>
      <c r="C120" s="16">
        <v>168</v>
      </c>
      <c r="D120" s="15" t="s">
        <v>199</v>
      </c>
    </row>
    <row r="121" spans="1:4" x14ac:dyDescent="0.15">
      <c r="A121" s="15" t="s">
        <v>80</v>
      </c>
      <c r="B121" s="15" t="s">
        <v>88</v>
      </c>
      <c r="C121" s="16">
        <v>164.45</v>
      </c>
      <c r="D121" s="15" t="s">
        <v>153</v>
      </c>
    </row>
    <row r="122" spans="1:4" x14ac:dyDescent="0.15">
      <c r="A122" s="15" t="s">
        <v>80</v>
      </c>
      <c r="B122" s="15" t="s">
        <v>114</v>
      </c>
      <c r="C122" s="16">
        <v>152.85</v>
      </c>
      <c r="D122" s="15" t="s">
        <v>200</v>
      </c>
    </row>
    <row r="123" spans="1:4" x14ac:dyDescent="0.15">
      <c r="A123" s="13" t="s">
        <v>80</v>
      </c>
      <c r="B123" s="13" t="s">
        <v>114</v>
      </c>
      <c r="C123" s="14">
        <v>134.44999999999999</v>
      </c>
      <c r="D123" s="13" t="s">
        <v>201</v>
      </c>
    </row>
    <row r="124" spans="1:4" x14ac:dyDescent="0.15">
      <c r="A124" s="13" t="s">
        <v>80</v>
      </c>
      <c r="B124" s="13" t="s">
        <v>114</v>
      </c>
      <c r="C124" s="14">
        <v>131.5</v>
      </c>
      <c r="D124" s="13" t="s">
        <v>202</v>
      </c>
    </row>
    <row r="125" spans="1:4" x14ac:dyDescent="0.15">
      <c r="A125" s="13" t="s">
        <v>80</v>
      </c>
      <c r="B125" s="13" t="s">
        <v>114</v>
      </c>
      <c r="C125" s="14">
        <v>127.9</v>
      </c>
      <c r="D125" s="13" t="s">
        <v>203</v>
      </c>
    </row>
    <row r="126" spans="1:4" x14ac:dyDescent="0.15">
      <c r="A126" s="15" t="s">
        <v>80</v>
      </c>
      <c r="B126" s="15" t="s">
        <v>114</v>
      </c>
      <c r="C126" s="16">
        <v>120.55</v>
      </c>
      <c r="D126" s="15" t="s">
        <v>204</v>
      </c>
    </row>
    <row r="127" spans="1:4" x14ac:dyDescent="0.15">
      <c r="A127" s="13" t="s">
        <v>80</v>
      </c>
      <c r="B127" s="13" t="s">
        <v>114</v>
      </c>
      <c r="C127" s="14">
        <v>112.4</v>
      </c>
      <c r="D127" s="13" t="s">
        <v>196</v>
      </c>
    </row>
    <row r="128" spans="1:4" x14ac:dyDescent="0.15">
      <c r="A128" s="15" t="s">
        <v>80</v>
      </c>
      <c r="B128" s="15" t="s">
        <v>114</v>
      </c>
      <c r="C128" s="16">
        <v>109.11</v>
      </c>
      <c r="D128" s="15" t="s">
        <v>205</v>
      </c>
    </row>
    <row r="129" spans="1:4" x14ac:dyDescent="0.15">
      <c r="A129" s="13" t="s">
        <v>80</v>
      </c>
      <c r="B129" s="13" t="s">
        <v>114</v>
      </c>
      <c r="C129" s="14">
        <v>109.11</v>
      </c>
      <c r="D129" s="13" t="s">
        <v>206</v>
      </c>
    </row>
    <row r="130" spans="1:4" x14ac:dyDescent="0.15">
      <c r="A130" s="15" t="s">
        <v>80</v>
      </c>
      <c r="B130" s="15" t="s">
        <v>88</v>
      </c>
      <c r="C130" s="16">
        <v>97.02</v>
      </c>
      <c r="D130" s="15" t="s">
        <v>155</v>
      </c>
    </row>
    <row r="131" spans="1:4" x14ac:dyDescent="0.15">
      <c r="A131" s="13" t="s">
        <v>78</v>
      </c>
      <c r="B131" s="13" t="s">
        <v>88</v>
      </c>
      <c r="C131" s="14">
        <v>93</v>
      </c>
      <c r="D131" s="13" t="s">
        <v>207</v>
      </c>
    </row>
    <row r="132" spans="1:4" x14ac:dyDescent="0.15">
      <c r="A132" s="15" t="s">
        <v>80</v>
      </c>
      <c r="B132" s="15" t="s">
        <v>114</v>
      </c>
      <c r="C132" s="16">
        <v>83.5</v>
      </c>
      <c r="D132" s="15" t="s">
        <v>208</v>
      </c>
    </row>
    <row r="133" spans="1:4" x14ac:dyDescent="0.15">
      <c r="A133" s="15" t="s">
        <v>80</v>
      </c>
      <c r="B133" s="15" t="s">
        <v>114</v>
      </c>
      <c r="C133" s="16">
        <v>77.25</v>
      </c>
      <c r="D133" s="15" t="s">
        <v>172</v>
      </c>
    </row>
    <row r="134" spans="1:4" x14ac:dyDescent="0.15">
      <c r="A134" s="13" t="s">
        <v>80</v>
      </c>
      <c r="B134" s="13" t="s">
        <v>88</v>
      </c>
      <c r="C134" s="14">
        <v>74.34</v>
      </c>
      <c r="D134" s="13" t="s">
        <v>209</v>
      </c>
    </row>
    <row r="135" spans="1:4" x14ac:dyDescent="0.15">
      <c r="A135" s="15" t="s">
        <v>80</v>
      </c>
      <c r="B135" s="15" t="s">
        <v>114</v>
      </c>
      <c r="C135" s="16">
        <v>72.36</v>
      </c>
      <c r="D135" s="15" t="s">
        <v>210</v>
      </c>
    </row>
    <row r="136" spans="1:4" x14ac:dyDescent="0.15">
      <c r="A136" s="15" t="s">
        <v>80</v>
      </c>
      <c r="B136" s="15" t="s">
        <v>114</v>
      </c>
      <c r="C136" s="16">
        <v>66</v>
      </c>
      <c r="D136" s="15" t="s">
        <v>211</v>
      </c>
    </row>
    <row r="137" spans="1:4" x14ac:dyDescent="0.15">
      <c r="A137" s="15" t="s">
        <v>80</v>
      </c>
      <c r="B137" s="15" t="s">
        <v>88</v>
      </c>
      <c r="C137" s="16">
        <v>65.12</v>
      </c>
      <c r="D137" s="15" t="s">
        <v>155</v>
      </c>
    </row>
    <row r="138" spans="1:4" x14ac:dyDescent="0.15">
      <c r="A138" s="15" t="s">
        <v>80</v>
      </c>
      <c r="B138" s="15" t="s">
        <v>88</v>
      </c>
      <c r="C138" s="16">
        <v>53.78</v>
      </c>
      <c r="D138" s="15" t="s">
        <v>212</v>
      </c>
    </row>
    <row r="139" spans="1:4" x14ac:dyDescent="0.15">
      <c r="A139" s="13" t="s">
        <v>80</v>
      </c>
      <c r="B139" s="13" t="s">
        <v>114</v>
      </c>
      <c r="C139" s="14">
        <v>39.1</v>
      </c>
      <c r="D139" s="13" t="s">
        <v>172</v>
      </c>
    </row>
    <row r="140" spans="1:4" x14ac:dyDescent="0.15">
      <c r="A140" s="15" t="s">
        <v>80</v>
      </c>
      <c r="B140" s="15" t="s">
        <v>114</v>
      </c>
      <c r="C140" s="16">
        <v>31.95</v>
      </c>
      <c r="D140" s="15" t="s">
        <v>200</v>
      </c>
    </row>
    <row r="141" spans="1:4" x14ac:dyDescent="0.15">
      <c r="A141" s="12" t="s">
        <v>78</v>
      </c>
      <c r="B141" s="12" t="s">
        <v>88</v>
      </c>
      <c r="C141" s="17">
        <v>28.94</v>
      </c>
      <c r="D141" s="12" t="s">
        <v>213</v>
      </c>
    </row>
    <row r="142" spans="1:4" x14ac:dyDescent="0.15">
      <c r="A142" s="12" t="s">
        <v>80</v>
      </c>
      <c r="B142" s="12" t="s">
        <v>114</v>
      </c>
      <c r="C142" s="17">
        <v>26.36</v>
      </c>
      <c r="D142" s="12" t="s">
        <v>214</v>
      </c>
    </row>
    <row r="143" spans="1:4" x14ac:dyDescent="0.15">
      <c r="A143" s="12" t="s">
        <v>80</v>
      </c>
      <c r="B143" s="12" t="s">
        <v>88</v>
      </c>
      <c r="C143" s="17">
        <v>20.94</v>
      </c>
      <c r="D143" s="12" t="s">
        <v>182</v>
      </c>
    </row>
    <row r="144" spans="1:4" x14ac:dyDescent="0.15">
      <c r="A144" s="12" t="s">
        <v>80</v>
      </c>
      <c r="B144" s="12" t="s">
        <v>114</v>
      </c>
      <c r="C144" s="17">
        <v>16.8</v>
      </c>
      <c r="D144" s="12" t="s">
        <v>170</v>
      </c>
    </row>
    <row r="145" spans="1:4" x14ac:dyDescent="0.15">
      <c r="A145" s="12" t="s">
        <v>80</v>
      </c>
      <c r="B145" s="12" t="s">
        <v>88</v>
      </c>
      <c r="C145" s="17">
        <v>9.6300000000000008</v>
      </c>
      <c r="D145" s="12" t="s">
        <v>215</v>
      </c>
    </row>
    <row r="146" spans="1:4" x14ac:dyDescent="0.15">
      <c r="A146" s="12" t="s">
        <v>80</v>
      </c>
      <c r="B146" s="12" t="s">
        <v>88</v>
      </c>
      <c r="C146" s="17">
        <v>5.2</v>
      </c>
      <c r="D146" s="12" t="s">
        <v>216</v>
      </c>
    </row>
    <row r="147" spans="1:4" x14ac:dyDescent="0.15">
      <c r="A147" s="12" t="s">
        <v>80</v>
      </c>
      <c r="B147" s="12" t="s">
        <v>88</v>
      </c>
      <c r="C147" s="17">
        <v>0</v>
      </c>
      <c r="D147" s="12" t="s">
        <v>217</v>
      </c>
    </row>
    <row r="148" spans="1:4" x14ac:dyDescent="0.15">
      <c r="A148" s="12" t="s">
        <v>94</v>
      </c>
      <c r="B148" s="12" t="s">
        <v>88</v>
      </c>
      <c r="C148" s="17">
        <v>0</v>
      </c>
      <c r="D148" s="12" t="s">
        <v>191</v>
      </c>
    </row>
    <row r="149" spans="1:4" x14ac:dyDescent="0.15">
      <c r="A149" s="12" t="s">
        <v>94</v>
      </c>
      <c r="B149" s="12" t="s">
        <v>88</v>
      </c>
      <c r="C149" s="17">
        <v>0</v>
      </c>
      <c r="D149" s="12" t="s">
        <v>191</v>
      </c>
    </row>
    <row r="150" spans="1:4" x14ac:dyDescent="0.15">
      <c r="A150" s="12" t="s">
        <v>78</v>
      </c>
      <c r="B150" s="12" t="s">
        <v>88</v>
      </c>
      <c r="C150" s="17">
        <v>0</v>
      </c>
      <c r="D150" s="12" t="s">
        <v>191</v>
      </c>
    </row>
    <row r="151" spans="1:4" x14ac:dyDescent="0.15">
      <c r="A151" s="12" t="s">
        <v>80</v>
      </c>
      <c r="B151" s="12" t="s">
        <v>88</v>
      </c>
      <c r="C151" s="17">
        <v>0</v>
      </c>
      <c r="D151" s="12" t="s">
        <v>218</v>
      </c>
    </row>
    <row r="152" spans="1:4" x14ac:dyDescent="0.15">
      <c r="A152" s="12" t="s">
        <v>80</v>
      </c>
      <c r="B152" s="12" t="s">
        <v>88</v>
      </c>
      <c r="C152" s="17">
        <v>0</v>
      </c>
      <c r="D152" s="12" t="s">
        <v>219</v>
      </c>
    </row>
    <row r="153" spans="1:4" x14ac:dyDescent="0.15">
      <c r="A153" s="12" t="s">
        <v>80</v>
      </c>
      <c r="B153" s="12" t="s">
        <v>88</v>
      </c>
      <c r="C153" s="17">
        <v>0</v>
      </c>
      <c r="D153" s="12" t="s">
        <v>220</v>
      </c>
    </row>
    <row r="154" spans="1:4" x14ac:dyDescent="0.15">
      <c r="A154" s="12" t="s">
        <v>80</v>
      </c>
      <c r="B154" s="12" t="s">
        <v>88</v>
      </c>
      <c r="C154" s="17">
        <v>0</v>
      </c>
      <c r="D154" s="12" t="s">
        <v>221</v>
      </c>
    </row>
    <row r="155" spans="1:4" x14ac:dyDescent="0.15">
      <c r="A155" s="12" t="s">
        <v>80</v>
      </c>
      <c r="B155" s="12" t="s">
        <v>88</v>
      </c>
      <c r="C155" s="17">
        <v>0</v>
      </c>
      <c r="D155" s="12" t="s">
        <v>198</v>
      </c>
    </row>
    <row r="156" spans="1:4" x14ac:dyDescent="0.15">
      <c r="A156" s="12" t="s">
        <v>80</v>
      </c>
      <c r="B156" s="12" t="s">
        <v>88</v>
      </c>
      <c r="C156" s="17">
        <v>0</v>
      </c>
      <c r="D156" s="12" t="s">
        <v>222</v>
      </c>
    </row>
    <row r="157" spans="1:4" x14ac:dyDescent="0.15">
      <c r="A157" s="12" t="s">
        <v>80</v>
      </c>
      <c r="B157" s="12" t="s">
        <v>88</v>
      </c>
      <c r="C157" s="17">
        <v>0</v>
      </c>
      <c r="D157" s="12" t="s">
        <v>223</v>
      </c>
    </row>
    <row r="158" spans="1:4" x14ac:dyDescent="0.15">
      <c r="A158" s="12" t="s">
        <v>80</v>
      </c>
      <c r="B158" s="12" t="s">
        <v>88</v>
      </c>
      <c r="C158" s="17">
        <v>0</v>
      </c>
      <c r="D158" s="12" t="s">
        <v>220</v>
      </c>
    </row>
    <row r="159" spans="1:4" x14ac:dyDescent="0.15">
      <c r="A159" s="12" t="s">
        <v>78</v>
      </c>
      <c r="B159" s="12" t="s">
        <v>88</v>
      </c>
      <c r="C159" s="17">
        <v>0</v>
      </c>
      <c r="D159" s="12" t="s">
        <v>224</v>
      </c>
    </row>
    <row r="160" spans="1:4" x14ac:dyDescent="0.15">
      <c r="A160" s="12" t="s">
        <v>78</v>
      </c>
      <c r="B160" s="12" t="s">
        <v>88</v>
      </c>
      <c r="C160" s="17">
        <v>0</v>
      </c>
      <c r="D160" s="12" t="s">
        <v>225</v>
      </c>
    </row>
    <row r="161" spans="1:4" x14ac:dyDescent="0.15">
      <c r="A161" s="12" t="s">
        <v>78</v>
      </c>
      <c r="B161" s="12" t="s">
        <v>88</v>
      </c>
      <c r="C161" s="17">
        <v>0</v>
      </c>
      <c r="D161" s="12" t="s">
        <v>226</v>
      </c>
    </row>
    <row r="162" spans="1:4" x14ac:dyDescent="0.15">
      <c r="A162" s="12" t="s">
        <v>78</v>
      </c>
      <c r="B162" s="12" t="s">
        <v>88</v>
      </c>
      <c r="C162" s="17">
        <v>0</v>
      </c>
      <c r="D162" s="12" t="s">
        <v>226</v>
      </c>
    </row>
    <row r="163" spans="1:4" x14ac:dyDescent="0.15">
      <c r="A163" s="12" t="s">
        <v>80</v>
      </c>
      <c r="B163" s="12" t="s">
        <v>114</v>
      </c>
      <c r="C163" s="17">
        <v>0</v>
      </c>
      <c r="D163" s="12" t="s">
        <v>171</v>
      </c>
    </row>
    <row r="164" spans="1:4" x14ac:dyDescent="0.15">
      <c r="A164" s="12" t="s">
        <v>78</v>
      </c>
      <c r="B164" s="12" t="s">
        <v>114</v>
      </c>
      <c r="C164" s="17">
        <v>0</v>
      </c>
      <c r="D164" s="12" t="s">
        <v>227</v>
      </c>
    </row>
    <row r="165" spans="1:4" x14ac:dyDescent="0.15">
      <c r="A165" s="21" t="s">
        <v>78</v>
      </c>
      <c r="B165" s="12" t="s">
        <v>114</v>
      </c>
      <c r="C165" s="17">
        <v>0</v>
      </c>
      <c r="D165" s="12" t="s">
        <v>228</v>
      </c>
    </row>
    <row r="166" spans="1:4" x14ac:dyDescent="0.15">
      <c r="A166" s="12" t="s">
        <v>80</v>
      </c>
      <c r="B166" s="12" t="s">
        <v>114</v>
      </c>
      <c r="C166" s="17">
        <v>0</v>
      </c>
      <c r="D166" s="12" t="s">
        <v>229</v>
      </c>
    </row>
    <row r="167" spans="1:4" x14ac:dyDescent="0.15">
      <c r="A167" s="12" t="s">
        <v>80</v>
      </c>
      <c r="B167" s="12" t="s">
        <v>114</v>
      </c>
      <c r="C167" s="17">
        <v>0</v>
      </c>
      <c r="D167" s="12" t="s">
        <v>230</v>
      </c>
    </row>
    <row r="168" spans="1:4" x14ac:dyDescent="0.15">
      <c r="A168" s="12" t="s">
        <v>80</v>
      </c>
      <c r="B168" s="12" t="s">
        <v>114</v>
      </c>
      <c r="C168" s="17">
        <v>0</v>
      </c>
      <c r="D168" s="12" t="s">
        <v>231</v>
      </c>
    </row>
    <row r="169" spans="1:4" x14ac:dyDescent="0.15">
      <c r="A169" s="12" t="s">
        <v>80</v>
      </c>
      <c r="B169" s="12" t="s">
        <v>114</v>
      </c>
      <c r="C169" s="17">
        <v>0</v>
      </c>
      <c r="D169" s="12" t="s">
        <v>157</v>
      </c>
    </row>
    <row r="170" spans="1:4" x14ac:dyDescent="0.15">
      <c r="A170" s="12" t="s">
        <v>80</v>
      </c>
      <c r="B170" s="12" t="s">
        <v>114</v>
      </c>
      <c r="C170" s="17">
        <v>0</v>
      </c>
      <c r="D170" s="12" t="s">
        <v>232</v>
      </c>
    </row>
    <row r="171" spans="1:4" x14ac:dyDescent="0.15">
      <c r="A171" s="12" t="s">
        <v>80</v>
      </c>
      <c r="B171" s="12" t="s">
        <v>114</v>
      </c>
      <c r="C171" s="17">
        <v>0</v>
      </c>
      <c r="D171" s="12" t="s">
        <v>157</v>
      </c>
    </row>
    <row r="172" spans="1:4" x14ac:dyDescent="0.15">
      <c r="A172" s="12" t="s">
        <v>78</v>
      </c>
      <c r="B172" s="12" t="s">
        <v>88</v>
      </c>
      <c r="C172" s="17">
        <v>0</v>
      </c>
      <c r="D172" s="12" t="s">
        <v>233</v>
      </c>
    </row>
    <row r="173" spans="1:4" x14ac:dyDescent="0.15">
      <c r="A173" s="12" t="s">
        <v>94</v>
      </c>
      <c r="B173" s="12" t="s">
        <v>88</v>
      </c>
      <c r="C173" s="17">
        <v>0</v>
      </c>
      <c r="D173" s="12" t="s">
        <v>91</v>
      </c>
    </row>
    <row r="174" spans="1:4" x14ac:dyDescent="0.15">
      <c r="A174" s="12" t="s">
        <v>94</v>
      </c>
      <c r="B174" s="12" t="s">
        <v>88</v>
      </c>
      <c r="C174" s="17">
        <v>0</v>
      </c>
      <c r="D174" s="12" t="s">
        <v>91</v>
      </c>
    </row>
    <row r="175" spans="1:4" x14ac:dyDescent="0.15">
      <c r="A175" s="12" t="s">
        <v>94</v>
      </c>
      <c r="B175" s="12" t="s">
        <v>88</v>
      </c>
      <c r="C175" s="17">
        <v>0</v>
      </c>
      <c r="D175" s="12" t="s">
        <v>89</v>
      </c>
    </row>
    <row r="176" spans="1:4" x14ac:dyDescent="0.15">
      <c r="A176" s="12" t="s">
        <v>94</v>
      </c>
      <c r="B176" s="12" t="s">
        <v>88</v>
      </c>
      <c r="C176" s="17">
        <v>0</v>
      </c>
      <c r="D176" s="12" t="s">
        <v>234</v>
      </c>
    </row>
    <row r="177" spans="1:4" x14ac:dyDescent="0.15">
      <c r="A177" s="12" t="s">
        <v>94</v>
      </c>
      <c r="B177" s="12" t="s">
        <v>88</v>
      </c>
      <c r="C177" s="17">
        <v>0</v>
      </c>
      <c r="D177" s="12" t="s">
        <v>91</v>
      </c>
    </row>
    <row r="178" spans="1:4" x14ac:dyDescent="0.15">
      <c r="A178" s="12" t="s">
        <v>94</v>
      </c>
      <c r="B178" s="12" t="s">
        <v>88</v>
      </c>
      <c r="C178" s="17">
        <v>0</v>
      </c>
      <c r="D178" s="12" t="s">
        <v>91</v>
      </c>
    </row>
    <row r="179" spans="1:4" x14ac:dyDescent="0.15">
      <c r="A179" s="12" t="s">
        <v>94</v>
      </c>
      <c r="B179" s="12" t="s">
        <v>88</v>
      </c>
      <c r="C179" s="17">
        <v>0</v>
      </c>
      <c r="D179" s="12" t="s">
        <v>95</v>
      </c>
    </row>
    <row r="180" spans="1:4" x14ac:dyDescent="0.15">
      <c r="A180" s="12" t="s">
        <v>94</v>
      </c>
      <c r="B180" s="12" t="s">
        <v>88</v>
      </c>
      <c r="C180" s="17">
        <v>0</v>
      </c>
      <c r="D180" s="12" t="s">
        <v>95</v>
      </c>
    </row>
    <row r="181" spans="1:4" x14ac:dyDescent="0.15">
      <c r="A181" s="12" t="s">
        <v>80</v>
      </c>
      <c r="B181" s="12" t="s">
        <v>88</v>
      </c>
      <c r="C181" s="17">
        <v>0</v>
      </c>
      <c r="D181" s="12" t="s">
        <v>235</v>
      </c>
    </row>
    <row r="182" spans="1:4" x14ac:dyDescent="0.15">
      <c r="A182" s="12" t="s">
        <v>94</v>
      </c>
      <c r="B182" s="12" t="s">
        <v>88</v>
      </c>
      <c r="C182" s="17">
        <v>0</v>
      </c>
      <c r="D182" s="12" t="s">
        <v>95</v>
      </c>
    </row>
    <row r="183" spans="1:4" x14ac:dyDescent="0.15">
      <c r="A183" s="12" t="s">
        <v>80</v>
      </c>
      <c r="B183" s="12" t="s">
        <v>114</v>
      </c>
      <c r="C183" s="17">
        <v>0</v>
      </c>
      <c r="D183" s="12" t="s">
        <v>203</v>
      </c>
    </row>
    <row r="184" spans="1:4" x14ac:dyDescent="0.15">
      <c r="A184" s="12" t="s">
        <v>80</v>
      </c>
      <c r="B184" s="12" t="s">
        <v>114</v>
      </c>
      <c r="C184" s="17">
        <v>0</v>
      </c>
      <c r="D184" s="12" t="s">
        <v>236</v>
      </c>
    </row>
    <row r="185" spans="1:4" x14ac:dyDescent="0.15">
      <c r="A185" s="12" t="s">
        <v>80</v>
      </c>
      <c r="B185" s="12" t="s">
        <v>88</v>
      </c>
      <c r="C185" s="17">
        <v>0</v>
      </c>
      <c r="D185" s="12" t="s">
        <v>153</v>
      </c>
    </row>
    <row r="186" spans="1:4" x14ac:dyDescent="0.15">
      <c r="A186" s="12" t="s">
        <v>80</v>
      </c>
      <c r="B186" s="12" t="s">
        <v>88</v>
      </c>
      <c r="C186" s="17">
        <v>0</v>
      </c>
      <c r="D186" s="12" t="s">
        <v>237</v>
      </c>
    </row>
    <row r="187" spans="1:4" x14ac:dyDescent="0.15">
      <c r="A187" s="12" t="s">
        <v>80</v>
      </c>
      <c r="B187" s="12" t="s">
        <v>88</v>
      </c>
      <c r="C187" s="17">
        <v>0</v>
      </c>
      <c r="D187" s="12" t="s">
        <v>238</v>
      </c>
    </row>
    <row r="188" spans="1:4" x14ac:dyDescent="0.15">
      <c r="A188" s="12" t="s">
        <v>80</v>
      </c>
      <c r="B188" s="12" t="s">
        <v>88</v>
      </c>
      <c r="C188" s="17">
        <v>0</v>
      </c>
      <c r="D188" s="12" t="s">
        <v>239</v>
      </c>
    </row>
    <row r="189" spans="1:4" x14ac:dyDescent="0.15">
      <c r="A189" s="12" t="s">
        <v>78</v>
      </c>
      <c r="B189" s="12" t="s">
        <v>88</v>
      </c>
      <c r="C189" s="17">
        <v>0</v>
      </c>
      <c r="D189" s="12" t="s">
        <v>126</v>
      </c>
    </row>
    <row r="190" spans="1:4" x14ac:dyDescent="0.15">
      <c r="A190" s="12" t="s">
        <v>80</v>
      </c>
      <c r="B190" s="12" t="s">
        <v>88</v>
      </c>
      <c r="C190" s="17">
        <v>0</v>
      </c>
      <c r="D190" s="12" t="s">
        <v>240</v>
      </c>
    </row>
    <row r="191" spans="1:4" x14ac:dyDescent="0.15">
      <c r="A191" s="12" t="s">
        <v>80</v>
      </c>
      <c r="B191" s="12" t="s">
        <v>114</v>
      </c>
      <c r="C191" s="17">
        <v>0</v>
      </c>
      <c r="D191" s="12" t="s">
        <v>241</v>
      </c>
    </row>
  </sheetData>
  <autoFilter ref="A1:D191" xr:uid="{03868EA6-26D8-4FBB-8082-B1BE8A6DAFC8}"/>
  <pageMargins left="0.75" right="0.75" top="1" bottom="1" header="0.5" footer="0.5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FD4C72CF066C4BB05D305DE6BB06BE" ma:contentTypeVersion="2" ma:contentTypeDescription="Een nieuw document maken." ma:contentTypeScope="" ma:versionID="40cffca41b1ecf0ff23d6382035d691f">
  <xsd:schema xmlns:xsd="http://www.w3.org/2001/XMLSchema" xmlns:xs="http://www.w3.org/2001/XMLSchema" xmlns:p="http://schemas.microsoft.com/office/2006/metadata/properties" xmlns:ns2="93be5872-86af-43f0-bdbf-c4d5dacb6b1e" targetNamespace="http://schemas.microsoft.com/office/2006/metadata/properties" ma:root="true" ma:fieldsID="6ecfd8d12d2d39967e943fa2e1c7c921" ns2:_="">
    <xsd:import namespace="93be5872-86af-43f0-bdbf-c4d5dacb6b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be5872-86af-43f0-bdbf-c4d5dacb6b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203659-622E-4866-AF64-54E935976C16}">
  <ds:schemaRefs>
    <ds:schemaRef ds:uri="93be5872-86af-43f0-bdbf-c4d5dacb6b1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3E498F-69BD-43F2-A6DA-3428A019C6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be5872-86af-43f0-bdbf-c4d5dacb6b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E5EE85-1C18-43F5-BFF6-293E133CC1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Voorblad en leeswijzer</vt:lpstr>
      <vt:lpstr>Berekening volume</vt:lpstr>
      <vt:lpstr>Prijzen</vt:lpstr>
      <vt:lpstr>Opbouw uurtarief</vt:lpstr>
      <vt:lpstr>Toeslagberekening</vt:lpstr>
      <vt:lpstr>Locatielijst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Velde, J. van der (Joram)</dc:creator>
  <cp:lastModifiedBy>Rebecca</cp:lastModifiedBy>
  <cp:lastPrinted>2026-01-26T06:16:17Z</cp:lastPrinted>
  <dcterms:created xsi:type="dcterms:W3CDTF">2015-06-05T18:19:34Z</dcterms:created>
  <dcterms:modified xsi:type="dcterms:W3CDTF">2026-02-17T15:03:51Z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0x01010083FD4C72CF066C4BB05D305DE6BB06BE</vt:lpwstr>
  </property>
</Properties>
</file>