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defaultThemeVersion="166925"/>
  <mc:AlternateContent xmlns:mc="http://schemas.openxmlformats.org/markup-compatibility/2006">
    <mc:Choice Requires="x15">
      <x15ac:absPath xmlns:x15ac="http://schemas.microsoft.com/office/spreadsheetml/2010/11/ac" url="K:\BV\Inkoop\Aanbestedingen\1. Lopende aanbestedingen\Smeermiddelen\Bijlagen\"/>
    </mc:Choice>
  </mc:AlternateContent>
  <xr:revisionPtr revIDLastSave="0" documentId="13_ncr:1_{057E62EA-7421-48D7-A9BA-577BBDDE2062}" xr6:coauthVersionLast="47" xr6:coauthVersionMax="47" xr10:uidLastSave="{00000000-0000-0000-0000-000000000000}"/>
  <bookViews>
    <workbookView xWindow="-120" yWindow="-120" windowWidth="29040" windowHeight="15720" activeTab="1" xr2:uid="{C6BB28F3-DEC3-4B71-9A8B-96031209C4B5}"/>
  </bookViews>
  <sheets>
    <sheet name="Leeswijzer" sheetId="2" r:id="rId1"/>
    <sheet name="P.1 Prijs" sheetId="1"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 l="1"/>
  <c r="L6" i="1" s="1"/>
  <c r="K15" i="1"/>
  <c r="L15" i="1" s="1"/>
  <c r="K7" i="1"/>
  <c r="L7" i="1" s="1"/>
  <c r="K8" i="1"/>
  <c r="L8" i="1" s="1"/>
  <c r="K9" i="1"/>
  <c r="L9" i="1" s="1"/>
  <c r="K10" i="1"/>
  <c r="L10" i="1" s="1"/>
  <c r="K11" i="1"/>
  <c r="K12" i="1"/>
  <c r="L12" i="1" s="1"/>
  <c r="K13" i="1"/>
  <c r="L13" i="1" s="1"/>
  <c r="K14" i="1"/>
  <c r="L14" i="1" s="1"/>
  <c r="E16" i="1"/>
  <c r="K16" i="1" s="1"/>
  <c r="L16" i="1" s="1"/>
  <c r="E17" i="1"/>
  <c r="K17" i="1" s="1"/>
  <c r="L17" i="1" s="1"/>
  <c r="K18" i="1"/>
  <c r="L18" i="1" s="1"/>
  <c r="K19" i="1"/>
  <c r="L19" i="1" s="1"/>
  <c r="K5" i="1"/>
  <c r="L5" i="1" s="1"/>
  <c r="K4" i="1"/>
  <c r="L11" i="1" l="1"/>
  <c r="K20" i="1"/>
  <c r="L4" i="1"/>
  <c r="L20" i="1" l="1"/>
</calcChain>
</file>

<file path=xl/sharedStrings.xml><?xml version="1.0" encoding="utf-8"?>
<sst xmlns="http://schemas.openxmlformats.org/spreadsheetml/2006/main" count="175" uniqueCount="98">
  <si>
    <t>Bijlage 6: Prijzenformulier</t>
  </si>
  <si>
    <t xml:space="preserve">Aanbesteding: </t>
  </si>
  <si>
    <t xml:space="preserve">Referentienummer: </t>
  </si>
  <si>
    <t>1.</t>
  </si>
  <si>
    <t>Inschrijver dient alle gevraagde gegevens op de bladen in te vullen</t>
  </si>
  <si>
    <t>2.</t>
  </si>
  <si>
    <t> </t>
  </si>
  <si>
    <t>Inschrijver dient alle groene cellen in te vullen</t>
  </si>
  <si>
    <t>3.</t>
  </si>
  <si>
    <t>Blauwe cellen worden automatisch berekend</t>
  </si>
  <si>
    <t>4.</t>
  </si>
  <si>
    <t>Oranje cellen worden automatisch berekend en beoordeeld</t>
  </si>
  <si>
    <t>Alle opgegeven bedragen/tarieven zijn exclusief btw</t>
  </si>
  <si>
    <t xml:space="preserve">5. </t>
  </si>
  <si>
    <t>Deze bijlage en onderliggende werkbladen maken integraal onderdeel uit van het Beschrijvend document met referentie zoals hierboven vermeld</t>
  </si>
  <si>
    <t>-</t>
  </si>
  <si>
    <t>Personeelskosten;</t>
  </si>
  <si>
    <t>Brandstof;</t>
  </si>
  <si>
    <t>Kapitaallasten, voorraadkosten, materiaalkosten, onderhoudskosten en verzekeringen;</t>
  </si>
  <si>
    <t>Voorrijkosten;</t>
  </si>
  <si>
    <t>Transportkosten;</t>
  </si>
  <si>
    <t>Administratieve handelingen;</t>
  </si>
  <si>
    <t>Overige (overhead) kosten;</t>
  </si>
  <si>
    <t>Tijd voor het lossen van containers;</t>
  </si>
  <si>
    <t>Naam Inschrijver:</t>
  </si>
  <si>
    <t>Datum:</t>
  </si>
  <si>
    <t>Aantal liter/Kg/stuks per jaar</t>
  </si>
  <si>
    <t>Artikelnaam</t>
  </si>
  <si>
    <t>Artikelnummer</t>
  </si>
  <si>
    <t>M-Mobilfluid 424</t>
  </si>
  <si>
    <t>M-Super 3000 Formula V 5W30</t>
  </si>
  <si>
    <t>M-Lube LS 85W90</t>
  </si>
  <si>
    <t>M-DTE 10 Excel 46</t>
  </si>
  <si>
    <t>M-SHC 632</t>
  </si>
  <si>
    <t>AdBlue Optispray</t>
  </si>
  <si>
    <t>Bidon 20 liter</t>
  </si>
  <si>
    <t>Bulk</t>
  </si>
  <si>
    <t>Totaalprijs per product per jaar</t>
  </si>
  <si>
    <t>Totaalprijs per product over 4 jaren</t>
  </si>
  <si>
    <t>Eenheid</t>
  </si>
  <si>
    <t>M-DELVAC ULTRA 5W30 ULTIMATE PROTECTION V2</t>
  </si>
  <si>
    <t>M-CENTAUR XHP 462 (12 X 0,39KG)</t>
  </si>
  <si>
    <t>M-CENTAUR XHP 462</t>
  </si>
  <si>
    <t>M-DELVAC MODERN 10W40 ADVANCED PROTECTION</t>
  </si>
  <si>
    <t>DH-GREASE 172 EP (24 X 0,4KG)</t>
  </si>
  <si>
    <t>* Per soort smeermiddel is de verwachte afname per jaar weergegeven. De vervangingsfrequentie van de producten is afhankelijk van de belasting en uitvoering van de installaties. Aan het genoemde volume kunnen derhalve geen rechten worden ontleend.</t>
  </si>
  <si>
    <t>Verpakkingseenheid</t>
  </si>
  <si>
    <t>liter</t>
  </si>
  <si>
    <t>kilogram</t>
  </si>
  <si>
    <t>stuks</t>
  </si>
  <si>
    <t>Doos van 12 stuks</t>
  </si>
  <si>
    <t>Doos van 24 stuks</t>
  </si>
  <si>
    <t>Emmer van 18 kilogram</t>
  </si>
  <si>
    <t>M-HYD 10W  </t>
  </si>
  <si>
    <t xml:space="preserve">M-Mobilgard 312 </t>
  </si>
  <si>
    <t xml:space="preserve">M-DTE 10 Excel 15 </t>
  </si>
  <si>
    <t xml:space="preserve">M-SHC 630 </t>
  </si>
  <si>
    <t>Vat 200 liter</t>
  </si>
  <si>
    <t>Prijs per eenheid</t>
  </si>
  <si>
    <t>Artikel</t>
  </si>
  <si>
    <t>Functionele omschrijving</t>
  </si>
  <si>
    <t>Hydrauliekolie met lage viscositeit voor lichtbelaste, fijnregelende hydraulische systemen.</t>
  </si>
  <si>
    <t>UTTO-olie voor tractoren en mobiele equipment met gecombineerde transmissie/hydrauliek.</t>
  </si>
  <si>
    <t>Volsynthetische motorolie voor moderne benzine- en dieselmotoren.</t>
  </si>
  <si>
    <t>Hypoïde tandwielolie met Limited Slip-eigenschappen voor differentiëlen met sperwerking.</t>
  </si>
  <si>
    <t>Hydrauliekolie voor middelzware tot zware hydraulische systemen.</t>
  </si>
  <si>
    <t>Synthetische tandwiel- en lagersmering voor zwaarbelaste industriële toepassingen.</t>
  </si>
  <si>
    <t>Synthetische industriële tandwielolie voor continu bedrijf onder hoge druk/temperatuur.</t>
  </si>
  <si>
    <t>Volsynthetische heavy-duty dieselmotorolie voor moderne emissiesystemen.</t>
  </si>
  <si>
    <t>Motorolie voor scheepvaart- en industriële dieselmotoren (medium-speed).</t>
  </si>
  <si>
    <t>Lithiumcomplex lager- en chassisvet voor zware belasting en hogere temperaturen.</t>
  </si>
  <si>
    <t>Synthetische dieselmotorolie voor zwaar materieel en lange service-intervallen.</t>
  </si>
  <si>
    <t>Universele hydrauliekolie SAE 10W voor lichte/middelzware toepassingen.</t>
  </si>
  <si>
    <t>Lithiumcomplex-vet met EP-additieven voor industriële en mobiele apparatuur.</t>
  </si>
  <si>
    <t>Multipurpose EP-vet voor zwaarbelaste lagers en glijvlakken.</t>
  </si>
  <si>
    <t>Biologisch afbreekbare hydrauliekolie (EAL) voor mobiele hydrauliek in milieugevoelige zones.</t>
  </si>
  <si>
    <t>Ureumoplossing (32,5%) voor SCR-systemen; geoptimaliseerde spray-karakteristiek.</t>
  </si>
  <si>
    <t>Technische omschrijving</t>
  </si>
  <si>
    <t>ISO VG ~15; anti-slijtage, oxidatie- en schuimremmend; stabiele werking bij lage temperaturen.</t>
  </si>
  <si>
    <t>Geschikt voor natte remmen en powershift; slijtage-, oxidatie- en remgeluidbeheersing.</t>
  </si>
  <si>
    <t>Viscositeit 5W-30; lage wrijving; geschikt voor motoren met nabehandeling (DPF/TWC).</t>
  </si>
  <si>
    <t>SAE 85W-90; EP-additieven; anti-trillings/slip prestaties onder hoge belasting.</t>
  </si>
  <si>
    <t>ISO VG ~46; hoge thermische/oxidatiestabiliteit; slijtagebescherming; mobiele &amp; stationaire toepassingen.</t>
  </si>
  <si>
    <t>Hoge thermische stabiliteit; lage wrijving; langere smeerintervallen bij hoge temperaturen.</t>
  </si>
  <si>
    <t>Verbeterde V/T-stabiliteit; verlengde componentlevensduur; minimale stilstand.</t>
  </si>
  <si>
    <t>Viscositeit 5W-30; bescherming tegen slijtage, oxidatie en roet; lange drain-intervals (OEM-afhankelijk).</t>
  </si>
  <si>
    <t>Reinheid van zuiger/krukas; lagerbescherming; minimale afzettingsvorming.</t>
  </si>
  <si>
    <t>EP-prestaties; hoge mechanische stabiliteit; corrosiebescherming; waterbestendigheid.</t>
  </si>
  <si>
    <t>SAE 10W-40; hoge filmsterkte; lage verdamping; oxidatie-/slijtagebescherming.</t>
  </si>
  <si>
    <t>Goede koudstartprestaties; geschikt voor seizoensgebonden inzet en gecombineerde systemen.</t>
  </si>
  <si>
    <t>Bestand tegen wateruitspoeling; hoge druk; langdurige mechanische belasting.</t>
  </si>
  <si>
    <t>Hecht goed; schokbelasting- en trillingbestendig; hoge drukbestendigheid.</t>
  </si>
  <si>
    <t>Voldoet aan OECD 301B; ISO VG ~46; hoge hydrolytische stabiliteit; materiaalcompatibel met afdichtingen/slangen.</t>
  </si>
  <si>
    <t>Minimiseert kristallisatie/afzetting op injectoren; reduceert NOx conform Euro-emissienormen.</t>
  </si>
  <si>
    <t xml:space="preserve">Totaalprijs </t>
  </si>
  <si>
    <t>Levering Smeermiddelen</t>
  </si>
  <si>
    <t xml:space="preserve">Motorex Ecosynt Hepr 46 </t>
  </si>
  <si>
    <t>* De door Inschrijver opgegeven prijzen zijn all-in, dus inclusief verpakkings- en transportkosten, administratiekosten, etc. en exclusief btw, zoals aangegeven in de Leeswijzer van dit Prijzenformulier.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</si>
</sst>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0" x14ac:knownFonts="1">
    <font>
      <sz val="11"/>
      <color theme="1"/>
      <name val="Calibri"/>
      <family val="2"/>
      <scheme val="minor"/>
    </font>
    <font>
      <sz val="11"/>
      <color rgb="FF000000"/>
      <name val="Calibri"/>
      <family val="2"/>
    </font>
    <font>
      <b/>
      <sz val="16"/>
      <color rgb="FF000000"/>
      <name val="Calibri"/>
      <family val="2"/>
    </font>
    <font>
      <sz val="12"/>
      <color rgb="FF000000"/>
      <name val="Calibri"/>
      <family val="2"/>
    </font>
    <font>
      <b/>
      <sz val="12"/>
      <color rgb="FF000000"/>
      <name val="Calibri"/>
      <family val="2"/>
    </font>
    <font>
      <b/>
      <sz val="11"/>
      <color rgb="FF000000"/>
      <name val="Calibri"/>
      <family val="2"/>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scheme val="minor"/>
    </font>
  </fonts>
  <fills count="13">
    <fill>
      <patternFill patternType="none"/>
    </fill>
    <fill>
      <patternFill patternType="gray125"/>
    </fill>
    <fill>
      <patternFill patternType="solid">
        <fgColor rgb="FFA9D08E"/>
        <bgColor rgb="FF000000"/>
      </patternFill>
    </fill>
    <fill>
      <patternFill patternType="solid">
        <fgColor rgb="FF9BC2E6"/>
        <bgColor rgb="FF000000"/>
      </patternFill>
    </fill>
    <fill>
      <patternFill patternType="solid">
        <fgColor rgb="FFED7D31"/>
        <bgColor rgb="FF000000"/>
      </patternFill>
    </fill>
    <fill>
      <patternFill patternType="solid">
        <fgColor rgb="FFFFFF00"/>
        <bgColor rgb="FF000000"/>
      </patternFill>
    </fill>
    <fill>
      <patternFill patternType="solid">
        <fgColor theme="0"/>
        <bgColor indexed="64"/>
      </patternFill>
    </fill>
    <fill>
      <patternFill patternType="solid">
        <fgColor theme="9" tint="0.39997558519241921"/>
        <bgColor indexed="64"/>
      </patternFill>
    </fill>
    <fill>
      <patternFill patternType="solid">
        <fgColor theme="0"/>
        <bgColor rgb="FF000000"/>
      </patternFill>
    </fill>
    <fill>
      <patternFill patternType="solid">
        <fgColor theme="5"/>
        <bgColor indexed="64"/>
      </patternFill>
    </fill>
    <fill>
      <patternFill patternType="solid">
        <fgColor theme="8" tint="0.59999389629810485"/>
        <bgColor rgb="FF000000"/>
      </patternFill>
    </fill>
    <fill>
      <patternFill patternType="solid">
        <fgColor theme="7"/>
        <bgColor indexed="64"/>
      </patternFill>
    </fill>
    <fill>
      <patternFill patternType="solid">
        <fgColor theme="8" tint="0.59999389629810485"/>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44" fontId="9" fillId="0" borderId="0" applyFont="0" applyFill="0" applyBorder="0" applyAlignment="0" applyProtection="0"/>
  </cellStyleXfs>
  <cellXfs count="54">
    <xf numFmtId="0" fontId="0" fillId="0" borderId="0" xfId="0"/>
    <xf numFmtId="0" fontId="1" fillId="0" borderId="0" xfId="0" applyFont="1"/>
    <xf numFmtId="0" fontId="2" fillId="0" borderId="0" xfId="0" applyFont="1"/>
    <xf numFmtId="0" fontId="3" fillId="0" borderId="0" xfId="0" applyFont="1"/>
    <xf numFmtId="0" fontId="1" fillId="2" borderId="3" xfId="0" applyFont="1" applyFill="1" applyBorder="1"/>
    <xf numFmtId="0" fontId="1" fillId="3" borderId="4" xfId="0" applyFont="1" applyFill="1" applyBorder="1"/>
    <xf numFmtId="0" fontId="1" fillId="4" borderId="4" xfId="0" applyFont="1" applyFill="1" applyBorder="1"/>
    <xf numFmtId="0" fontId="1" fillId="0" borderId="0" xfId="0" applyFont="1" applyAlignment="1">
      <alignment wrapText="1"/>
    </xf>
    <xf numFmtId="0" fontId="1" fillId="0" borderId="0" xfId="0" quotePrefix="1" applyFont="1" applyAlignment="1">
      <alignment wrapText="1"/>
    </xf>
    <xf numFmtId="0" fontId="1" fillId="5" borderId="0" xfId="0" applyFont="1" applyFill="1" applyAlignment="1">
      <alignment wrapText="1"/>
    </xf>
    <xf numFmtId="0" fontId="1" fillId="5" borderId="0" xfId="0" applyFont="1" applyFill="1"/>
    <xf numFmtId="0" fontId="4" fillId="0" borderId="0" xfId="0" applyFont="1"/>
    <xf numFmtId="0" fontId="5" fillId="0" borderId="0" xfId="0" applyFont="1"/>
    <xf numFmtId="0" fontId="8" fillId="0" borderId="6" xfId="0" applyFont="1" applyBorder="1" applyAlignment="1">
      <alignment vertical="top"/>
    </xf>
    <xf numFmtId="0" fontId="8" fillId="0" borderId="7" xfId="0" applyFont="1" applyBorder="1" applyAlignment="1">
      <alignment vertical="top"/>
    </xf>
    <xf numFmtId="0" fontId="8" fillId="0" borderId="8" xfId="0" applyFont="1" applyBorder="1" applyAlignment="1">
      <alignment vertical="top"/>
    </xf>
    <xf numFmtId="0" fontId="8" fillId="0" borderId="9" xfId="0" applyFont="1" applyBorder="1" applyAlignment="1">
      <alignment vertical="top"/>
    </xf>
    <xf numFmtId="44" fontId="5" fillId="8" borderId="0" xfId="0" applyNumberFormat="1" applyFont="1" applyFill="1"/>
    <xf numFmtId="0" fontId="7" fillId="6" borderId="3" xfId="0" applyFont="1" applyFill="1" applyBorder="1" applyAlignment="1">
      <alignment vertical="top" wrapText="1"/>
    </xf>
    <xf numFmtId="44" fontId="1" fillId="10" borderId="3" xfId="0" applyNumberFormat="1" applyFont="1" applyFill="1" applyBorder="1" applyAlignment="1">
      <alignment horizontal="left"/>
    </xf>
    <xf numFmtId="44" fontId="1" fillId="12" borderId="3" xfId="0" applyNumberFormat="1" applyFont="1" applyFill="1" applyBorder="1"/>
    <xf numFmtId="0" fontId="5" fillId="0" borderId="0" xfId="0" applyFont="1" applyAlignment="1">
      <alignment wrapText="1"/>
    </xf>
    <xf numFmtId="0" fontId="5" fillId="11" borderId="3" xfId="0" applyFont="1" applyFill="1" applyBorder="1" applyAlignment="1">
      <alignment horizontal="center" wrapText="1"/>
    </xf>
    <xf numFmtId="0" fontId="6" fillId="0" borderId="0" xfId="0" applyFont="1" applyAlignment="1">
      <alignment wrapText="1"/>
    </xf>
    <xf numFmtId="0" fontId="1" fillId="0" borderId="0" xfId="0" applyFont="1" applyAlignment="1">
      <alignment horizontal="left"/>
    </xf>
    <xf numFmtId="0" fontId="4" fillId="0" borderId="0" xfId="0" applyFont="1" applyAlignment="1">
      <alignment horizontal="left"/>
    </xf>
    <xf numFmtId="0" fontId="5" fillId="11" borderId="3" xfId="0" applyFont="1" applyFill="1" applyBorder="1" applyAlignment="1">
      <alignment horizontal="left" wrapText="1"/>
    </xf>
    <xf numFmtId="1" fontId="8" fillId="6" borderId="3" xfId="0" applyNumberFormat="1" applyFont="1" applyFill="1" applyBorder="1" applyAlignment="1">
      <alignment horizontal="left" vertical="center"/>
    </xf>
    <xf numFmtId="0" fontId="0" fillId="6" borderId="3" xfId="0" applyFill="1" applyBorder="1" applyAlignment="1">
      <alignment horizontal="left" vertical="center"/>
    </xf>
    <xf numFmtId="0" fontId="1" fillId="6" borderId="3" xfId="0" applyFont="1" applyFill="1" applyBorder="1" applyAlignment="1">
      <alignment horizontal="left" vertical="center"/>
    </xf>
    <xf numFmtId="0" fontId="5" fillId="0" borderId="0" xfId="0" applyFont="1" applyAlignment="1">
      <alignment horizontal="left" vertical="center"/>
    </xf>
    <xf numFmtId="0" fontId="8" fillId="0" borderId="7" xfId="0" applyFont="1" applyBorder="1" applyAlignment="1">
      <alignment horizontal="left" vertical="top"/>
    </xf>
    <xf numFmtId="0" fontId="8" fillId="0" borderId="9" xfId="0" applyFont="1" applyBorder="1" applyAlignment="1">
      <alignment horizontal="left" vertical="top"/>
    </xf>
    <xf numFmtId="0" fontId="0" fillId="0" borderId="0" xfId="0" applyAlignment="1">
      <alignment horizontal="left"/>
    </xf>
    <xf numFmtId="0" fontId="1" fillId="6" borderId="3" xfId="0" applyFont="1" applyFill="1" applyBorder="1" applyAlignment="1">
      <alignment horizontal="left"/>
    </xf>
    <xf numFmtId="0" fontId="5" fillId="0" borderId="0" xfId="0" applyFont="1" applyAlignment="1">
      <alignment horizontal="left"/>
    </xf>
    <xf numFmtId="0" fontId="0" fillId="6" borderId="3" xfId="0" applyFill="1" applyBorder="1" applyAlignment="1">
      <alignment vertical="top"/>
    </xf>
    <xf numFmtId="0" fontId="0" fillId="0" borderId="3" xfId="0" applyBorder="1"/>
    <xf numFmtId="0" fontId="7" fillId="6" borderId="3" xfId="0" applyFont="1" applyFill="1" applyBorder="1" applyAlignment="1">
      <alignment vertical="top"/>
    </xf>
    <xf numFmtId="0" fontId="0" fillId="6" borderId="3" xfId="0" applyFill="1" applyBorder="1" applyAlignment="1">
      <alignment vertical="top" wrapText="1"/>
    </xf>
    <xf numFmtId="0" fontId="0" fillId="0" borderId="3" xfId="0" applyBorder="1" applyAlignment="1">
      <alignment wrapText="1"/>
    </xf>
    <xf numFmtId="44" fontId="5" fillId="10" borderId="4" xfId="0" applyNumberFormat="1" applyFont="1" applyFill="1" applyBorder="1"/>
    <xf numFmtId="44" fontId="5" fillId="9" borderId="4" xfId="0" applyNumberFormat="1" applyFont="1" applyFill="1" applyBorder="1"/>
    <xf numFmtId="0" fontId="8" fillId="0" borderId="0" xfId="0" applyFont="1" applyAlignment="1">
      <alignment vertical="top"/>
    </xf>
    <xf numFmtId="0" fontId="0" fillId="0" borderId="0" xfId="0" applyAlignment="1">
      <alignment vertical="top"/>
    </xf>
    <xf numFmtId="0" fontId="8" fillId="0" borderId="10" xfId="0" applyFont="1" applyBorder="1" applyAlignment="1">
      <alignment vertical="top"/>
    </xf>
    <xf numFmtId="0" fontId="8" fillId="0" borderId="11" xfId="0" applyFont="1" applyBorder="1" applyAlignment="1">
      <alignment vertical="top"/>
    </xf>
    <xf numFmtId="0" fontId="1" fillId="7" borderId="3" xfId="0" applyFont="1" applyFill="1" applyBorder="1" applyProtection="1">
      <protection locked="0"/>
    </xf>
    <xf numFmtId="164" fontId="1" fillId="7" borderId="3" xfId="1" applyNumberFormat="1" applyFont="1" applyFill="1" applyBorder="1" applyProtection="1">
      <protection locked="0"/>
    </xf>
    <xf numFmtId="0" fontId="1" fillId="5" borderId="0" xfId="0" applyFont="1" applyFill="1" applyAlignment="1">
      <alignment wrapText="1"/>
    </xf>
    <xf numFmtId="0" fontId="1" fillId="0" borderId="1" xfId="0" applyFont="1" applyBorder="1"/>
    <xf numFmtId="0" fontId="1" fillId="0" borderId="5" xfId="0" applyFont="1" applyBorder="1"/>
    <xf numFmtId="0" fontId="1" fillId="2" borderId="2" xfId="0" applyFont="1" applyFill="1" applyBorder="1"/>
    <xf numFmtId="0" fontId="1" fillId="2" borderId="5" xfId="0"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BV\Inkoop\Aanbestedingen\1.%20Lopende%20aanbestedingen\Smeermiddelen\00%20Voorbereiding\Voorbeelden\Spend%20vanuit%20Den%20Hartog.xlsx" TargetMode="External"/><Relationship Id="rId1" Type="http://schemas.openxmlformats.org/officeDocument/2006/relationships/externalLinkPath" Target="/BV/Inkoop/Aanbestedingen/1.%20Lopende%20aanbestedingen/Smeermiddelen/00%20Voorbereiding/Voorbeelden/Spend%20vanuit%20Den%20Hart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raaitabel kosten"/>
      <sheetName val="Draaitabel eenheden"/>
      <sheetName val="Sheet1"/>
      <sheetName val="Sheet2"/>
      <sheetName val="Sheet3"/>
    </sheetNames>
    <sheetDataSet>
      <sheetData sheetId="0"/>
      <sheetData sheetId="1">
        <row r="3">
          <cell r="C3" t="str">
            <v>jaar</v>
          </cell>
        </row>
        <row r="4">
          <cell r="B4" t="str">
            <v>Artikelnaam</v>
          </cell>
          <cell r="C4">
            <v>2022</v>
          </cell>
          <cell r="D4">
            <v>2023</v>
          </cell>
          <cell r="E4">
            <v>2024</v>
          </cell>
          <cell r="F4">
            <v>2025</v>
          </cell>
        </row>
        <row r="5">
          <cell r="B5" t="str">
            <v>XTRA-LUBE LS 85W90</v>
          </cell>
          <cell r="C5">
            <v>208</v>
          </cell>
          <cell r="D5"/>
          <cell r="E5"/>
          <cell r="F5"/>
        </row>
        <row r="6">
          <cell r="B6" t="str">
            <v>DH-GREASE 172 EP (24 X 0,4KG)</v>
          </cell>
          <cell r="C6"/>
          <cell r="D6">
            <v>72</v>
          </cell>
          <cell r="E6">
            <v>48</v>
          </cell>
          <cell r="F6">
            <v>168</v>
          </cell>
        </row>
        <row r="7">
          <cell r="B7" t="str">
            <v>M-UNIVIS N 32</v>
          </cell>
          <cell r="C7"/>
          <cell r="D7"/>
          <cell r="E7">
            <v>100</v>
          </cell>
          <cell r="F7"/>
        </row>
        <row r="8">
          <cell r="B8" t="str">
            <v>M-DTE 10 EXCEL 46</v>
          </cell>
          <cell r="C8">
            <v>416</v>
          </cell>
          <cell r="D8">
            <v>1456</v>
          </cell>
          <cell r="E8">
            <v>1248</v>
          </cell>
          <cell r="F8">
            <v>2912</v>
          </cell>
        </row>
        <row r="9">
          <cell r="B9" t="str">
            <v>M-MOBILFLUID 424</v>
          </cell>
          <cell r="C9">
            <v>416</v>
          </cell>
          <cell r="D9">
            <v>416</v>
          </cell>
          <cell r="E9">
            <v>624</v>
          </cell>
          <cell r="F9">
            <v>1248</v>
          </cell>
        </row>
        <row r="10">
          <cell r="B10" t="str">
            <v>M-LUBE LS 85W90</v>
          </cell>
          <cell r="C10"/>
          <cell r="D10">
            <v>208</v>
          </cell>
          <cell r="E10"/>
          <cell r="F10">
            <v>208</v>
          </cell>
        </row>
        <row r="11">
          <cell r="B11" t="str">
            <v>M-GREASE XHP 222</v>
          </cell>
          <cell r="C11">
            <v>162</v>
          </cell>
          <cell r="D11">
            <v>72</v>
          </cell>
          <cell r="E11"/>
          <cell r="F11"/>
        </row>
        <row r="12">
          <cell r="B12" t="str">
            <v>M-GLYGOYLE 11</v>
          </cell>
          <cell r="C12"/>
          <cell r="D12">
            <v>20</v>
          </cell>
          <cell r="E12"/>
          <cell r="F12"/>
        </row>
        <row r="13">
          <cell r="B13" t="str">
            <v>M-CENTAUR XHP 462</v>
          </cell>
          <cell r="C13"/>
          <cell r="D13">
            <v>72</v>
          </cell>
          <cell r="E13">
            <v>36</v>
          </cell>
          <cell r="F13">
            <v>360</v>
          </cell>
        </row>
        <row r="14">
          <cell r="B14" t="str">
            <v>M-CENTAUR XHP 462 (12 X 0,39KG)</v>
          </cell>
          <cell r="C14"/>
          <cell r="D14"/>
          <cell r="E14">
            <v>108</v>
          </cell>
          <cell r="F14">
            <v>72</v>
          </cell>
        </row>
        <row r="15">
          <cell r="B15" t="str">
            <v>M-MOBILTEMP SHC 460 SPL</v>
          </cell>
          <cell r="C15"/>
          <cell r="D15"/>
          <cell r="E15">
            <v>18</v>
          </cell>
          <cell r="F15"/>
        </row>
        <row r="16">
          <cell r="B16" t="str">
            <v>M-SUPER 3000 FORMULA V 5W30</v>
          </cell>
          <cell r="C16">
            <v>208</v>
          </cell>
          <cell r="D16">
            <v>416</v>
          </cell>
          <cell r="E16">
            <v>208</v>
          </cell>
          <cell r="F16">
            <v>208</v>
          </cell>
        </row>
        <row r="17">
          <cell r="B17" t="str">
            <v>M-SHC 630</v>
          </cell>
          <cell r="C17"/>
          <cell r="D17">
            <v>200</v>
          </cell>
          <cell r="E17"/>
          <cell r="F17"/>
        </row>
        <row r="18">
          <cell r="B18" t="str">
            <v>M-SHC 632</v>
          </cell>
          <cell r="C18"/>
          <cell r="D18"/>
          <cell r="E18">
            <v>20</v>
          </cell>
          <cell r="F18"/>
        </row>
        <row r="19">
          <cell r="B19" t="str">
            <v>M-GREASE XHP 222 (12 X 0,39KG)</v>
          </cell>
          <cell r="C19">
            <v>120</v>
          </cell>
          <cell r="D19"/>
          <cell r="E19"/>
          <cell r="F19"/>
        </row>
        <row r="20">
          <cell r="B20" t="str">
            <v>M-DELVAC 1 LE 5W30</v>
          </cell>
          <cell r="C20">
            <v>208</v>
          </cell>
          <cell r="D20">
            <v>208</v>
          </cell>
          <cell r="E20"/>
          <cell r="F20"/>
        </row>
        <row r="21">
          <cell r="B21" t="str">
            <v>M-DELVAC ULTRA 5W30 ULTIMATE PROTECTION V2</v>
          </cell>
          <cell r="C21"/>
          <cell r="D21">
            <v>208</v>
          </cell>
          <cell r="E21">
            <v>624</v>
          </cell>
          <cell r="F21">
            <v>-416</v>
          </cell>
        </row>
        <row r="22">
          <cell r="B22" t="str">
            <v>M-DELVAC MODERN 10W40 ADVANCED PROTECTION</v>
          </cell>
          <cell r="C22"/>
          <cell r="D22"/>
          <cell r="E22"/>
          <cell r="F22">
            <v>1040</v>
          </cell>
        </row>
        <row r="23">
          <cell r="B23" t="str">
            <v>M-SHC GEAR 150</v>
          </cell>
          <cell r="C23"/>
          <cell r="D23"/>
          <cell r="E23">
            <v>20</v>
          </cell>
          <cell r="F23"/>
        </row>
        <row r="24">
          <cell r="C24">
            <v>1738</v>
          </cell>
          <cell r="D24">
            <v>3348</v>
          </cell>
          <cell r="E24">
            <v>3054</v>
          </cell>
          <cell r="F24">
            <v>5800</v>
          </cell>
        </row>
      </sheetData>
      <sheetData sheetId="2"/>
      <sheetData sheetId="3"/>
      <sheetData sheetId="4"/>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F858A-EDE0-4F8A-AC39-AFEA3A2F16F2}">
  <dimension ref="A1:Q23"/>
  <sheetViews>
    <sheetView showGridLines="0" workbookViewId="0">
      <selection activeCell="H29" sqref="H29"/>
    </sheetView>
  </sheetViews>
  <sheetFormatPr defaultColWidth="9.140625" defaultRowHeight="15" x14ac:dyDescent="0.25"/>
  <cols>
    <col min="1" max="1" width="3" customWidth="1"/>
    <col min="3" max="3" width="10.5703125" customWidth="1"/>
  </cols>
  <sheetData>
    <row r="1" spans="1:17" x14ac:dyDescent="0.25">
      <c r="A1" s="1"/>
      <c r="B1" s="1"/>
      <c r="C1" s="1"/>
      <c r="D1" s="1"/>
      <c r="E1" s="1"/>
      <c r="F1" s="1"/>
      <c r="G1" s="1"/>
      <c r="H1" s="1"/>
      <c r="I1" s="1"/>
      <c r="J1" s="1"/>
      <c r="K1" s="1"/>
      <c r="L1" s="1"/>
      <c r="M1" s="1"/>
      <c r="N1" s="1"/>
      <c r="O1" s="1"/>
      <c r="P1" s="1"/>
      <c r="Q1" s="1"/>
    </row>
    <row r="2" spans="1:17" ht="21" x14ac:dyDescent="0.35">
      <c r="A2" s="1"/>
      <c r="B2" s="2" t="s">
        <v>0</v>
      </c>
      <c r="C2" s="2"/>
      <c r="D2" s="2"/>
      <c r="E2" s="2"/>
      <c r="F2" s="1"/>
      <c r="G2" s="1"/>
      <c r="H2" s="1"/>
      <c r="I2" s="1"/>
      <c r="J2" s="1"/>
      <c r="K2" s="1"/>
      <c r="L2" s="1"/>
      <c r="M2" s="1"/>
      <c r="N2" s="1"/>
      <c r="O2" s="1"/>
      <c r="P2" s="1"/>
      <c r="Q2" s="1"/>
    </row>
    <row r="3" spans="1:17" x14ac:dyDescent="0.25">
      <c r="A3" s="1"/>
      <c r="B3" s="1"/>
      <c r="C3" s="1"/>
      <c r="D3" s="1"/>
      <c r="E3" s="1"/>
      <c r="F3" s="1"/>
      <c r="G3" s="1"/>
      <c r="H3" s="1"/>
      <c r="I3" s="1"/>
      <c r="J3" s="1"/>
      <c r="K3" s="1"/>
      <c r="L3" s="1"/>
      <c r="M3" s="1"/>
      <c r="N3" s="1"/>
      <c r="O3" s="1"/>
      <c r="P3" s="1"/>
      <c r="Q3" s="1"/>
    </row>
    <row r="4" spans="1:17" ht="15.75" x14ac:dyDescent="0.25">
      <c r="A4" s="1"/>
      <c r="B4" s="3" t="s">
        <v>1</v>
      </c>
      <c r="C4" s="3"/>
      <c r="D4" s="3" t="s">
        <v>95</v>
      </c>
      <c r="E4" s="3"/>
      <c r="F4" s="3"/>
      <c r="G4" s="1"/>
      <c r="H4" s="1"/>
      <c r="I4" s="1"/>
      <c r="J4" s="1"/>
      <c r="K4" s="1"/>
      <c r="L4" s="1"/>
      <c r="M4" s="1"/>
      <c r="N4" s="1"/>
      <c r="O4" s="1"/>
      <c r="P4" s="1"/>
      <c r="Q4" s="1"/>
    </row>
    <row r="5" spans="1:17" x14ac:dyDescent="0.25">
      <c r="A5" s="1"/>
      <c r="B5" s="1" t="s">
        <v>2</v>
      </c>
      <c r="C5" s="1"/>
      <c r="D5" s="1">
        <v>155959</v>
      </c>
      <c r="E5" s="1"/>
      <c r="F5" s="1"/>
      <c r="G5" s="1"/>
      <c r="H5" s="1"/>
      <c r="I5" s="1"/>
      <c r="J5" s="1"/>
      <c r="K5" s="1"/>
      <c r="L5" s="1"/>
      <c r="M5" s="1"/>
      <c r="N5" s="1"/>
      <c r="O5" s="1"/>
      <c r="P5" s="1"/>
      <c r="Q5" s="1"/>
    </row>
    <row r="6" spans="1:17" x14ac:dyDescent="0.25">
      <c r="A6" s="1"/>
      <c r="B6" s="1"/>
      <c r="C6" s="1"/>
      <c r="D6" s="1"/>
      <c r="E6" s="1"/>
      <c r="F6" s="1"/>
      <c r="G6" s="1"/>
      <c r="H6" s="1"/>
      <c r="I6" s="1"/>
      <c r="J6" s="1"/>
      <c r="K6" s="1"/>
      <c r="L6" s="1"/>
      <c r="M6" s="1"/>
      <c r="N6" s="1"/>
      <c r="O6" s="1"/>
      <c r="P6" s="1"/>
      <c r="Q6" s="1"/>
    </row>
    <row r="7" spans="1:17" x14ac:dyDescent="0.25">
      <c r="A7" s="1"/>
      <c r="B7" s="1" t="s">
        <v>3</v>
      </c>
      <c r="C7" s="1" t="s">
        <v>4</v>
      </c>
      <c r="D7" s="1"/>
      <c r="E7" s="1"/>
      <c r="F7" s="1"/>
      <c r="G7" s="1"/>
      <c r="H7" s="1"/>
      <c r="I7" s="1"/>
      <c r="J7" s="1"/>
      <c r="K7" s="1"/>
      <c r="L7" s="1"/>
      <c r="M7" s="1"/>
      <c r="N7" s="1"/>
      <c r="O7" s="1"/>
      <c r="P7" s="1"/>
      <c r="Q7" s="1"/>
    </row>
    <row r="8" spans="1:17" x14ac:dyDescent="0.25">
      <c r="A8" s="1"/>
      <c r="B8" s="1" t="s">
        <v>5</v>
      </c>
      <c r="C8" s="4" t="s">
        <v>6</v>
      </c>
      <c r="D8" s="1" t="s">
        <v>7</v>
      </c>
      <c r="E8" s="1"/>
      <c r="F8" s="1"/>
      <c r="G8" s="1"/>
      <c r="H8" s="1"/>
      <c r="I8" s="1"/>
      <c r="J8" s="1"/>
      <c r="K8" s="1"/>
      <c r="L8" s="1"/>
      <c r="M8" s="1"/>
      <c r="N8" s="1"/>
      <c r="O8" s="1"/>
      <c r="P8" s="1"/>
      <c r="Q8" s="1"/>
    </row>
    <row r="9" spans="1:17" x14ac:dyDescent="0.25">
      <c r="A9" s="1"/>
      <c r="B9" s="1" t="s">
        <v>8</v>
      </c>
      <c r="C9" s="5" t="s">
        <v>6</v>
      </c>
      <c r="D9" s="1" t="s">
        <v>9</v>
      </c>
      <c r="E9" s="1"/>
      <c r="F9" s="1"/>
      <c r="G9" s="1"/>
      <c r="H9" s="1"/>
      <c r="I9" s="1"/>
      <c r="J9" s="1"/>
      <c r="K9" s="1"/>
      <c r="L9" s="1"/>
      <c r="M9" s="1"/>
      <c r="N9" s="1"/>
      <c r="O9" s="1"/>
      <c r="P9" s="1"/>
      <c r="Q9" s="1"/>
    </row>
    <row r="10" spans="1:17" x14ac:dyDescent="0.25">
      <c r="A10" s="1"/>
      <c r="B10" s="1" t="s">
        <v>10</v>
      </c>
      <c r="C10" s="6" t="s">
        <v>6</v>
      </c>
      <c r="D10" s="1" t="s">
        <v>11</v>
      </c>
      <c r="E10" s="1"/>
      <c r="F10" s="1"/>
      <c r="G10" s="1"/>
      <c r="H10" s="1"/>
      <c r="I10" s="1"/>
      <c r="J10" s="1"/>
      <c r="K10" s="1"/>
      <c r="L10" s="1"/>
      <c r="M10" s="1"/>
      <c r="N10" s="1"/>
      <c r="O10" s="1"/>
      <c r="P10" s="1"/>
      <c r="Q10" s="1"/>
    </row>
    <row r="11" spans="1:17" x14ac:dyDescent="0.25">
      <c r="A11" s="1"/>
      <c r="B11" s="1" t="s">
        <v>10</v>
      </c>
      <c r="C11" s="1" t="s">
        <v>12</v>
      </c>
      <c r="D11" s="1"/>
      <c r="E11" s="1"/>
      <c r="F11" s="1"/>
      <c r="G11" s="1"/>
      <c r="H11" s="1"/>
      <c r="I11" s="1"/>
      <c r="J11" s="1"/>
      <c r="K11" s="1"/>
      <c r="L11" s="1"/>
      <c r="M11" s="1"/>
      <c r="N11" s="1"/>
      <c r="O11" s="1"/>
      <c r="P11" s="1"/>
      <c r="Q11" s="1"/>
    </row>
    <row r="12" spans="1:17" x14ac:dyDescent="0.25">
      <c r="A12" s="1"/>
      <c r="B12" s="7" t="s">
        <v>13</v>
      </c>
      <c r="C12" s="1" t="s">
        <v>14</v>
      </c>
      <c r="D12" s="1"/>
      <c r="E12" s="1"/>
      <c r="F12" s="1"/>
      <c r="G12" s="1"/>
      <c r="H12" s="1"/>
      <c r="I12" s="1"/>
      <c r="J12" s="1"/>
      <c r="K12" s="1"/>
      <c r="L12" s="1"/>
      <c r="M12" s="1"/>
      <c r="N12" s="1"/>
      <c r="O12" s="1"/>
      <c r="P12" s="1"/>
      <c r="Q12" s="1"/>
    </row>
    <row r="13" spans="1:17" x14ac:dyDescent="0.25">
      <c r="A13" s="1"/>
      <c r="B13" s="7"/>
      <c r="C13" s="8" t="s">
        <v>15</v>
      </c>
      <c r="D13" s="49" t="s">
        <v>16</v>
      </c>
      <c r="E13" s="49"/>
      <c r="F13" s="9" t="s">
        <v>6</v>
      </c>
      <c r="G13" s="9" t="s">
        <v>6</v>
      </c>
      <c r="H13" s="9" t="s">
        <v>6</v>
      </c>
      <c r="I13" s="9" t="s">
        <v>6</v>
      </c>
      <c r="J13" s="9" t="s">
        <v>6</v>
      </c>
      <c r="K13" s="9" t="s">
        <v>6</v>
      </c>
      <c r="L13" s="9" t="s">
        <v>6</v>
      </c>
      <c r="M13" s="7"/>
      <c r="N13" s="7"/>
      <c r="O13" s="7"/>
      <c r="P13" s="1"/>
      <c r="Q13" s="1"/>
    </row>
    <row r="14" spans="1:17" x14ac:dyDescent="0.25">
      <c r="A14" s="1"/>
      <c r="B14" s="7"/>
      <c r="C14" s="8" t="s">
        <v>15</v>
      </c>
      <c r="D14" s="49" t="s">
        <v>17</v>
      </c>
      <c r="E14" s="49"/>
      <c r="F14" s="9" t="s">
        <v>6</v>
      </c>
      <c r="G14" s="9" t="s">
        <v>6</v>
      </c>
      <c r="H14" s="9" t="s">
        <v>6</v>
      </c>
      <c r="I14" s="9" t="s">
        <v>6</v>
      </c>
      <c r="J14" s="9" t="s">
        <v>6</v>
      </c>
      <c r="K14" s="9" t="s">
        <v>6</v>
      </c>
      <c r="L14" s="9" t="s">
        <v>6</v>
      </c>
      <c r="M14" s="7"/>
      <c r="N14" s="7"/>
      <c r="O14" s="7"/>
      <c r="P14" s="1"/>
      <c r="Q14" s="1"/>
    </row>
    <row r="15" spans="1:17" ht="15" customHeight="1" x14ac:dyDescent="0.25">
      <c r="A15" s="1"/>
      <c r="B15" s="7"/>
      <c r="C15" s="8" t="s">
        <v>15</v>
      </c>
      <c r="D15" s="49" t="s">
        <v>18</v>
      </c>
      <c r="E15" s="49"/>
      <c r="F15" s="49"/>
      <c r="G15" s="49"/>
      <c r="H15" s="49"/>
      <c r="I15" s="49"/>
      <c r="J15" s="49"/>
      <c r="K15" s="49"/>
      <c r="L15" s="49"/>
      <c r="M15" s="7"/>
      <c r="N15" s="7"/>
      <c r="O15" s="7"/>
      <c r="P15" s="1"/>
      <c r="Q15" s="1"/>
    </row>
    <row r="16" spans="1:17" x14ac:dyDescent="0.25">
      <c r="A16" s="1"/>
      <c r="B16" s="7"/>
      <c r="C16" s="8" t="s">
        <v>15</v>
      </c>
      <c r="D16" s="49" t="s">
        <v>19</v>
      </c>
      <c r="E16" s="49"/>
      <c r="F16" s="9" t="s">
        <v>6</v>
      </c>
      <c r="G16" s="9" t="s">
        <v>6</v>
      </c>
      <c r="H16" s="9" t="s">
        <v>6</v>
      </c>
      <c r="I16" s="9" t="s">
        <v>6</v>
      </c>
      <c r="J16" s="9" t="s">
        <v>6</v>
      </c>
      <c r="K16" s="9" t="s">
        <v>6</v>
      </c>
      <c r="L16" s="9" t="s">
        <v>6</v>
      </c>
      <c r="M16" s="7"/>
      <c r="N16" s="7"/>
      <c r="O16" s="7"/>
      <c r="P16" s="1"/>
      <c r="Q16" s="1"/>
    </row>
    <row r="17" spans="1:17" x14ac:dyDescent="0.25">
      <c r="A17" s="1"/>
      <c r="B17" s="7"/>
      <c r="C17" s="8" t="s">
        <v>15</v>
      </c>
      <c r="D17" s="49" t="s">
        <v>20</v>
      </c>
      <c r="E17" s="49"/>
      <c r="F17" s="9" t="s">
        <v>6</v>
      </c>
      <c r="G17" s="9" t="s">
        <v>6</v>
      </c>
      <c r="H17" s="9" t="s">
        <v>6</v>
      </c>
      <c r="I17" s="9" t="s">
        <v>6</v>
      </c>
      <c r="J17" s="9" t="s">
        <v>6</v>
      </c>
      <c r="K17" s="9" t="s">
        <v>6</v>
      </c>
      <c r="L17" s="9" t="s">
        <v>6</v>
      </c>
      <c r="M17" s="7"/>
      <c r="N17" s="7"/>
      <c r="O17" s="7"/>
      <c r="P17" s="1"/>
      <c r="Q17" s="1"/>
    </row>
    <row r="18" spans="1:17" x14ac:dyDescent="0.25">
      <c r="A18" s="1"/>
      <c r="B18" s="7"/>
      <c r="C18" s="8" t="s">
        <v>15</v>
      </c>
      <c r="D18" s="49" t="s">
        <v>21</v>
      </c>
      <c r="E18" s="49"/>
      <c r="F18" s="49"/>
      <c r="G18" s="49"/>
      <c r="H18" s="9" t="s">
        <v>6</v>
      </c>
      <c r="I18" s="9" t="s">
        <v>6</v>
      </c>
      <c r="J18" s="9" t="s">
        <v>6</v>
      </c>
      <c r="K18" s="9" t="s">
        <v>6</v>
      </c>
      <c r="L18" s="9" t="s">
        <v>6</v>
      </c>
      <c r="M18" s="7"/>
      <c r="N18" s="7"/>
      <c r="O18" s="7"/>
      <c r="P18" s="1"/>
      <c r="Q18" s="1"/>
    </row>
    <row r="19" spans="1:17" x14ac:dyDescent="0.25">
      <c r="A19" s="1"/>
      <c r="B19" s="7"/>
      <c r="C19" s="8" t="s">
        <v>15</v>
      </c>
      <c r="D19" s="49" t="s">
        <v>22</v>
      </c>
      <c r="E19" s="49"/>
      <c r="F19" s="49"/>
      <c r="G19" s="49"/>
      <c r="H19" s="49"/>
      <c r="I19" s="9" t="s">
        <v>6</v>
      </c>
      <c r="J19" s="9" t="s">
        <v>6</v>
      </c>
      <c r="K19" s="9" t="s">
        <v>6</v>
      </c>
      <c r="L19" s="9" t="s">
        <v>6</v>
      </c>
      <c r="M19" s="7"/>
      <c r="N19" s="7"/>
      <c r="O19" s="7"/>
      <c r="P19" s="1"/>
      <c r="Q19" s="1"/>
    </row>
    <row r="20" spans="1:17" x14ac:dyDescent="0.25">
      <c r="A20" s="1"/>
      <c r="B20" s="7"/>
      <c r="C20" s="8" t="s">
        <v>15</v>
      </c>
      <c r="D20" s="10" t="s">
        <v>23</v>
      </c>
      <c r="E20" s="10"/>
      <c r="F20" s="10"/>
      <c r="G20" s="10"/>
      <c r="H20" s="9" t="s">
        <v>6</v>
      </c>
      <c r="I20" s="9" t="s">
        <v>6</v>
      </c>
      <c r="J20" s="9" t="s">
        <v>6</v>
      </c>
      <c r="K20" s="9" t="s">
        <v>6</v>
      </c>
      <c r="L20" s="9" t="s">
        <v>6</v>
      </c>
      <c r="M20" s="7"/>
      <c r="N20" s="7"/>
      <c r="O20" s="7"/>
      <c r="P20" s="1"/>
      <c r="Q20" s="1"/>
    </row>
    <row r="21" spans="1:17" x14ac:dyDescent="0.25">
      <c r="A21" s="1"/>
      <c r="B21" s="7"/>
      <c r="C21" s="7"/>
      <c r="D21" s="7"/>
      <c r="E21" s="7"/>
      <c r="F21" s="7"/>
      <c r="G21" s="7"/>
      <c r="H21" s="7"/>
      <c r="I21" s="7"/>
      <c r="J21" s="7"/>
      <c r="K21" s="1"/>
      <c r="L21" s="1"/>
      <c r="M21" s="1"/>
      <c r="N21" s="1"/>
      <c r="O21" s="1"/>
      <c r="P21" s="1"/>
      <c r="Q21" s="1"/>
    </row>
    <row r="22" spans="1:17" x14ac:dyDescent="0.25">
      <c r="A22" s="1"/>
      <c r="B22" s="50" t="s">
        <v>24</v>
      </c>
      <c r="C22" s="51"/>
      <c r="D22" s="52" t="s">
        <v>6</v>
      </c>
      <c r="E22" s="52"/>
      <c r="F22" s="52"/>
      <c r="G22" s="52"/>
      <c r="H22" s="52"/>
      <c r="I22" s="52"/>
      <c r="J22" s="53"/>
      <c r="K22" s="1"/>
      <c r="L22" s="1"/>
      <c r="M22" s="1"/>
      <c r="N22" s="1"/>
      <c r="O22" s="1"/>
      <c r="P22" s="1"/>
      <c r="Q22" s="1"/>
    </row>
    <row r="23" spans="1:17" x14ac:dyDescent="0.25">
      <c r="A23" s="1"/>
      <c r="B23" s="50" t="s">
        <v>25</v>
      </c>
      <c r="C23" s="51"/>
      <c r="D23" s="52" t="s">
        <v>6</v>
      </c>
      <c r="E23" s="52"/>
      <c r="F23" s="52"/>
      <c r="G23" s="52"/>
      <c r="H23" s="52"/>
      <c r="I23" s="52"/>
      <c r="J23" s="53"/>
      <c r="K23" s="1"/>
      <c r="L23" s="1"/>
      <c r="M23" s="1"/>
      <c r="N23" s="1"/>
      <c r="O23" s="1"/>
      <c r="P23" s="1"/>
      <c r="Q23" s="1"/>
    </row>
  </sheetData>
  <mergeCells count="11">
    <mergeCell ref="B22:C22"/>
    <mergeCell ref="D22:J22"/>
    <mergeCell ref="B23:C23"/>
    <mergeCell ref="D23:J23"/>
    <mergeCell ref="D17:E17"/>
    <mergeCell ref="D19:H19"/>
    <mergeCell ref="D13:E13"/>
    <mergeCell ref="D16:E16"/>
    <mergeCell ref="D14:E14"/>
    <mergeCell ref="D15:L15"/>
    <mergeCell ref="D18:G1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E1FDF-2563-4A4B-A436-86BD9013A639}">
  <dimension ref="A1:N24"/>
  <sheetViews>
    <sheetView showGridLines="0" tabSelected="1" topLeftCell="C1" zoomScale="90" zoomScaleNormal="90" workbookViewId="0">
      <selection activeCell="H10" sqref="H10"/>
    </sheetView>
  </sheetViews>
  <sheetFormatPr defaultRowHeight="15" x14ac:dyDescent="0.25"/>
  <cols>
    <col min="1" max="1" width="2.5703125" customWidth="1"/>
    <col min="2" max="2" width="48.28515625" customWidth="1"/>
    <col min="3" max="3" width="47.5703125" bestFit="1" customWidth="1"/>
    <col min="4" max="4" width="47.7109375" bestFit="1" customWidth="1"/>
    <col min="5" max="5" width="19.28515625" style="33" customWidth="1"/>
    <col min="6" max="6" width="8.7109375" style="33" bestFit="1" customWidth="1"/>
    <col min="7" max="7" width="21.85546875" style="33" bestFit="1" customWidth="1"/>
    <col min="8" max="8" width="52.140625" customWidth="1"/>
    <col min="9" max="9" width="18.42578125" customWidth="1"/>
    <col min="10" max="10" width="16.28515625" bestFit="1" customWidth="1"/>
    <col min="11" max="11" width="20.85546875" customWidth="1"/>
    <col min="12" max="12" width="21" customWidth="1"/>
    <col min="13" max="13" width="11.5703125" bestFit="1" customWidth="1"/>
    <col min="14" max="14" width="11.7109375" bestFit="1" customWidth="1"/>
  </cols>
  <sheetData>
    <row r="1" spans="1:13" ht="10.5" customHeight="1" x14ac:dyDescent="0.25">
      <c r="A1" s="1"/>
      <c r="B1" s="1"/>
      <c r="C1" s="1"/>
      <c r="D1" s="1"/>
      <c r="E1" s="24"/>
      <c r="F1" s="24"/>
      <c r="G1" s="24"/>
      <c r="H1" s="1"/>
      <c r="I1" s="1"/>
      <c r="J1" s="1"/>
      <c r="K1" s="1"/>
      <c r="L1" s="1"/>
      <c r="M1" s="1"/>
    </row>
    <row r="2" spans="1:13" ht="9.75" customHeight="1" x14ac:dyDescent="0.25">
      <c r="A2" s="1"/>
      <c r="B2" s="11"/>
      <c r="C2" s="11"/>
      <c r="D2" s="11"/>
      <c r="E2" s="25"/>
      <c r="F2" s="25"/>
      <c r="G2" s="25"/>
      <c r="H2" s="11"/>
      <c r="I2" s="11"/>
      <c r="J2" s="11"/>
      <c r="K2" s="3"/>
      <c r="L2" s="3"/>
      <c r="M2" s="1"/>
    </row>
    <row r="3" spans="1:13" s="23" customFormat="1" ht="45" x14ac:dyDescent="0.25">
      <c r="A3" s="21"/>
      <c r="B3" s="22" t="s">
        <v>59</v>
      </c>
      <c r="C3" s="22" t="s">
        <v>60</v>
      </c>
      <c r="D3" s="22" t="s">
        <v>77</v>
      </c>
      <c r="E3" s="26" t="s">
        <v>26</v>
      </c>
      <c r="F3" s="26" t="s">
        <v>39</v>
      </c>
      <c r="G3" s="26" t="s">
        <v>46</v>
      </c>
      <c r="H3" s="22" t="s">
        <v>27</v>
      </c>
      <c r="I3" s="22" t="s">
        <v>28</v>
      </c>
      <c r="J3" s="22" t="s">
        <v>58</v>
      </c>
      <c r="K3" s="22" t="s">
        <v>37</v>
      </c>
      <c r="L3" s="22" t="s">
        <v>38</v>
      </c>
      <c r="M3" s="21"/>
    </row>
    <row r="4" spans="1:13" ht="45" x14ac:dyDescent="0.25">
      <c r="A4" s="1"/>
      <c r="B4" s="36" t="s">
        <v>55</v>
      </c>
      <c r="C4" s="39" t="s">
        <v>61</v>
      </c>
      <c r="D4" s="40" t="s">
        <v>78</v>
      </c>
      <c r="E4" s="34">
        <v>500</v>
      </c>
      <c r="F4" s="34" t="s">
        <v>47</v>
      </c>
      <c r="G4" s="27" t="s">
        <v>35</v>
      </c>
      <c r="H4" s="47"/>
      <c r="I4" s="47"/>
      <c r="J4" s="48">
        <v>0</v>
      </c>
      <c r="K4" s="19">
        <f t="shared" ref="K4:K19" si="0">E4*J4</f>
        <v>0</v>
      </c>
      <c r="L4" s="20">
        <f>SUM(K4*4)</f>
        <v>0</v>
      </c>
      <c r="M4" s="1"/>
    </row>
    <row r="5" spans="1:13" ht="30" x14ac:dyDescent="0.25">
      <c r="A5" s="1"/>
      <c r="B5" s="36" t="s">
        <v>29</v>
      </c>
      <c r="C5" s="39" t="s">
        <v>62</v>
      </c>
      <c r="D5" s="40" t="s">
        <v>79</v>
      </c>
      <c r="E5" s="34">
        <v>1250</v>
      </c>
      <c r="F5" s="34" t="s">
        <v>47</v>
      </c>
      <c r="G5" s="27" t="s">
        <v>57</v>
      </c>
      <c r="H5" s="47"/>
      <c r="I5" s="47"/>
      <c r="J5" s="48">
        <v>0</v>
      </c>
      <c r="K5" s="19">
        <f t="shared" si="0"/>
        <v>0</v>
      </c>
      <c r="L5" s="20">
        <f t="shared" ref="L5:L19" si="1">SUM(K5*4)</f>
        <v>0</v>
      </c>
      <c r="M5" s="1"/>
    </row>
    <row r="6" spans="1:13" ht="30" x14ac:dyDescent="0.25">
      <c r="A6" s="1"/>
      <c r="B6" s="18" t="s">
        <v>30</v>
      </c>
      <c r="C6" s="18" t="s">
        <v>63</v>
      </c>
      <c r="D6" s="40" t="s">
        <v>80</v>
      </c>
      <c r="E6" s="34">
        <v>200</v>
      </c>
      <c r="F6" s="34" t="s">
        <v>47</v>
      </c>
      <c r="G6" s="27" t="s">
        <v>57</v>
      </c>
      <c r="H6" s="47"/>
      <c r="I6" s="47"/>
      <c r="J6" s="48">
        <v>0</v>
      </c>
      <c r="K6" s="19">
        <f t="shared" si="0"/>
        <v>0</v>
      </c>
      <c r="L6" s="20">
        <f t="shared" si="1"/>
        <v>0</v>
      </c>
      <c r="M6" s="1"/>
    </row>
    <row r="7" spans="1:13" ht="45" x14ac:dyDescent="0.25">
      <c r="A7" s="1"/>
      <c r="B7" s="18" t="s">
        <v>31</v>
      </c>
      <c r="C7" s="18" t="s">
        <v>64</v>
      </c>
      <c r="D7" s="40" t="s">
        <v>81</v>
      </c>
      <c r="E7" s="34">
        <v>200</v>
      </c>
      <c r="F7" s="34" t="s">
        <v>47</v>
      </c>
      <c r="G7" s="27" t="s">
        <v>57</v>
      </c>
      <c r="H7" s="47"/>
      <c r="I7" s="47"/>
      <c r="J7" s="48">
        <v>0</v>
      </c>
      <c r="K7" s="19">
        <f t="shared" si="0"/>
        <v>0</v>
      </c>
      <c r="L7" s="20">
        <f t="shared" si="1"/>
        <v>0</v>
      </c>
      <c r="M7" s="1"/>
    </row>
    <row r="8" spans="1:13" ht="45" x14ac:dyDescent="0.25">
      <c r="A8" s="1"/>
      <c r="B8" s="36" t="s">
        <v>32</v>
      </c>
      <c r="C8" s="39" t="s">
        <v>65</v>
      </c>
      <c r="D8" s="40" t="s">
        <v>82</v>
      </c>
      <c r="E8" s="34">
        <v>3000</v>
      </c>
      <c r="F8" s="34" t="s">
        <v>47</v>
      </c>
      <c r="G8" s="27" t="s">
        <v>57</v>
      </c>
      <c r="H8" s="47"/>
      <c r="I8" s="47"/>
      <c r="J8" s="48">
        <v>0</v>
      </c>
      <c r="K8" s="19">
        <f t="shared" si="0"/>
        <v>0</v>
      </c>
      <c r="L8" s="20">
        <f t="shared" si="1"/>
        <v>0</v>
      </c>
      <c r="M8" s="1"/>
    </row>
    <row r="9" spans="1:13" ht="30" x14ac:dyDescent="0.25">
      <c r="A9" s="1"/>
      <c r="B9" s="36" t="s">
        <v>56</v>
      </c>
      <c r="C9" s="40" t="s">
        <v>66</v>
      </c>
      <c r="D9" s="40" t="s">
        <v>83</v>
      </c>
      <c r="E9" s="34">
        <v>700</v>
      </c>
      <c r="F9" s="34" t="s">
        <v>47</v>
      </c>
      <c r="G9" s="27" t="s">
        <v>35</v>
      </c>
      <c r="H9" s="47"/>
      <c r="I9" s="47"/>
      <c r="J9" s="48">
        <v>0</v>
      </c>
      <c r="K9" s="19">
        <f t="shared" si="0"/>
        <v>0</v>
      </c>
      <c r="L9" s="20">
        <f t="shared" si="1"/>
        <v>0</v>
      </c>
      <c r="M9" s="1"/>
    </row>
    <row r="10" spans="1:13" ht="30" x14ac:dyDescent="0.25">
      <c r="A10" s="1"/>
      <c r="B10" s="36" t="s">
        <v>33</v>
      </c>
      <c r="C10" s="40" t="s">
        <v>67</v>
      </c>
      <c r="D10" s="40" t="s">
        <v>84</v>
      </c>
      <c r="E10" s="34">
        <v>300</v>
      </c>
      <c r="F10" s="34" t="s">
        <v>47</v>
      </c>
      <c r="G10" s="27" t="s">
        <v>35</v>
      </c>
      <c r="H10" s="47"/>
      <c r="I10" s="47"/>
      <c r="J10" s="48">
        <v>0</v>
      </c>
      <c r="K10" s="19">
        <f t="shared" si="0"/>
        <v>0</v>
      </c>
      <c r="L10" s="20">
        <f t="shared" si="1"/>
        <v>0</v>
      </c>
      <c r="M10" s="1"/>
    </row>
    <row r="11" spans="1:13" ht="45" x14ac:dyDescent="0.25">
      <c r="A11" s="1"/>
      <c r="B11" s="36" t="s">
        <v>40</v>
      </c>
      <c r="C11" s="40" t="s">
        <v>68</v>
      </c>
      <c r="D11" s="40" t="s">
        <v>85</v>
      </c>
      <c r="E11" s="34">
        <v>200</v>
      </c>
      <c r="F11" s="34" t="s">
        <v>47</v>
      </c>
      <c r="G11" s="27" t="s">
        <v>57</v>
      </c>
      <c r="H11" s="47"/>
      <c r="I11" s="47"/>
      <c r="J11" s="48">
        <v>0</v>
      </c>
      <c r="K11" s="19">
        <f t="shared" si="0"/>
        <v>0</v>
      </c>
      <c r="L11" s="20">
        <f t="shared" si="1"/>
        <v>0</v>
      </c>
      <c r="M11" s="1"/>
    </row>
    <row r="12" spans="1:13" ht="30" x14ac:dyDescent="0.25">
      <c r="A12" s="1"/>
      <c r="B12" s="36" t="s">
        <v>54</v>
      </c>
      <c r="C12" s="40" t="s">
        <v>69</v>
      </c>
      <c r="D12" s="40" t="s">
        <v>86</v>
      </c>
      <c r="E12" s="34">
        <v>1000</v>
      </c>
      <c r="F12" s="34" t="s">
        <v>47</v>
      </c>
      <c r="G12" s="27" t="s">
        <v>57</v>
      </c>
      <c r="H12" s="47"/>
      <c r="I12" s="47"/>
      <c r="J12" s="48">
        <v>0</v>
      </c>
      <c r="K12" s="19">
        <f t="shared" si="0"/>
        <v>0</v>
      </c>
      <c r="L12" s="20">
        <f t="shared" si="1"/>
        <v>0</v>
      </c>
      <c r="M12" s="1"/>
    </row>
    <row r="13" spans="1:13" ht="30" x14ac:dyDescent="0.25">
      <c r="A13" s="1"/>
      <c r="B13" s="37" t="s">
        <v>41</v>
      </c>
      <c r="C13" s="40" t="s">
        <v>70</v>
      </c>
      <c r="D13" s="40" t="s">
        <v>87</v>
      </c>
      <c r="E13" s="34">
        <v>100</v>
      </c>
      <c r="F13" s="34" t="s">
        <v>49</v>
      </c>
      <c r="G13" s="28" t="s">
        <v>50</v>
      </c>
      <c r="H13" s="47"/>
      <c r="I13" s="47"/>
      <c r="J13" s="48">
        <v>0</v>
      </c>
      <c r="K13" s="19">
        <f t="shared" si="0"/>
        <v>0</v>
      </c>
      <c r="L13" s="20">
        <f t="shared" si="1"/>
        <v>0</v>
      </c>
      <c r="M13" s="1"/>
    </row>
    <row r="14" spans="1:13" ht="30" x14ac:dyDescent="0.25">
      <c r="A14" s="1"/>
      <c r="B14" s="18" t="s">
        <v>43</v>
      </c>
      <c r="C14" s="40" t="s">
        <v>71</v>
      </c>
      <c r="D14" s="40" t="s">
        <v>88</v>
      </c>
      <c r="E14" s="34">
        <v>1000</v>
      </c>
      <c r="F14" s="34" t="s">
        <v>47</v>
      </c>
      <c r="G14" s="27" t="s">
        <v>57</v>
      </c>
      <c r="H14" s="47"/>
      <c r="I14" s="47"/>
      <c r="J14" s="48">
        <v>0</v>
      </c>
      <c r="K14" s="19">
        <f t="shared" si="0"/>
        <v>0</v>
      </c>
      <c r="L14" s="20">
        <f t="shared" si="1"/>
        <v>0</v>
      </c>
      <c r="M14" s="1"/>
    </row>
    <row r="15" spans="1:13" ht="45" x14ac:dyDescent="0.25">
      <c r="A15" s="1"/>
      <c r="B15" s="18" t="s">
        <v>53</v>
      </c>
      <c r="C15" s="40" t="s">
        <v>72</v>
      </c>
      <c r="D15" s="40" t="s">
        <v>89</v>
      </c>
      <c r="E15" s="34">
        <v>80</v>
      </c>
      <c r="F15" s="34" t="s">
        <v>47</v>
      </c>
      <c r="G15" s="27" t="s">
        <v>35</v>
      </c>
      <c r="H15" s="47"/>
      <c r="I15" s="47"/>
      <c r="J15" s="48">
        <v>0</v>
      </c>
      <c r="K15" s="19">
        <f>J15*E15</f>
        <v>0</v>
      </c>
      <c r="L15" s="20">
        <f t="shared" si="1"/>
        <v>0</v>
      </c>
      <c r="M15" s="1"/>
    </row>
    <row r="16" spans="1:13" ht="30" x14ac:dyDescent="0.25">
      <c r="A16" s="1"/>
      <c r="B16" s="37" t="s">
        <v>42</v>
      </c>
      <c r="C16" s="40" t="s">
        <v>73</v>
      </c>
      <c r="D16" s="40" t="s">
        <v>90</v>
      </c>
      <c r="E16" s="34">
        <f>IFERROR(VLOOKUP(B16,'[1]Draaitabel eenheden'!$B:$F,5,0),0)</f>
        <v>360</v>
      </c>
      <c r="F16" s="34" t="s">
        <v>48</v>
      </c>
      <c r="G16" s="28" t="s">
        <v>52</v>
      </c>
      <c r="H16" s="47"/>
      <c r="I16" s="47"/>
      <c r="J16" s="48">
        <v>0</v>
      </c>
      <c r="K16" s="19">
        <f t="shared" si="0"/>
        <v>0</v>
      </c>
      <c r="L16" s="20">
        <f t="shared" si="1"/>
        <v>0</v>
      </c>
      <c r="M16" s="1"/>
    </row>
    <row r="17" spans="1:14" ht="30" x14ac:dyDescent="0.25">
      <c r="A17" s="1"/>
      <c r="B17" s="37" t="s">
        <v>44</v>
      </c>
      <c r="C17" s="40" t="s">
        <v>74</v>
      </c>
      <c r="D17" s="40" t="s">
        <v>91</v>
      </c>
      <c r="E17" s="34">
        <f>IFERROR(VLOOKUP(B17,'[1]Draaitabel eenheden'!$B:$F,5,0),0)</f>
        <v>168</v>
      </c>
      <c r="F17" s="34" t="s">
        <v>49</v>
      </c>
      <c r="G17" s="27" t="s">
        <v>51</v>
      </c>
      <c r="H17" s="47"/>
      <c r="I17" s="47"/>
      <c r="J17" s="48">
        <v>0</v>
      </c>
      <c r="K17" s="19">
        <f t="shared" si="0"/>
        <v>0</v>
      </c>
      <c r="L17" s="20">
        <f t="shared" si="1"/>
        <v>0</v>
      </c>
      <c r="M17" s="1"/>
    </row>
    <row r="18" spans="1:14" ht="45" x14ac:dyDescent="0.25">
      <c r="A18" s="1"/>
      <c r="B18" s="36" t="s">
        <v>96</v>
      </c>
      <c r="C18" s="40" t="s">
        <v>75</v>
      </c>
      <c r="D18" s="40" t="s">
        <v>92</v>
      </c>
      <c r="E18" s="34">
        <v>600</v>
      </c>
      <c r="F18" s="34" t="s">
        <v>47</v>
      </c>
      <c r="G18" s="27" t="s">
        <v>57</v>
      </c>
      <c r="H18" s="47"/>
      <c r="I18" s="47"/>
      <c r="J18" s="48">
        <v>0</v>
      </c>
      <c r="K18" s="19">
        <f t="shared" si="0"/>
        <v>0</v>
      </c>
      <c r="L18" s="20">
        <f t="shared" si="1"/>
        <v>0</v>
      </c>
      <c r="M18" s="1"/>
    </row>
    <row r="19" spans="1:14" ht="30" x14ac:dyDescent="0.25">
      <c r="A19" s="1"/>
      <c r="B19" s="38" t="s">
        <v>34</v>
      </c>
      <c r="C19" s="40" t="s">
        <v>76</v>
      </c>
      <c r="D19" s="40" t="s">
        <v>93</v>
      </c>
      <c r="E19" s="34">
        <v>4000</v>
      </c>
      <c r="F19" s="34" t="s">
        <v>47</v>
      </c>
      <c r="G19" s="29" t="s">
        <v>36</v>
      </c>
      <c r="H19" s="47"/>
      <c r="I19" s="47"/>
      <c r="J19" s="48">
        <v>0</v>
      </c>
      <c r="K19" s="19">
        <f t="shared" si="0"/>
        <v>0</v>
      </c>
      <c r="L19" s="20">
        <f t="shared" si="1"/>
        <v>0</v>
      </c>
      <c r="M19" s="1"/>
    </row>
    <row r="20" spans="1:14" ht="15" customHeight="1" x14ac:dyDescent="0.25">
      <c r="A20" s="1"/>
      <c r="B20" s="12" t="s">
        <v>94</v>
      </c>
      <c r="C20" s="12"/>
      <c r="D20" s="12"/>
      <c r="E20" s="35"/>
      <c r="F20" s="35"/>
      <c r="G20" s="30"/>
      <c r="H20" s="12"/>
      <c r="I20" s="12"/>
      <c r="J20" s="12"/>
      <c r="K20" s="41">
        <f>SUM(K4:K19)</f>
        <v>0</v>
      </c>
      <c r="L20" s="42">
        <f>SUM(L4:L19)</f>
        <v>0</v>
      </c>
      <c r="M20" s="1"/>
    </row>
    <row r="21" spans="1:14" ht="15" customHeight="1" x14ac:dyDescent="0.25">
      <c r="A21" s="1"/>
      <c r="B21" s="12"/>
      <c r="C21" s="12"/>
      <c r="D21" s="12"/>
      <c r="E21" s="35"/>
      <c r="F21" s="35"/>
      <c r="G21" s="30"/>
      <c r="H21" s="12"/>
      <c r="I21" s="12"/>
      <c r="J21" s="12"/>
      <c r="K21" s="17"/>
      <c r="L21" s="1"/>
      <c r="M21" s="1"/>
    </row>
    <row r="22" spans="1:14" ht="15.75" thickBot="1" x14ac:dyDescent="0.3">
      <c r="A22" s="1"/>
      <c r="B22" s="1"/>
      <c r="C22" s="1"/>
      <c r="D22" s="1"/>
      <c r="E22" s="24"/>
      <c r="F22" s="24"/>
      <c r="G22" s="24"/>
      <c r="H22" s="1"/>
      <c r="I22" s="1"/>
      <c r="J22" s="1"/>
      <c r="K22" s="1"/>
      <c r="L22" s="1"/>
      <c r="M22" s="1"/>
    </row>
    <row r="23" spans="1:14" x14ac:dyDescent="0.25">
      <c r="B23" s="13" t="s">
        <v>45</v>
      </c>
      <c r="C23" s="14"/>
      <c r="D23" s="14"/>
      <c r="E23" s="31"/>
      <c r="F23" s="31"/>
      <c r="G23" s="31"/>
      <c r="H23" s="45"/>
      <c r="I23" s="43"/>
      <c r="J23" s="43"/>
      <c r="K23" s="44"/>
      <c r="L23" s="44"/>
      <c r="M23" s="44"/>
      <c r="N23" s="44"/>
    </row>
    <row r="24" spans="1:14" ht="15.75" thickBot="1" x14ac:dyDescent="0.3">
      <c r="B24" s="15" t="s">
        <v>97</v>
      </c>
      <c r="C24" s="16"/>
      <c r="D24" s="16"/>
      <c r="E24" s="32"/>
      <c r="F24" s="32"/>
      <c r="G24" s="32"/>
      <c r="H24" s="46"/>
      <c r="I24" s="43"/>
      <c r="J24" s="43"/>
      <c r="K24" s="44"/>
      <c r="L24" s="44"/>
      <c r="M24" s="44"/>
      <c r="N24" s="44"/>
    </row>
  </sheetData>
  <sheetProtection algorithmName="SHA-512" hashValue="A+LVnHLS/U14SzBEFrOIuMKAx7FvO0poE8FLETih3zP/JlozDMmnXnvs9WUV8N1EwaVWzJyA/DqzboRKrAnqBw==" saltValue="1Crf996mSM3833Gq12aDt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5e4474-c636-4161-ae9f-7f7b7cf596ff" xsi:nil="true"/>
    <lcf76f155ced4ddcb4097134ff3c332f xmlns="58fabcf1-3944-4caf-baaa-f14e03abc07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6F66830E5E3E64299821F8D15C556D0" ma:contentTypeVersion="16" ma:contentTypeDescription="Een nieuw document maken." ma:contentTypeScope="" ma:versionID="9252ae2e0b18b01b72dcbb601fd45434">
  <xsd:schema xmlns:xsd="http://www.w3.org/2001/XMLSchema" xmlns:xs="http://www.w3.org/2001/XMLSchema" xmlns:p="http://schemas.microsoft.com/office/2006/metadata/properties" xmlns:ns2="58fabcf1-3944-4caf-baaa-f14e03abc072" xmlns:ns3="185e4474-c636-4161-ae9f-7f7b7cf596ff" targetNamespace="http://schemas.microsoft.com/office/2006/metadata/properties" ma:root="true" ma:fieldsID="f82c16bd16cb9f3f62ba66653764a92f" ns2:_="" ns3:_="">
    <xsd:import namespace="58fabcf1-3944-4caf-baaa-f14e03abc072"/>
    <xsd:import namespace="185e4474-c636-4161-ae9f-7f7b7cf596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fabcf1-3944-4caf-baaa-f14e03abc0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b170e71-c2ad-4ac8-a82e-3f868ffb1b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5e4474-c636-4161-ae9f-7f7b7cf596ff"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4a77193f-747d-4518-9a50-066bffa431f0}" ma:internalName="TaxCatchAll" ma:showField="CatchAllData" ma:web="185e4474-c636-4161-ae9f-7f7b7cf596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AF40DB-CDC4-4DCD-96E3-E4A7F460F98A}">
  <ds:schemaRefs>
    <ds:schemaRef ds:uri="http://purl.org/dc/terms/"/>
    <ds:schemaRef ds:uri="http://www.w3.org/XML/1998/namespace"/>
    <ds:schemaRef ds:uri="http://purl.org/dc/dcmitype/"/>
    <ds:schemaRef ds:uri="58fabcf1-3944-4caf-baaa-f14e03abc072"/>
    <ds:schemaRef ds:uri="http://schemas.microsoft.com/office/infopath/2007/PartnerControls"/>
    <ds:schemaRef ds:uri="185e4474-c636-4161-ae9f-7f7b7cf596ff"/>
    <ds:schemaRef ds:uri="http://schemas.microsoft.com/office/2006/documentManagement/type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BDC78CC9-DA56-4D8D-907D-E2820B70D9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fabcf1-3944-4caf-baaa-f14e03abc072"/>
    <ds:schemaRef ds:uri="185e4474-c636-4161-ae9f-7f7b7cf596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1C129E-4A4D-4EC3-92B2-B6F0E5D227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Werkbladen</vt:lpstr>
      </vt:variant>
      <vt:variant>
        <vt:i4>2</vt:i4>
      </vt:variant>
    </vt:vector>
  </HeadingPairs>
  <TitlesOfParts>
    <vt:vector size="2" baseType="lpstr">
      <vt:lpstr>Leeswijzer</vt:lpstr>
      <vt:lpstr>P.1 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de Boer</dc:creator>
  <cp:keywords/>
  <dc:description/>
  <cp:lastModifiedBy>Marnix Buter</cp:lastModifiedBy>
  <cp:revision/>
  <dcterms:created xsi:type="dcterms:W3CDTF">2019-05-16T11:42:11Z</dcterms:created>
  <dcterms:modified xsi:type="dcterms:W3CDTF">2026-02-18T10:04:18Z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0x010100A6F66830E5E3E64299821F8D15C556D0</vt:lpwstr>
  </property>
  <property fmtid="{D5CDD505-2E9C-101B-9397-08002B2CF9AE}" pid="3" name="MediaServiceImageTags">
    <vt:lpwstr/>
  </property>
</Properties>
</file>