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showInkAnnotation="0" defaultThemeVersion="124226"/>
  <mc:AlternateContent xmlns:mc="http://schemas.openxmlformats.org/markup-compatibility/2006">
    <mc:Choice Requires="x15">
      <x15ac:absPath xmlns:x15ac="http://schemas.microsoft.com/office/spreadsheetml/2010/11/ac" url="/Users/raymond/Documents/Onderneming/Van Calker Consultancy B.V/Projecten/LUMC/Luchtbehandeling/Inschrijvingsfase/Nota van Inlichtingen/Definitief/"/>
    </mc:Choice>
  </mc:AlternateContent>
  <xr:revisionPtr revIDLastSave="0" documentId="13_ncr:1_{1BFD1DB5-2017-4B3E-B2F4-CEA5E04764CA}" xr6:coauthVersionLast="47" xr6:coauthVersionMax="47" xr10:uidLastSave="{00000000-0000-0000-0000-000000000000}"/>
  <workbookProtection workbookAlgorithmName="SHA-512" workbookHashValue="pKEMe5ccB0K/2rlaZYK/jlOPRaDTwpUhEBlH+duEPqYg8oOg4GFe3ZbMYrxHw+WbtPqeaipIKPXBmxec7B99Ow==" workbookSaltValue="19t4+ORw9wsll0EHW3Y5VQ==" workbookSpinCount="100000" lockStructure="1"/>
  <bookViews>
    <workbookView xWindow="-51200" yWindow="3760" windowWidth="51200" windowHeight="16780" tabRatio="928" xr2:uid="{F0A3FD47-EB4B-41C1-A03D-9659D4B1B019}"/>
  </bookViews>
  <sheets>
    <sheet name="Toelichting" sheetId="58" r:id="rId1"/>
    <sheet name="Jaarlijks onderhoud" sheetId="61" r:id="rId2"/>
    <sheet name="Filters" sheetId="11" r:id="rId3"/>
    <sheet name="Nafilters" sheetId="68" r:id="rId4"/>
    <sheet name="Afvoer recircilatie filters " sheetId="69" r:id="rId5"/>
    <sheet name="V-snaren" sheetId="15" r:id="rId6"/>
    <sheet name="Absoluutfilters" sheetId="57" r:id="rId7"/>
    <sheet name="Snaarschijven" sheetId="54" r:id="rId8"/>
    <sheet name="Ventilatorlagers" sheetId="56" r:id="rId9"/>
    <sheet name="BCW" sheetId="51" r:id="rId10"/>
    <sheet name="Verzamelblad" sheetId="16" r:id="rId11"/>
  </sheets>
  <definedNames>
    <definedName name="_xlnm._FilterDatabase" localSheetId="6" hidden="1">Absoluutfilters!$A$7:$G$20</definedName>
    <definedName name="_xlnm._FilterDatabase" localSheetId="4" hidden="1">'Afvoer recircilatie filters '!$A$7:$G$141</definedName>
    <definedName name="_xlnm._FilterDatabase" localSheetId="9" hidden="1">BCW!$A$7:$F$10</definedName>
    <definedName name="_xlnm._FilterDatabase" localSheetId="2" hidden="1">Filters!$A$7:$G$289</definedName>
    <definedName name="_xlnm._FilterDatabase" localSheetId="1" hidden="1">'Jaarlijks onderhoud'!$A$6:$O$1028</definedName>
    <definedName name="_xlnm._FilterDatabase" localSheetId="3" hidden="1">Nafilters!$A$7:$G$142</definedName>
    <definedName name="_xlnm._FilterDatabase" localSheetId="7" hidden="1">Snaarschijven!$A$7:$H$623</definedName>
    <definedName name="_xlnm._FilterDatabase" localSheetId="5" hidden="1">'V-snaren'!$A$7:$F$175</definedName>
    <definedName name="_xlnm._FilterDatabase" localSheetId="8" hidden="1">Ventilatorlagers!$A$7:$H$56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61" l="1"/>
  <c r="G5" i="16" s="1"/>
  <c r="G19" i="16" s="1"/>
  <c r="R3" i="61"/>
  <c r="F5" i="16" s="1"/>
  <c r="F19" i="16" s="1"/>
  <c r="R2" i="61"/>
  <c r="E5" i="16" s="1"/>
  <c r="E19" i="16" s="1"/>
  <c r="Q4" i="61"/>
  <c r="G4" i="16" s="1"/>
  <c r="G18" i="16" s="1"/>
  <c r="Q3" i="61"/>
  <c r="F4" i="16" s="1"/>
  <c r="F18" i="16" s="1"/>
  <c r="Q2" i="61"/>
  <c r="E4" i="16" s="1"/>
  <c r="E18" i="16" s="1"/>
  <c r="P4" i="61"/>
  <c r="G3" i="16" s="1"/>
  <c r="P3" i="61"/>
  <c r="F3" i="16" s="1"/>
  <c r="P2" i="61"/>
  <c r="E3" i="16" s="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G145" i="11"/>
  <c r="G146" i="11"/>
  <c r="G147" i="11"/>
  <c r="G148" i="11"/>
  <c r="G149" i="11"/>
  <c r="G150" i="11"/>
  <c r="G151" i="11"/>
  <c r="G152" i="11"/>
  <c r="G153" i="11"/>
  <c r="G154" i="11"/>
  <c r="G155" i="11"/>
  <c r="G156" i="11"/>
  <c r="G157" i="11"/>
  <c r="G158" i="11"/>
  <c r="G159" i="11"/>
  <c r="G160" i="11"/>
  <c r="G161" i="11"/>
  <c r="G162" i="11"/>
  <c r="G163" i="11"/>
  <c r="G164" i="11"/>
  <c r="G165" i="11"/>
  <c r="G166" i="11"/>
  <c r="G167" i="11"/>
  <c r="G168" i="11"/>
  <c r="G169" i="11"/>
  <c r="G170" i="11"/>
  <c r="G171" i="11"/>
  <c r="G172" i="11"/>
  <c r="G173" i="11"/>
  <c r="G174" i="11"/>
  <c r="G175" i="11"/>
  <c r="G176" i="11"/>
  <c r="G177" i="11"/>
  <c r="G178" i="11"/>
  <c r="G179" i="11"/>
  <c r="G180" i="11"/>
  <c r="G181" i="11"/>
  <c r="G182" i="11"/>
  <c r="G183" i="11"/>
  <c r="G184" i="11"/>
  <c r="G185" i="11"/>
  <c r="G186" i="11"/>
  <c r="G187" i="11"/>
  <c r="G188" i="11"/>
  <c r="G189" i="11"/>
  <c r="G190" i="11"/>
  <c r="G191" i="11"/>
  <c r="G192" i="11"/>
  <c r="G193" i="11"/>
  <c r="G194" i="11"/>
  <c r="G195" i="11"/>
  <c r="G196" i="11"/>
  <c r="G197" i="11"/>
  <c r="G198" i="11"/>
  <c r="G199" i="11"/>
  <c r="G200" i="11"/>
  <c r="G201" i="11"/>
  <c r="G202" i="11"/>
  <c r="G203" i="11"/>
  <c r="G204" i="11"/>
  <c r="G205" i="11"/>
  <c r="G206" i="11"/>
  <c r="G207" i="11"/>
  <c r="G208" i="11"/>
  <c r="G209" i="11"/>
  <c r="G210" i="11"/>
  <c r="G211" i="11"/>
  <c r="G212" i="11"/>
  <c r="G213" i="11"/>
  <c r="G214" i="11"/>
  <c r="G215" i="11"/>
  <c r="G216" i="11"/>
  <c r="G217" i="11"/>
  <c r="G218" i="11"/>
  <c r="G219" i="11"/>
  <c r="G220" i="11"/>
  <c r="G221" i="11"/>
  <c r="G222" i="11"/>
  <c r="G223" i="11"/>
  <c r="G224" i="11"/>
  <c r="G225" i="11"/>
  <c r="G226" i="11"/>
  <c r="G227" i="11"/>
  <c r="G228" i="11"/>
  <c r="G229" i="11"/>
  <c r="G230" i="11"/>
  <c r="G231" i="11"/>
  <c r="G232" i="11"/>
  <c r="G233" i="11"/>
  <c r="G234" i="11"/>
  <c r="G235" i="11"/>
  <c r="G236" i="11"/>
  <c r="G237" i="11"/>
  <c r="G238" i="11"/>
  <c r="G239" i="11"/>
  <c r="G240" i="11"/>
  <c r="G241" i="11"/>
  <c r="G242" i="11"/>
  <c r="G243" i="11"/>
  <c r="G244" i="11"/>
  <c r="G245" i="11"/>
  <c r="G246" i="11"/>
  <c r="G247" i="11"/>
  <c r="G248" i="11"/>
  <c r="G249" i="11"/>
  <c r="G250" i="11"/>
  <c r="G251" i="11"/>
  <c r="G252" i="11"/>
  <c r="G253" i="11"/>
  <c r="G254" i="11"/>
  <c r="G255" i="11"/>
  <c r="G256" i="11"/>
  <c r="G257" i="11"/>
  <c r="G258" i="11"/>
  <c r="G259" i="11"/>
  <c r="G260" i="11"/>
  <c r="G261" i="11"/>
  <c r="G262" i="11"/>
  <c r="G263" i="11"/>
  <c r="G264" i="11"/>
  <c r="G265" i="11"/>
  <c r="G266" i="11"/>
  <c r="G267" i="11"/>
  <c r="G268" i="11"/>
  <c r="G269" i="11"/>
  <c r="G270" i="11"/>
  <c r="G271" i="11"/>
  <c r="G272" i="11"/>
  <c r="G273" i="11"/>
  <c r="G274" i="11"/>
  <c r="G275" i="11"/>
  <c r="G276" i="11"/>
  <c r="G277" i="11"/>
  <c r="G278" i="11"/>
  <c r="G279" i="11"/>
  <c r="G280" i="11"/>
  <c r="G281" i="11"/>
  <c r="G282" i="11"/>
  <c r="G283" i="11"/>
  <c r="G284" i="11"/>
  <c r="G285" i="11"/>
  <c r="G286" i="11"/>
  <c r="G287" i="11"/>
  <c r="G288" i="11"/>
  <c r="G289" i="11"/>
  <c r="H253" i="54"/>
  <c r="G240" i="68"/>
  <c r="G241" i="68"/>
  <c r="G242" i="68"/>
  <c r="G243" i="68"/>
  <c r="G244" i="68"/>
  <c r="G245" i="68"/>
  <c r="G246" i="68"/>
  <c r="G247" i="68"/>
  <c r="G9" i="57"/>
  <c r="G10" i="57"/>
  <c r="G11" i="57"/>
  <c r="G12" i="57"/>
  <c r="G13" i="57"/>
  <c r="G14" i="57"/>
  <c r="G15" i="57"/>
  <c r="G16" i="57"/>
  <c r="G17" i="57"/>
  <c r="G18" i="57"/>
  <c r="G19" i="57"/>
  <c r="G20" i="57"/>
  <c r="G21" i="57"/>
  <c r="G22" i="57"/>
  <c r="G23" i="57"/>
  <c r="G24" i="57"/>
  <c r="G25" i="57"/>
  <c r="G26" i="57"/>
  <c r="G27" i="57"/>
  <c r="G28" i="57"/>
  <c r="G29" i="57"/>
  <c r="G30" i="57"/>
  <c r="G31" i="57"/>
  <c r="G32" i="57"/>
  <c r="G33" i="57"/>
  <c r="G34" i="57"/>
  <c r="G35" i="57"/>
  <c r="G36" i="57"/>
  <c r="G37" i="57"/>
  <c r="G38" i="57"/>
  <c r="G39" i="57"/>
  <c r="G40" i="57"/>
  <c r="G41" i="57"/>
  <c r="G42" i="57"/>
  <c r="G43" i="57"/>
  <c r="G44" i="57"/>
  <c r="G45" i="57"/>
  <c r="G46" i="57"/>
  <c r="G47" i="57"/>
  <c r="G48" i="57"/>
  <c r="G49" i="57"/>
  <c r="G50" i="57"/>
  <c r="G51" i="57"/>
  <c r="G52" i="57"/>
  <c r="G53" i="57"/>
  <c r="G54" i="57"/>
  <c r="G55" i="57"/>
  <c r="G56" i="57"/>
  <c r="G57" i="57"/>
  <c r="G58" i="57"/>
  <c r="G59" i="57"/>
  <c r="G60" i="57"/>
  <c r="G61" i="57"/>
  <c r="G62" i="57"/>
  <c r="G63" i="57"/>
  <c r="G64" i="57"/>
  <c r="G65" i="57"/>
  <c r="G66" i="57"/>
  <c r="G67" i="57"/>
  <c r="G68" i="57"/>
  <c r="G69" i="57"/>
  <c r="G70" i="57"/>
  <c r="G71" i="57"/>
  <c r="G72" i="57"/>
  <c r="G73" i="57"/>
  <c r="G74" i="57"/>
  <c r="G2" i="57" s="1"/>
  <c r="F13" i="16" s="1"/>
  <c r="F24" i="16" s="1"/>
  <c r="G75" i="57"/>
  <c r="G76" i="57"/>
  <c r="G77" i="57"/>
  <c r="G78" i="57"/>
  <c r="G79" i="57"/>
  <c r="G80" i="57"/>
  <c r="G81" i="57"/>
  <c r="G82" i="57"/>
  <c r="G83" i="57"/>
  <c r="G84" i="57"/>
  <c r="G85" i="57"/>
  <c r="G86" i="57"/>
  <c r="G87" i="57"/>
  <c r="G88" i="57"/>
  <c r="G89" i="57"/>
  <c r="G90" i="57"/>
  <c r="G91" i="57"/>
  <c r="G92" i="57"/>
  <c r="G93" i="57"/>
  <c r="G94" i="57"/>
  <c r="G95" i="57"/>
  <c r="G96" i="57"/>
  <c r="G97" i="57"/>
  <c r="G98" i="57"/>
  <c r="G99" i="57"/>
  <c r="G100" i="57"/>
  <c r="G101" i="57"/>
  <c r="G102" i="57"/>
  <c r="G103" i="57"/>
  <c r="G104" i="57"/>
  <c r="G105" i="57"/>
  <c r="G106" i="57"/>
  <c r="G107" i="57"/>
  <c r="G108" i="57"/>
  <c r="G109" i="57"/>
  <c r="G110" i="57"/>
  <c r="G111" i="57"/>
  <c r="G112" i="57"/>
  <c r="G113" i="57"/>
  <c r="G114" i="57"/>
  <c r="G115" i="57"/>
  <c r="G116" i="57"/>
  <c r="G117" i="57"/>
  <c r="G118" i="57"/>
  <c r="G119" i="57"/>
  <c r="G120" i="57"/>
  <c r="G121" i="57"/>
  <c r="G122" i="57"/>
  <c r="G123" i="57"/>
  <c r="G124" i="57"/>
  <c r="G125" i="57"/>
  <c r="G126" i="57"/>
  <c r="G127" i="57"/>
  <c r="G128" i="57"/>
  <c r="G129" i="57"/>
  <c r="G130" i="57"/>
  <c r="G131" i="57"/>
  <c r="G132" i="57"/>
  <c r="G133" i="57"/>
  <c r="G134" i="57"/>
  <c r="G135" i="57"/>
  <c r="G136" i="57"/>
  <c r="G137" i="57"/>
  <c r="G138" i="57"/>
  <c r="G139" i="57"/>
  <c r="G140" i="57"/>
  <c r="G141" i="57"/>
  <c r="G142" i="57"/>
  <c r="G8" i="57"/>
  <c r="H9" i="54"/>
  <c r="H10" i="54"/>
  <c r="H11" i="54"/>
  <c r="H12" i="54"/>
  <c r="H13" i="54"/>
  <c r="H14" i="54"/>
  <c r="H15" i="54"/>
  <c r="H16" i="54"/>
  <c r="H17" i="54"/>
  <c r="H18" i="54"/>
  <c r="H19" i="54"/>
  <c r="H20" i="54"/>
  <c r="H21" i="54"/>
  <c r="H22" i="54"/>
  <c r="H23" i="54"/>
  <c r="H24" i="54"/>
  <c r="H25" i="54"/>
  <c r="H26" i="54"/>
  <c r="H27" i="54"/>
  <c r="H28" i="54"/>
  <c r="H29" i="54"/>
  <c r="H30" i="54"/>
  <c r="H31" i="54"/>
  <c r="H32" i="54"/>
  <c r="H33" i="54"/>
  <c r="H34" i="54"/>
  <c r="H35" i="54"/>
  <c r="H36" i="54"/>
  <c r="H37" i="54"/>
  <c r="H38" i="54"/>
  <c r="H39" i="54"/>
  <c r="H40" i="54"/>
  <c r="H41" i="54"/>
  <c r="H42" i="54"/>
  <c r="H43" i="54"/>
  <c r="H44" i="54"/>
  <c r="H45" i="54"/>
  <c r="H46" i="54"/>
  <c r="H47" i="54"/>
  <c r="H48" i="54"/>
  <c r="H49" i="54"/>
  <c r="H50" i="54"/>
  <c r="H51" i="54"/>
  <c r="H52" i="54"/>
  <c r="H53" i="54"/>
  <c r="H54" i="54"/>
  <c r="H55" i="54"/>
  <c r="H56" i="54"/>
  <c r="H57" i="54"/>
  <c r="H58" i="54"/>
  <c r="H59" i="54"/>
  <c r="H60" i="54"/>
  <c r="H61" i="54"/>
  <c r="H62" i="54"/>
  <c r="H63" i="54"/>
  <c r="H64" i="54"/>
  <c r="H65" i="54"/>
  <c r="H66" i="54"/>
  <c r="H67" i="54"/>
  <c r="H68" i="54"/>
  <c r="H69" i="54"/>
  <c r="H70" i="54"/>
  <c r="H71" i="54"/>
  <c r="H72" i="54"/>
  <c r="H73" i="54"/>
  <c r="H74" i="54"/>
  <c r="H75" i="54"/>
  <c r="H76" i="54"/>
  <c r="H77" i="54"/>
  <c r="H78" i="54"/>
  <c r="H79" i="54"/>
  <c r="H80" i="54"/>
  <c r="H81" i="54"/>
  <c r="H82" i="54"/>
  <c r="H83" i="54"/>
  <c r="H84" i="54"/>
  <c r="H85" i="54"/>
  <c r="H86" i="54"/>
  <c r="H87" i="54"/>
  <c r="H88" i="54"/>
  <c r="H89" i="54"/>
  <c r="H90" i="54"/>
  <c r="H91" i="54"/>
  <c r="H92" i="54"/>
  <c r="H93" i="54"/>
  <c r="H94" i="54"/>
  <c r="H95" i="54"/>
  <c r="H96" i="54"/>
  <c r="H97" i="54"/>
  <c r="H98" i="54"/>
  <c r="H99" i="54"/>
  <c r="H100" i="54"/>
  <c r="H101" i="54"/>
  <c r="H102" i="54"/>
  <c r="H103" i="54"/>
  <c r="H104" i="54"/>
  <c r="H105" i="54"/>
  <c r="H106" i="54"/>
  <c r="H107" i="54"/>
  <c r="H108" i="54"/>
  <c r="H109" i="54"/>
  <c r="H110" i="54"/>
  <c r="H111" i="54"/>
  <c r="H112" i="54"/>
  <c r="H113" i="54"/>
  <c r="H114" i="54"/>
  <c r="H115" i="54"/>
  <c r="H116" i="54"/>
  <c r="H117" i="54"/>
  <c r="H118" i="54"/>
  <c r="H119" i="54"/>
  <c r="H120" i="54"/>
  <c r="H121" i="54"/>
  <c r="H122" i="54"/>
  <c r="H123" i="54"/>
  <c r="H124" i="54"/>
  <c r="H125" i="54"/>
  <c r="H126" i="54"/>
  <c r="H127" i="54"/>
  <c r="H128" i="54"/>
  <c r="H129" i="54"/>
  <c r="H130" i="54"/>
  <c r="H131" i="54"/>
  <c r="H132" i="54"/>
  <c r="H133" i="54"/>
  <c r="H134" i="54"/>
  <c r="H135" i="54"/>
  <c r="H136" i="54"/>
  <c r="H137" i="54"/>
  <c r="H2" i="54" s="1"/>
  <c r="F11" i="16" s="1"/>
  <c r="F25" i="16" s="1"/>
  <c r="H138" i="54"/>
  <c r="H139" i="54"/>
  <c r="H140" i="54"/>
  <c r="H141" i="54"/>
  <c r="H142" i="54"/>
  <c r="H143" i="54"/>
  <c r="H144" i="54"/>
  <c r="H145" i="54"/>
  <c r="H146" i="54"/>
  <c r="H147" i="54"/>
  <c r="H148" i="54"/>
  <c r="H149" i="54"/>
  <c r="H150" i="54"/>
  <c r="H151" i="54"/>
  <c r="H152" i="54"/>
  <c r="H153" i="54"/>
  <c r="H154" i="54"/>
  <c r="H155" i="54"/>
  <c r="H156" i="54"/>
  <c r="H157" i="54"/>
  <c r="H158" i="54"/>
  <c r="H159" i="54"/>
  <c r="H160" i="54"/>
  <c r="H161" i="54"/>
  <c r="H162" i="54"/>
  <c r="H163" i="54"/>
  <c r="H164" i="54"/>
  <c r="H165" i="54"/>
  <c r="H166" i="54"/>
  <c r="H167" i="54"/>
  <c r="H168" i="54"/>
  <c r="H169" i="54"/>
  <c r="H170" i="54"/>
  <c r="H171" i="54"/>
  <c r="H172" i="54"/>
  <c r="H173" i="54"/>
  <c r="H174" i="54"/>
  <c r="H175" i="54"/>
  <c r="H176" i="54"/>
  <c r="H177" i="54"/>
  <c r="H178" i="54"/>
  <c r="H179" i="54"/>
  <c r="H180" i="54"/>
  <c r="H181" i="54"/>
  <c r="H182" i="54"/>
  <c r="H183" i="54"/>
  <c r="H184" i="54"/>
  <c r="H185" i="54"/>
  <c r="H186" i="54"/>
  <c r="H187" i="54"/>
  <c r="H188" i="54"/>
  <c r="H189" i="54"/>
  <c r="H190" i="54"/>
  <c r="H191" i="54"/>
  <c r="H192" i="54"/>
  <c r="H193" i="54"/>
  <c r="H194" i="54"/>
  <c r="H195" i="54"/>
  <c r="H196" i="54"/>
  <c r="H197" i="54"/>
  <c r="H198" i="54"/>
  <c r="H199" i="54"/>
  <c r="H200" i="54"/>
  <c r="H201" i="54"/>
  <c r="H202" i="54"/>
  <c r="H203" i="54"/>
  <c r="H204" i="54"/>
  <c r="H205" i="54"/>
  <c r="H206" i="54"/>
  <c r="H207" i="54"/>
  <c r="H208" i="54"/>
  <c r="H209" i="54"/>
  <c r="H210" i="54"/>
  <c r="H211" i="54"/>
  <c r="H212" i="54"/>
  <c r="H213" i="54"/>
  <c r="H214" i="54"/>
  <c r="H215" i="54"/>
  <c r="H216" i="54"/>
  <c r="H217" i="54"/>
  <c r="H218" i="54"/>
  <c r="H219" i="54"/>
  <c r="H220" i="54"/>
  <c r="H221" i="54"/>
  <c r="H222" i="54"/>
  <c r="H223" i="54"/>
  <c r="H224" i="54"/>
  <c r="H225" i="54"/>
  <c r="H226" i="54"/>
  <c r="H227" i="54"/>
  <c r="H228" i="54"/>
  <c r="H229" i="54"/>
  <c r="H230" i="54"/>
  <c r="H231" i="54"/>
  <c r="H232" i="54"/>
  <c r="H233" i="54"/>
  <c r="H234" i="54"/>
  <c r="H235" i="54"/>
  <c r="H236" i="54"/>
  <c r="H237" i="54"/>
  <c r="H238" i="54"/>
  <c r="H239" i="54"/>
  <c r="H240" i="54"/>
  <c r="H241" i="54"/>
  <c r="H242" i="54"/>
  <c r="H243" i="54"/>
  <c r="H244" i="54"/>
  <c r="H245" i="54"/>
  <c r="H246" i="54"/>
  <c r="H247" i="54"/>
  <c r="H248" i="54"/>
  <c r="H249" i="54"/>
  <c r="H250" i="54"/>
  <c r="H251" i="54"/>
  <c r="H252" i="54"/>
  <c r="H254" i="54"/>
  <c r="H255" i="54"/>
  <c r="H256" i="54"/>
  <c r="H257" i="54"/>
  <c r="H258" i="54"/>
  <c r="H259" i="54"/>
  <c r="H260" i="54"/>
  <c r="H261" i="54"/>
  <c r="H262" i="54"/>
  <c r="H263" i="54"/>
  <c r="H264" i="54"/>
  <c r="H265" i="54"/>
  <c r="H266" i="54"/>
  <c r="H267" i="54"/>
  <c r="H268" i="54"/>
  <c r="H269" i="54"/>
  <c r="H270" i="54"/>
  <c r="H271" i="54"/>
  <c r="H272" i="54"/>
  <c r="H273" i="54"/>
  <c r="H274" i="54"/>
  <c r="H275" i="54"/>
  <c r="H276" i="54"/>
  <c r="H277" i="54"/>
  <c r="H278" i="54"/>
  <c r="H279" i="54"/>
  <c r="H280" i="54"/>
  <c r="H281" i="54"/>
  <c r="H282" i="54"/>
  <c r="H283" i="54"/>
  <c r="H284" i="54"/>
  <c r="H285" i="54"/>
  <c r="H286" i="54"/>
  <c r="H287" i="54"/>
  <c r="H288" i="54"/>
  <c r="H289" i="54"/>
  <c r="H290" i="54"/>
  <c r="H291" i="54"/>
  <c r="H292" i="54"/>
  <c r="H293" i="54"/>
  <c r="H294" i="54"/>
  <c r="H295" i="54"/>
  <c r="H296" i="54"/>
  <c r="H297" i="54"/>
  <c r="H298" i="54"/>
  <c r="H299" i="54"/>
  <c r="H300" i="54"/>
  <c r="H301" i="54"/>
  <c r="H302" i="54"/>
  <c r="H303" i="54"/>
  <c r="H304" i="54"/>
  <c r="H305" i="54"/>
  <c r="H306" i="54"/>
  <c r="H307" i="54"/>
  <c r="H308" i="54"/>
  <c r="H309" i="54"/>
  <c r="H310" i="54"/>
  <c r="H311" i="54"/>
  <c r="H312" i="54"/>
  <c r="H313" i="54"/>
  <c r="H314" i="54"/>
  <c r="H315" i="54"/>
  <c r="H316" i="54"/>
  <c r="H317" i="54"/>
  <c r="H318" i="54"/>
  <c r="H319" i="54"/>
  <c r="H320" i="54"/>
  <c r="H321" i="54"/>
  <c r="H322" i="54"/>
  <c r="H323" i="54"/>
  <c r="H324" i="54"/>
  <c r="H325" i="54"/>
  <c r="H3" i="54" s="1"/>
  <c r="G11" i="16" s="1"/>
  <c r="G25" i="16" s="1"/>
  <c r="H326" i="54"/>
  <c r="H327" i="54"/>
  <c r="H328" i="54"/>
  <c r="H329" i="54"/>
  <c r="H330" i="54"/>
  <c r="H331" i="54"/>
  <c r="H332" i="54"/>
  <c r="H8" i="54"/>
  <c r="H1" i="54" s="1"/>
  <c r="E11" i="16" s="1"/>
  <c r="E25" i="16" s="1"/>
  <c r="F8" i="15"/>
  <c r="F9" i="51"/>
  <c r="F2" i="51" s="1"/>
  <c r="F7" i="16" s="1"/>
  <c r="F10" i="51"/>
  <c r="F3" i="51" s="1"/>
  <c r="G7" i="16" s="1"/>
  <c r="F8" i="51"/>
  <c r="F1" i="51" s="1"/>
  <c r="E7" i="16" s="1"/>
  <c r="E21" i="16" s="1"/>
  <c r="H9" i="56"/>
  <c r="H10" i="56"/>
  <c r="H11" i="56"/>
  <c r="H12" i="56"/>
  <c r="H13" i="56"/>
  <c r="H14" i="56"/>
  <c r="H15" i="56"/>
  <c r="H16" i="56"/>
  <c r="H17" i="56"/>
  <c r="H18" i="56"/>
  <c r="H19" i="56"/>
  <c r="H20" i="56"/>
  <c r="H21" i="56"/>
  <c r="H22" i="56"/>
  <c r="H23" i="56"/>
  <c r="H24" i="56"/>
  <c r="H25" i="56"/>
  <c r="H26" i="56"/>
  <c r="H27" i="56"/>
  <c r="H28" i="56"/>
  <c r="H29" i="56"/>
  <c r="H30" i="56"/>
  <c r="H31" i="56"/>
  <c r="H32" i="56"/>
  <c r="H33" i="56"/>
  <c r="H34" i="56"/>
  <c r="H35" i="56"/>
  <c r="H36" i="56"/>
  <c r="H37" i="56"/>
  <c r="H38" i="56"/>
  <c r="H39" i="56"/>
  <c r="H40" i="56"/>
  <c r="H41" i="56"/>
  <c r="H42" i="56"/>
  <c r="H43" i="56"/>
  <c r="H44" i="56"/>
  <c r="H45" i="56"/>
  <c r="H46" i="56"/>
  <c r="H47" i="56"/>
  <c r="H48" i="56"/>
  <c r="H49" i="56"/>
  <c r="H50" i="56"/>
  <c r="H51" i="56"/>
  <c r="H52" i="56"/>
  <c r="H53" i="56"/>
  <c r="H54" i="56"/>
  <c r="H55" i="56"/>
  <c r="H56" i="56"/>
  <c r="H57" i="56"/>
  <c r="H58" i="56"/>
  <c r="H59" i="56"/>
  <c r="H60" i="56"/>
  <c r="H61" i="56"/>
  <c r="H62" i="56"/>
  <c r="H63" i="56"/>
  <c r="H64" i="56"/>
  <c r="H65" i="56"/>
  <c r="H66" i="56"/>
  <c r="H67" i="56"/>
  <c r="H68" i="56"/>
  <c r="H69" i="56"/>
  <c r="H70" i="56"/>
  <c r="H71" i="56"/>
  <c r="H72" i="56"/>
  <c r="H73" i="56"/>
  <c r="H74" i="56"/>
  <c r="H75" i="56"/>
  <c r="H76" i="56"/>
  <c r="H77" i="56"/>
  <c r="H78" i="56"/>
  <c r="H79" i="56"/>
  <c r="H80" i="56"/>
  <c r="H81" i="56"/>
  <c r="H82" i="56"/>
  <c r="H83" i="56"/>
  <c r="H84" i="56"/>
  <c r="H85" i="56"/>
  <c r="H86" i="56"/>
  <c r="H87" i="56"/>
  <c r="H88" i="56"/>
  <c r="H89" i="56"/>
  <c r="H8" i="56"/>
  <c r="F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2" i="15" s="1"/>
  <c r="F8" i="16" s="1"/>
  <c r="F60" i="15"/>
  <c r="F61" i="15"/>
  <c r="F62" i="15"/>
  <c r="F63" i="15"/>
  <c r="F64" i="15"/>
  <c r="F65" i="15"/>
  <c r="F66" i="15"/>
  <c r="F67" i="15"/>
  <c r="F68" i="15"/>
  <c r="F69" i="15"/>
  <c r="F70" i="15"/>
  <c r="F71" i="15"/>
  <c r="F72" i="15"/>
  <c r="F73" i="15"/>
  <c r="F74" i="15"/>
  <c r="F75" i="15"/>
  <c r="F76" i="15"/>
  <c r="F77" i="15"/>
  <c r="F78" i="15"/>
  <c r="F79" i="15"/>
  <c r="F80" i="15"/>
  <c r="F81" i="15"/>
  <c r="F82" i="15"/>
  <c r="F83" i="15"/>
  <c r="F84" i="15"/>
  <c r="F85" i="15"/>
  <c r="F86" i="15"/>
  <c r="F87" i="15"/>
  <c r="F88" i="15"/>
  <c r="F89" i="15"/>
  <c r="F90" i="15"/>
  <c r="F91" i="15"/>
  <c r="F92" i="15"/>
  <c r="F93" i="15"/>
  <c r="F94" i="15"/>
  <c r="F95" i="15"/>
  <c r="F96" i="15"/>
  <c r="F97" i="15"/>
  <c r="F98" i="15"/>
  <c r="F99" i="15"/>
  <c r="F100" i="15"/>
  <c r="F101" i="15"/>
  <c r="F102" i="15"/>
  <c r="F3" i="15" s="1"/>
  <c r="G8" i="16" s="1"/>
  <c r="F103" i="15"/>
  <c r="F104" i="15"/>
  <c r="F105" i="15"/>
  <c r="F106" i="15"/>
  <c r="F107" i="15"/>
  <c r="F108" i="15"/>
  <c r="F109" i="15"/>
  <c r="F110" i="15"/>
  <c r="F111" i="15"/>
  <c r="F112" i="15"/>
  <c r="F113" i="15"/>
  <c r="F114" i="15"/>
  <c r="F115" i="15"/>
  <c r="F116" i="15"/>
  <c r="F117" i="15"/>
  <c r="F118" i="15"/>
  <c r="F119" i="15"/>
  <c r="F120" i="15"/>
  <c r="F121" i="15"/>
  <c r="F122" i="15"/>
  <c r="F123" i="15"/>
  <c r="F124" i="15"/>
  <c r="F125" i="15"/>
  <c r="F126" i="15"/>
  <c r="F127" i="15"/>
  <c r="F128" i="15"/>
  <c r="F129" i="15"/>
  <c r="F9" i="15"/>
  <c r="F10" i="15"/>
  <c r="F11" i="15"/>
  <c r="F1" i="15" s="1"/>
  <c r="E8" i="16" s="1"/>
  <c r="E22" i="16" s="1"/>
  <c r="F12" i="15"/>
  <c r="G9" i="69"/>
  <c r="G10" i="69"/>
  <c r="G11" i="69"/>
  <c r="G12" i="69"/>
  <c r="G13" i="69"/>
  <c r="G14" i="69"/>
  <c r="G15" i="69"/>
  <c r="G16" i="69"/>
  <c r="G17" i="69"/>
  <c r="G18" i="69"/>
  <c r="G19" i="69"/>
  <c r="G20" i="69"/>
  <c r="G21" i="69"/>
  <c r="G22" i="69"/>
  <c r="G23" i="69"/>
  <c r="G24" i="69"/>
  <c r="G25" i="69"/>
  <c r="G26" i="69"/>
  <c r="G27" i="69"/>
  <c r="G28" i="69"/>
  <c r="G29" i="69"/>
  <c r="G30" i="69"/>
  <c r="G31" i="69"/>
  <c r="G32" i="69"/>
  <c r="G33" i="69"/>
  <c r="G34" i="69"/>
  <c r="G35" i="69"/>
  <c r="G36" i="69"/>
  <c r="G37" i="69"/>
  <c r="G38" i="69"/>
  <c r="G39" i="69"/>
  <c r="G40" i="69"/>
  <c r="G41" i="69"/>
  <c r="G42" i="69"/>
  <c r="G43" i="69"/>
  <c r="G44" i="69"/>
  <c r="G45" i="69"/>
  <c r="G46" i="69"/>
  <c r="G47" i="69"/>
  <c r="G48" i="69"/>
  <c r="G49" i="69"/>
  <c r="G50" i="69"/>
  <c r="G51" i="69"/>
  <c r="G52" i="69"/>
  <c r="G53" i="69"/>
  <c r="G127" i="69"/>
  <c r="G128" i="69"/>
  <c r="G181" i="69"/>
  <c r="G182" i="69"/>
  <c r="G183" i="69"/>
  <c r="G129" i="69"/>
  <c r="G130" i="69"/>
  <c r="G54" i="69"/>
  <c r="G55" i="69"/>
  <c r="G56" i="69"/>
  <c r="G57" i="69"/>
  <c r="G58" i="69"/>
  <c r="G59" i="69"/>
  <c r="G60" i="69"/>
  <c r="G61" i="69"/>
  <c r="G62" i="69"/>
  <c r="G63" i="69"/>
  <c r="G64" i="69"/>
  <c r="G65" i="69"/>
  <c r="G66" i="69"/>
  <c r="G67" i="69"/>
  <c r="G68" i="69"/>
  <c r="G69" i="69"/>
  <c r="G70" i="69"/>
  <c r="G71" i="69"/>
  <c r="G72" i="69"/>
  <c r="G73" i="69"/>
  <c r="G74" i="69"/>
  <c r="G75" i="69"/>
  <c r="G76" i="69"/>
  <c r="G77" i="69"/>
  <c r="G78" i="69"/>
  <c r="G79" i="69"/>
  <c r="G80" i="69"/>
  <c r="G81" i="69"/>
  <c r="G82" i="69"/>
  <c r="G83" i="69"/>
  <c r="G84" i="69"/>
  <c r="G85" i="69"/>
  <c r="G86" i="69"/>
  <c r="G87" i="69"/>
  <c r="G88" i="69"/>
  <c r="G89" i="69"/>
  <c r="G90" i="69"/>
  <c r="G91" i="69"/>
  <c r="G92" i="69"/>
  <c r="G93" i="69"/>
  <c r="G94" i="69"/>
  <c r="G95" i="69"/>
  <c r="G96" i="69"/>
  <c r="G97" i="69"/>
  <c r="G98" i="69"/>
  <c r="G99" i="69"/>
  <c r="G100" i="69"/>
  <c r="G101" i="69"/>
  <c r="G102" i="69"/>
  <c r="G103" i="69"/>
  <c r="G104" i="69"/>
  <c r="G105" i="69"/>
  <c r="G106" i="69"/>
  <c r="G107" i="69"/>
  <c r="G108" i="69"/>
  <c r="G109" i="69"/>
  <c r="G110" i="69"/>
  <c r="G111" i="69"/>
  <c r="G112" i="69"/>
  <c r="G113" i="69"/>
  <c r="G184" i="69"/>
  <c r="G185" i="69"/>
  <c r="G186" i="69"/>
  <c r="G187" i="69"/>
  <c r="G188" i="69"/>
  <c r="G189" i="69"/>
  <c r="G190" i="69"/>
  <c r="G191" i="69"/>
  <c r="G192" i="69"/>
  <c r="G193" i="69"/>
  <c r="G194" i="69"/>
  <c r="G195" i="69"/>
  <c r="G196" i="69"/>
  <c r="G197" i="69"/>
  <c r="G198" i="69"/>
  <c r="G199" i="69"/>
  <c r="G200" i="69"/>
  <c r="G201" i="69"/>
  <c r="G202" i="69"/>
  <c r="G203" i="69"/>
  <c r="G204" i="69"/>
  <c r="G205" i="69"/>
  <c r="G206" i="69"/>
  <c r="G207" i="69"/>
  <c r="G208" i="69"/>
  <c r="G209" i="69"/>
  <c r="G131" i="69"/>
  <c r="G132" i="69"/>
  <c r="G133" i="69"/>
  <c r="G134" i="69"/>
  <c r="G135" i="69"/>
  <c r="G136" i="69"/>
  <c r="G137" i="69"/>
  <c r="G138" i="69"/>
  <c r="G139" i="69"/>
  <c r="G140" i="69"/>
  <c r="G141" i="69"/>
  <c r="G142" i="69"/>
  <c r="G143" i="69"/>
  <c r="G144" i="69"/>
  <c r="G145" i="69"/>
  <c r="G146" i="69"/>
  <c r="G147" i="69"/>
  <c r="G148" i="69"/>
  <c r="G149" i="69"/>
  <c r="G150" i="69"/>
  <c r="G151" i="69"/>
  <c r="G152" i="69"/>
  <c r="G153" i="69"/>
  <c r="G154" i="69"/>
  <c r="G155" i="69"/>
  <c r="G156" i="69"/>
  <c r="G157" i="69"/>
  <c r="G158" i="69"/>
  <c r="G159" i="69"/>
  <c r="G160" i="69"/>
  <c r="G161" i="69"/>
  <c r="G162" i="69"/>
  <c r="G163" i="69"/>
  <c r="G164" i="69"/>
  <c r="G165" i="69"/>
  <c r="G166" i="69"/>
  <c r="G167" i="69"/>
  <c r="G168" i="69"/>
  <c r="G169" i="69"/>
  <c r="G170" i="69"/>
  <c r="G171" i="69"/>
  <c r="G172" i="69"/>
  <c r="G114" i="69"/>
  <c r="G115" i="69"/>
  <c r="G116" i="69"/>
  <c r="G117" i="69"/>
  <c r="G173" i="69"/>
  <c r="G174" i="69"/>
  <c r="G175" i="69"/>
  <c r="G176" i="69"/>
  <c r="G177" i="69"/>
  <c r="G178" i="69"/>
  <c r="G179" i="69"/>
  <c r="G180" i="69"/>
  <c r="G118" i="69"/>
  <c r="G119" i="69"/>
  <c r="G120" i="69"/>
  <c r="G121" i="69"/>
  <c r="G122" i="69"/>
  <c r="G123" i="69"/>
  <c r="G124" i="69"/>
  <c r="G125" i="69"/>
  <c r="G126" i="69"/>
  <c r="G289" i="69"/>
  <c r="G290" i="69"/>
  <c r="G291" i="69"/>
  <c r="G292" i="69"/>
  <c r="G293" i="69"/>
  <c r="G294" i="69"/>
  <c r="G295" i="69"/>
  <c r="G296" i="69"/>
  <c r="G297" i="69"/>
  <c r="G210" i="69"/>
  <c r="G211" i="69"/>
  <c r="G212" i="69"/>
  <c r="G213" i="69"/>
  <c r="G214" i="69"/>
  <c r="G215" i="69"/>
  <c r="G216" i="69"/>
  <c r="G217" i="69"/>
  <c r="G218" i="69"/>
  <c r="G219" i="69"/>
  <c r="G220" i="69"/>
  <c r="G221" i="69"/>
  <c r="G222" i="69"/>
  <c r="G223" i="69"/>
  <c r="G224" i="69"/>
  <c r="G225" i="69"/>
  <c r="G226" i="69"/>
  <c r="G227" i="69"/>
  <c r="G228" i="69"/>
  <c r="G229" i="69"/>
  <c r="G230" i="69"/>
  <c r="G231" i="69"/>
  <c r="G232" i="69"/>
  <c r="G233" i="69"/>
  <c r="G234" i="69"/>
  <c r="G239" i="69"/>
  <c r="G240" i="69"/>
  <c r="G241" i="69"/>
  <c r="G242" i="69"/>
  <c r="G243" i="69"/>
  <c r="G244" i="69"/>
  <c r="G245" i="69"/>
  <c r="G246" i="69"/>
  <c r="G247" i="69"/>
  <c r="G248" i="69"/>
  <c r="G249" i="69"/>
  <c r="G250" i="69"/>
  <c r="G251" i="69"/>
  <c r="G252" i="69"/>
  <c r="G253" i="69"/>
  <c r="G254" i="69"/>
  <c r="G255" i="69"/>
  <c r="G256" i="69"/>
  <c r="G257" i="69"/>
  <c r="G258" i="69"/>
  <c r="G259" i="69"/>
  <c r="G260" i="69"/>
  <c r="G261" i="69"/>
  <c r="G262" i="69"/>
  <c r="G263" i="69"/>
  <c r="G264" i="69"/>
  <c r="G265" i="69"/>
  <c r="G266" i="69"/>
  <c r="G267" i="69"/>
  <c r="G268" i="69"/>
  <c r="G269" i="69"/>
  <c r="G270" i="69"/>
  <c r="G271" i="69"/>
  <c r="G272" i="69"/>
  <c r="G273" i="69"/>
  <c r="G274" i="69"/>
  <c r="G275" i="69"/>
  <c r="G276" i="69"/>
  <c r="G277" i="69"/>
  <c r="G278" i="69"/>
  <c r="G279" i="69"/>
  <c r="G280" i="69"/>
  <c r="G281" i="69"/>
  <c r="G282" i="69"/>
  <c r="G283" i="69"/>
  <c r="G284" i="69"/>
  <c r="G285" i="69"/>
  <c r="G286" i="69"/>
  <c r="G287" i="69"/>
  <c r="G288" i="69"/>
  <c r="G235" i="69"/>
  <c r="G236" i="69"/>
  <c r="G237" i="69"/>
  <c r="G238" i="69"/>
  <c r="G9" i="68"/>
  <c r="G105" i="68"/>
  <c r="G106" i="68"/>
  <c r="G10" i="68"/>
  <c r="G11" i="68"/>
  <c r="G12" i="68"/>
  <c r="G13" i="68"/>
  <c r="G14" i="68"/>
  <c r="G15" i="68"/>
  <c r="G16" i="68"/>
  <c r="G17" i="68"/>
  <c r="G18" i="68"/>
  <c r="G19" i="68"/>
  <c r="G20" i="68"/>
  <c r="G21" i="68"/>
  <c r="G22" i="68"/>
  <c r="G23" i="68"/>
  <c r="G24" i="68"/>
  <c r="G25" i="68"/>
  <c r="G26" i="68"/>
  <c r="G27" i="68"/>
  <c r="G28" i="68"/>
  <c r="G29" i="68"/>
  <c r="G30" i="68"/>
  <c r="G31" i="68"/>
  <c r="G32" i="68"/>
  <c r="G33" i="68"/>
  <c r="G34" i="68"/>
  <c r="G35" i="68"/>
  <c r="G36" i="68"/>
  <c r="G37" i="68"/>
  <c r="G38" i="68"/>
  <c r="G39" i="68"/>
  <c r="G40" i="68"/>
  <c r="G41" i="68"/>
  <c r="G42" i="68"/>
  <c r="G43" i="68"/>
  <c r="G44" i="68"/>
  <c r="G45" i="68"/>
  <c r="G46" i="68"/>
  <c r="G47" i="68"/>
  <c r="G48" i="68"/>
  <c r="G49" i="68"/>
  <c r="G50" i="68"/>
  <c r="G51" i="68"/>
  <c r="G52" i="68"/>
  <c r="G53" i="68"/>
  <c r="G54" i="68"/>
  <c r="G55" i="68"/>
  <c r="G56" i="68"/>
  <c r="G57" i="68"/>
  <c r="G58" i="68"/>
  <c r="G59" i="68"/>
  <c r="G60" i="68"/>
  <c r="G61" i="68"/>
  <c r="G62" i="68"/>
  <c r="G63" i="68"/>
  <c r="G64" i="68"/>
  <c r="G65" i="68"/>
  <c r="G66" i="68"/>
  <c r="G67" i="68"/>
  <c r="G68" i="68"/>
  <c r="G69" i="68"/>
  <c r="G70" i="68"/>
  <c r="G71" i="68"/>
  <c r="G72" i="68"/>
  <c r="G73" i="68"/>
  <c r="G74" i="68"/>
  <c r="G75" i="68"/>
  <c r="G76" i="68"/>
  <c r="G77" i="68"/>
  <c r="G78" i="68"/>
  <c r="G79" i="68"/>
  <c r="G80" i="68"/>
  <c r="G81" i="68"/>
  <c r="G82" i="68"/>
  <c r="G83" i="68"/>
  <c r="G84" i="68"/>
  <c r="G85" i="68"/>
  <c r="G86" i="68"/>
  <c r="G87" i="68"/>
  <c r="G88" i="68"/>
  <c r="G89" i="68"/>
  <c r="G90" i="68"/>
  <c r="G91" i="68"/>
  <c r="G92" i="68"/>
  <c r="G143" i="68"/>
  <c r="G144" i="68"/>
  <c r="G145" i="68"/>
  <c r="G146" i="68"/>
  <c r="G147" i="68"/>
  <c r="G148" i="68"/>
  <c r="G149" i="68"/>
  <c r="G150" i="68"/>
  <c r="G151" i="68"/>
  <c r="G152" i="68"/>
  <c r="G153" i="68"/>
  <c r="G154" i="68"/>
  <c r="G155" i="68"/>
  <c r="G156" i="68"/>
  <c r="G107" i="68"/>
  <c r="G108" i="68"/>
  <c r="G109" i="68"/>
  <c r="G110" i="68"/>
  <c r="G111" i="68"/>
  <c r="G112" i="68"/>
  <c r="G113" i="68"/>
  <c r="G114" i="68"/>
  <c r="G115" i="68"/>
  <c r="G116" i="68"/>
  <c r="G117" i="68"/>
  <c r="G118" i="68"/>
  <c r="G119" i="68"/>
  <c r="G120" i="68"/>
  <c r="G121" i="68"/>
  <c r="G122" i="68"/>
  <c r="G123" i="68"/>
  <c r="G124" i="68"/>
  <c r="G125" i="68"/>
  <c r="G126" i="68"/>
  <c r="G127" i="68"/>
  <c r="G128" i="68"/>
  <c r="G129" i="68"/>
  <c r="G130" i="68"/>
  <c r="G131" i="68"/>
  <c r="G132" i="68"/>
  <c r="G133" i="68"/>
  <c r="G134" i="68"/>
  <c r="G135" i="68"/>
  <c r="G93" i="68"/>
  <c r="G94" i="68"/>
  <c r="G95" i="68"/>
  <c r="G96" i="68"/>
  <c r="G136" i="68"/>
  <c r="G97" i="68"/>
  <c r="G98" i="68"/>
  <c r="G99" i="68"/>
  <c r="G100" i="68"/>
  <c r="G101" i="68"/>
  <c r="G102" i="68"/>
  <c r="G103" i="68"/>
  <c r="G104" i="68"/>
  <c r="G137" i="68"/>
  <c r="G138" i="68"/>
  <c r="G139" i="68"/>
  <c r="G140" i="68"/>
  <c r="G141" i="68"/>
  <c r="G142" i="68"/>
  <c r="G157" i="68"/>
  <c r="G158" i="68"/>
  <c r="G159" i="68"/>
  <c r="G160" i="68"/>
  <c r="G161" i="68"/>
  <c r="G162" i="68"/>
  <c r="G163" i="68"/>
  <c r="G164" i="68"/>
  <c r="G165" i="68"/>
  <c r="G166" i="68"/>
  <c r="G167" i="68"/>
  <c r="G168" i="68"/>
  <c r="G169" i="68"/>
  <c r="G231" i="68"/>
  <c r="G232" i="68"/>
  <c r="G233" i="68"/>
  <c r="G234" i="68"/>
  <c r="G235" i="68"/>
  <c r="G236" i="68"/>
  <c r="G237" i="68"/>
  <c r="G238" i="68"/>
  <c r="G239" i="68"/>
  <c r="G170" i="68"/>
  <c r="G171" i="68"/>
  <c r="G172" i="68"/>
  <c r="G173" i="68"/>
  <c r="G174" i="68"/>
  <c r="G179" i="68"/>
  <c r="G180" i="68"/>
  <c r="G181" i="68"/>
  <c r="G182" i="68"/>
  <c r="G183" i="68"/>
  <c r="G184" i="68"/>
  <c r="G185" i="68"/>
  <c r="G186" i="68"/>
  <c r="G187" i="68"/>
  <c r="G188" i="68"/>
  <c r="G189" i="68"/>
  <c r="G190" i="68"/>
  <c r="G191" i="68"/>
  <c r="G192" i="68"/>
  <c r="G193" i="68"/>
  <c r="G194" i="68"/>
  <c r="G195" i="68"/>
  <c r="G196" i="68"/>
  <c r="G197" i="68"/>
  <c r="G198" i="68"/>
  <c r="G199" i="68"/>
  <c r="G200" i="68"/>
  <c r="G201" i="68"/>
  <c r="G202" i="68"/>
  <c r="G203" i="68"/>
  <c r="G204" i="68"/>
  <c r="G205" i="68"/>
  <c r="G206" i="68"/>
  <c r="G207" i="68"/>
  <c r="G208" i="68"/>
  <c r="G209" i="68"/>
  <c r="G210" i="68"/>
  <c r="G211" i="68"/>
  <c r="G212" i="68"/>
  <c r="G213" i="68"/>
  <c r="G214" i="68"/>
  <c r="G215" i="68"/>
  <c r="G216" i="68"/>
  <c r="G217" i="68"/>
  <c r="G218" i="68"/>
  <c r="G219" i="68"/>
  <c r="G220" i="68"/>
  <c r="G221" i="68"/>
  <c r="G222" i="68"/>
  <c r="G223" i="68"/>
  <c r="G224" i="68"/>
  <c r="G225" i="68"/>
  <c r="G226" i="68"/>
  <c r="G227" i="68"/>
  <c r="G228" i="68"/>
  <c r="G229" i="68"/>
  <c r="G230" i="68"/>
  <c r="G175" i="68"/>
  <c r="G176" i="68"/>
  <c r="G177" i="68"/>
  <c r="G178" i="68"/>
  <c r="G8" i="69"/>
  <c r="G8" i="68"/>
  <c r="H3" i="56" l="1"/>
  <c r="G12" i="16" s="1"/>
  <c r="G26" i="16" s="1"/>
  <c r="G3" i="57"/>
  <c r="G13" i="16" s="1"/>
  <c r="G24" i="16" s="1"/>
  <c r="G1" i="57"/>
  <c r="E13" i="16" s="1"/>
  <c r="E27" i="16" s="1"/>
  <c r="F23" i="16"/>
  <c r="F22" i="16"/>
  <c r="G23" i="16"/>
  <c r="G22" i="16"/>
  <c r="G1" i="11"/>
  <c r="E6" i="16" s="1"/>
  <c r="E20" i="16" s="1"/>
  <c r="H1" i="56"/>
  <c r="E12" i="16" s="1"/>
  <c r="E26" i="16" s="1"/>
  <c r="H2" i="56"/>
  <c r="F12" i="16" s="1"/>
  <c r="F26" i="16" s="1"/>
  <c r="F27" i="16"/>
  <c r="F21" i="16"/>
  <c r="G21" i="16"/>
  <c r="G27" i="16"/>
  <c r="G1" i="69"/>
  <c r="E9" i="16" s="1"/>
  <c r="E23" i="16" s="1"/>
  <c r="G3" i="11"/>
  <c r="G6" i="16" s="1"/>
  <c r="G20" i="16" s="1"/>
  <c r="G3" i="69"/>
  <c r="G9" i="16" s="1"/>
  <c r="G2" i="69"/>
  <c r="F9" i="16" s="1"/>
  <c r="G2" i="68"/>
  <c r="F10" i="16" s="1"/>
  <c r="G1" i="68"/>
  <c r="E10" i="16" s="1"/>
  <c r="E24" i="16" s="1"/>
  <c r="G3" i="68"/>
  <c r="G10" i="16" s="1"/>
  <c r="G2" i="11"/>
  <c r="F6" i="16" s="1"/>
  <c r="F20" i="16" s="1"/>
  <c r="G17" i="16" l="1"/>
  <c r="G28" i="16" s="1"/>
  <c r="F17" i="16"/>
  <c r="F28" i="16" s="1"/>
  <c r="E30" i="16" s="1"/>
  <c r="E17" i="16"/>
  <c r="E28" i="16" s="1"/>
  <c r="E29" i="16" l="1"/>
</calcChain>
</file>

<file path=xl/sharedStrings.xml><?xml version="1.0" encoding="utf-8"?>
<sst xmlns="http://schemas.openxmlformats.org/spreadsheetml/2006/main" count="17068" uniqueCount="3529">
  <si>
    <t>Omschrijving</t>
  </si>
  <si>
    <t>Model</t>
  </si>
  <si>
    <t>Merk</t>
  </si>
  <si>
    <t>Type</t>
  </si>
  <si>
    <t>Ventilator losse opstellingen voorzien van freq. regelaar</t>
  </si>
  <si>
    <t>01-E-05-003G</t>
  </si>
  <si>
    <t>Luchtbehandelingskast *</t>
  </si>
  <si>
    <t>Optibelt</t>
  </si>
  <si>
    <t>Trox</t>
  </si>
  <si>
    <t>Ventilator,losse opstelling *</t>
  </si>
  <si>
    <t>01-D-06-004</t>
  </si>
  <si>
    <t>01-K-01-074</t>
  </si>
  <si>
    <t>01-910-0060</t>
  </si>
  <si>
    <t>01-K-03-011</t>
  </si>
  <si>
    <t>01-0593-10</t>
  </si>
  <si>
    <t>01-K-90-001</t>
  </si>
  <si>
    <t>Grundfos</t>
  </si>
  <si>
    <t>02-910-0004</t>
  </si>
  <si>
    <t>01-B-05-004G</t>
  </si>
  <si>
    <t>01-0788-10</t>
  </si>
  <si>
    <t>02-910-0005</t>
  </si>
  <si>
    <t>01 0788-20</t>
  </si>
  <si>
    <t>01-J-05-018</t>
  </si>
  <si>
    <t>03-910-0047</t>
  </si>
  <si>
    <t>Luchtbehandelingskast voorzien van frequentieregelaar</t>
  </si>
  <si>
    <t>01-J-11-068</t>
  </si>
  <si>
    <t>L1767 101</t>
  </si>
  <si>
    <t>VKT0604 0604</t>
  </si>
  <si>
    <t>03-910-0048</t>
  </si>
  <si>
    <t>03-910-1009</t>
  </si>
  <si>
    <t>Filtersectie,luchtbehandeling</t>
  </si>
  <si>
    <t>01-D-05-052</t>
  </si>
  <si>
    <t>03-910-1013</t>
  </si>
  <si>
    <t>9732/14929</t>
  </si>
  <si>
    <t>RMV 225-RO-UD</t>
  </si>
  <si>
    <t>Dakventilator *</t>
  </si>
  <si>
    <t>01-J-90-001</t>
  </si>
  <si>
    <t>04-910-0006</t>
  </si>
  <si>
    <t>01-H-05-003G</t>
  </si>
  <si>
    <t>PV25/055/15</t>
  </si>
  <si>
    <t>820 M3</t>
  </si>
  <si>
    <t>04-910-0050</t>
  </si>
  <si>
    <t>PV 250 XV</t>
  </si>
  <si>
    <t>04-910-0060</t>
  </si>
  <si>
    <t>01-K-04-098</t>
  </si>
  <si>
    <t>L2570.101</t>
  </si>
  <si>
    <t>VKT 0404</t>
  </si>
  <si>
    <t>04-910-0061</t>
  </si>
  <si>
    <t>L2570.102</t>
  </si>
  <si>
    <t>04-910-0062</t>
  </si>
  <si>
    <t>01-C-01-124</t>
  </si>
  <si>
    <t>L2428 101</t>
  </si>
  <si>
    <t>VTK-1206/1206</t>
  </si>
  <si>
    <t>04-910-0063</t>
  </si>
  <si>
    <t>04-910-0064</t>
  </si>
  <si>
    <t>01-C-05-011</t>
  </si>
  <si>
    <t>L2631 102</t>
  </si>
  <si>
    <t>VKT-0403</t>
  </si>
  <si>
    <t>04-910-0065</t>
  </si>
  <si>
    <t>L2632 101</t>
  </si>
  <si>
    <t>05-910-0002</t>
  </si>
  <si>
    <t>04-183-10</t>
  </si>
  <si>
    <t>05-910-0003</t>
  </si>
  <si>
    <t>04-0183-20</t>
  </si>
  <si>
    <t>05-910-0019</t>
  </si>
  <si>
    <t>afvoerventilator met absoluutfilter</t>
  </si>
  <si>
    <t>01-P-06-003</t>
  </si>
  <si>
    <t>05-910-0021</t>
  </si>
  <si>
    <t>L3009-103</t>
  </si>
  <si>
    <t>VKT-0605</t>
  </si>
  <si>
    <t>05-910-0024</t>
  </si>
  <si>
    <t>01-D-03-052</t>
  </si>
  <si>
    <t>L3009-101</t>
  </si>
  <si>
    <t>VKT-1108</t>
  </si>
  <si>
    <t>05-910-0025</t>
  </si>
  <si>
    <t>L3009-102</t>
  </si>
  <si>
    <t>05-910-0034</t>
  </si>
  <si>
    <t>02-R-07-001</t>
  </si>
  <si>
    <t>03-2317-80</t>
  </si>
  <si>
    <t>RZR 15-710 / 39HQ14.10</t>
  </si>
  <si>
    <t>UPS 40-30 F</t>
  </si>
  <si>
    <t>05-910-0037</t>
  </si>
  <si>
    <t>05-910-0038</t>
  </si>
  <si>
    <t>02-S-07-002</t>
  </si>
  <si>
    <t>03-2317-70</t>
  </si>
  <si>
    <t>RZR 15-710</t>
  </si>
  <si>
    <t>UPS 40-30F</t>
  </si>
  <si>
    <t>05-910-0041</t>
  </si>
  <si>
    <t>05-910-0042</t>
  </si>
  <si>
    <t>02-T-07-020</t>
  </si>
  <si>
    <t>03-2317-30</t>
  </si>
  <si>
    <t>RZR 15-560 / 39HQ12-08</t>
  </si>
  <si>
    <t>05-910-0045</t>
  </si>
  <si>
    <t>RZR 15-560 / 39HQ 12 08</t>
  </si>
  <si>
    <t>05-910-0046</t>
  </si>
  <si>
    <t>03-2317-60</t>
  </si>
  <si>
    <t>05-910-0049</t>
  </si>
  <si>
    <t>05-910-0050</t>
  </si>
  <si>
    <t>03-2317-50</t>
  </si>
  <si>
    <t>05-910-0053</t>
  </si>
  <si>
    <t>05-910-0054</t>
  </si>
  <si>
    <t>03-2317-100</t>
  </si>
  <si>
    <t>RZR 15-710 / 39HQ19.10</t>
  </si>
  <si>
    <t>05-910-0057</t>
  </si>
  <si>
    <t>RZR 15/710 /39HQ19.10</t>
  </si>
  <si>
    <t>05-910-0058</t>
  </si>
  <si>
    <t>03-2317-40</t>
  </si>
  <si>
    <t>RZR 11-355 / 39HQ07.06</t>
  </si>
  <si>
    <t>05-910-0061</t>
  </si>
  <si>
    <t>05-910-0062</t>
  </si>
  <si>
    <t>03-2317-130</t>
  </si>
  <si>
    <t>RZR 15-500 / 39HQ10.08</t>
  </si>
  <si>
    <t>05-910-0063</t>
  </si>
  <si>
    <t>03-2317-140</t>
  </si>
  <si>
    <t>RZR 15-500</t>
  </si>
  <si>
    <t>05-910-0064</t>
  </si>
  <si>
    <t>05-910-0066</t>
  </si>
  <si>
    <t>05-910-0067</t>
  </si>
  <si>
    <t>04-2317-20 / 39HQ10.08</t>
  </si>
  <si>
    <t>05-910-0070</t>
  </si>
  <si>
    <t>03-2317-20</t>
  </si>
  <si>
    <t>05-910-0071</t>
  </si>
  <si>
    <t>05-910-0072</t>
  </si>
  <si>
    <t>05-910-0073</t>
  </si>
  <si>
    <t>03-2317-110</t>
  </si>
  <si>
    <t>RZR 15-1000</t>
  </si>
  <si>
    <t>05-910-0076</t>
  </si>
  <si>
    <t>03-2317-120</t>
  </si>
  <si>
    <t>05-910-0077</t>
  </si>
  <si>
    <t>05-910-0078</t>
  </si>
  <si>
    <t>RZR 15-900</t>
  </si>
  <si>
    <t>05-910-0079</t>
  </si>
  <si>
    <t>03-2317-150</t>
  </si>
  <si>
    <t>RZR 11-355</t>
  </si>
  <si>
    <t>05-910-0082</t>
  </si>
  <si>
    <t>RZR 11-355 / 39HQ 07 04</t>
  </si>
  <si>
    <t>05-910-0083</t>
  </si>
  <si>
    <t>RZR 11-280</t>
  </si>
  <si>
    <t>05-910-0084</t>
  </si>
  <si>
    <t>05-910-0085</t>
  </si>
  <si>
    <t>05-910-0086</t>
  </si>
  <si>
    <t>03-2317-90</t>
  </si>
  <si>
    <t>05-910-0087</t>
  </si>
  <si>
    <t>P/N 964002006</t>
  </si>
  <si>
    <t>UPS 50-30 F</t>
  </si>
  <si>
    <t>05-910-0089</t>
  </si>
  <si>
    <t>RZR 15/710</t>
  </si>
  <si>
    <t>05-910-0090</t>
  </si>
  <si>
    <t>03-2317-10</t>
  </si>
  <si>
    <t>05-910-0093</t>
  </si>
  <si>
    <t>RZR 51-400</t>
  </si>
  <si>
    <t>05-910-0099</t>
  </si>
  <si>
    <t>02-T-09-405</t>
  </si>
  <si>
    <t>05-0585-30</t>
  </si>
  <si>
    <t>MEC 451-N4</t>
  </si>
  <si>
    <t>05-910-0100</t>
  </si>
  <si>
    <t>02-S-09-402</t>
  </si>
  <si>
    <t>Fläkt woods</t>
  </si>
  <si>
    <t>05-910-0101</t>
  </si>
  <si>
    <t>02-T-09-401</t>
  </si>
  <si>
    <t>05-910-0102</t>
  </si>
  <si>
    <t>05-910-0103</t>
  </si>
  <si>
    <t>05-910-0104</t>
  </si>
  <si>
    <t>05-910-0105</t>
  </si>
  <si>
    <t>05-910-0107</t>
  </si>
  <si>
    <t>03-V-90-012</t>
  </si>
  <si>
    <t>05-0202-40</t>
  </si>
  <si>
    <t>05-910-0109</t>
  </si>
  <si>
    <t>05-0202-30</t>
  </si>
  <si>
    <t>05-910-0155</t>
  </si>
  <si>
    <t>03-V-07-010</t>
  </si>
  <si>
    <t>05-0202-10</t>
  </si>
  <si>
    <t>39HQ 09.08</t>
  </si>
  <si>
    <t>05-910-0156</t>
  </si>
  <si>
    <t>05-0202-20</t>
  </si>
  <si>
    <t>05-910-0157</t>
  </si>
  <si>
    <t>05-0202-50</t>
  </si>
  <si>
    <t>39HQ 10.08</t>
  </si>
  <si>
    <t>05-910-0158</t>
  </si>
  <si>
    <t>05-910-0160</t>
  </si>
  <si>
    <t>05-0202-60</t>
  </si>
  <si>
    <t>39HQ 18.08</t>
  </si>
  <si>
    <t>05-910-0161</t>
  </si>
  <si>
    <t>05-910-0164</t>
  </si>
  <si>
    <t>05-910-0165</t>
  </si>
  <si>
    <t>39HQ 12.08</t>
  </si>
  <si>
    <t>05-910-0166</t>
  </si>
  <si>
    <t>05-910-0167</t>
  </si>
  <si>
    <t>04-0164-60</t>
  </si>
  <si>
    <t>05-910-0168</t>
  </si>
  <si>
    <t>RZR11-280 / 39HQ 07.04</t>
  </si>
  <si>
    <t>RUCON</t>
  </si>
  <si>
    <t>01-J-00-081</t>
  </si>
  <si>
    <t>05-910-0277</t>
  </si>
  <si>
    <t>OSTBERG</t>
  </si>
  <si>
    <t>IRE 630</t>
  </si>
  <si>
    <t>05-910-0278</t>
  </si>
  <si>
    <t>05-910-0328</t>
  </si>
  <si>
    <t>Buisventilator *</t>
  </si>
  <si>
    <t>02-T-90-005</t>
  </si>
  <si>
    <t>IRE 250 D</t>
  </si>
  <si>
    <t>05-910-0329</t>
  </si>
  <si>
    <t>05-910-0330</t>
  </si>
  <si>
    <t>05-910-0331</t>
  </si>
  <si>
    <t>02-S-90-010</t>
  </si>
  <si>
    <t>05-910-0332</t>
  </si>
  <si>
    <t>01-L-05-003G</t>
  </si>
  <si>
    <t>01-D-06-004K</t>
  </si>
  <si>
    <t>RMV 250-166</t>
  </si>
  <si>
    <t>06-910-0028</t>
  </si>
  <si>
    <t>06-910-0050</t>
  </si>
  <si>
    <t>01-E-02-010G</t>
  </si>
  <si>
    <t>MRV 45-355D-PPS</t>
  </si>
  <si>
    <t>Orcon</t>
  </si>
  <si>
    <t>06-910-0052</t>
  </si>
  <si>
    <t>01-J-00-054</t>
  </si>
  <si>
    <t>L 3209101</t>
  </si>
  <si>
    <t>VKT 0303/0303</t>
  </si>
  <si>
    <t>06-910-0096</t>
  </si>
  <si>
    <t>01-K-00-031</t>
  </si>
  <si>
    <t>RER 11-280/RD 0</t>
  </si>
  <si>
    <t>06-910-0097</t>
  </si>
  <si>
    <t>01-K-01-020</t>
  </si>
  <si>
    <t>RER 11-280/LG 90</t>
  </si>
  <si>
    <t>06-910-0124</t>
  </si>
  <si>
    <t>01-C-12-045</t>
  </si>
  <si>
    <t>L3317-101</t>
  </si>
  <si>
    <t>VKT 0808/0808</t>
  </si>
  <si>
    <t>06-910-0125</t>
  </si>
  <si>
    <t>L-3317-101</t>
  </si>
  <si>
    <t>06-910-0126</t>
  </si>
  <si>
    <t>L3317-102</t>
  </si>
  <si>
    <t>06-910-0127</t>
  </si>
  <si>
    <t>06-910-0128</t>
  </si>
  <si>
    <t>01-C-12-020</t>
  </si>
  <si>
    <t>L3317-103</t>
  </si>
  <si>
    <t>VKT 0704/0704</t>
  </si>
  <si>
    <t>06-910-0129</t>
  </si>
  <si>
    <t>06-910-0130</t>
  </si>
  <si>
    <t>RMV 315-6D</t>
  </si>
  <si>
    <t>06-910-0131</t>
  </si>
  <si>
    <t>0,55 kW</t>
  </si>
  <si>
    <t>RMV 250-4D</t>
  </si>
  <si>
    <t>06-910-0145</t>
  </si>
  <si>
    <t>3473-10</t>
  </si>
  <si>
    <t>VTK 0808/0808</t>
  </si>
  <si>
    <t>06-910-0146</t>
  </si>
  <si>
    <t>06-910-0148</t>
  </si>
  <si>
    <t>3473-30</t>
  </si>
  <si>
    <t>06-910-0149</t>
  </si>
  <si>
    <t>06-910-0151</t>
  </si>
  <si>
    <t>3472-20</t>
  </si>
  <si>
    <t>0808/0808</t>
  </si>
  <si>
    <t>06-910-0152</t>
  </si>
  <si>
    <t>3473-20</t>
  </si>
  <si>
    <t>06-910-0154</t>
  </si>
  <si>
    <t>RMV315-6D</t>
  </si>
  <si>
    <t>06-910-0155</t>
  </si>
  <si>
    <t>CMV 315</t>
  </si>
  <si>
    <t>06-910-0197</t>
  </si>
  <si>
    <t>3560-010</t>
  </si>
  <si>
    <t>06-910-0201</t>
  </si>
  <si>
    <t>3560-020</t>
  </si>
  <si>
    <t>06-910-0202</t>
  </si>
  <si>
    <t>Luchtafzuiginstallatie *</t>
  </si>
  <si>
    <t>01-A-99-151</t>
  </si>
  <si>
    <t>07-910-0005</t>
  </si>
  <si>
    <t>RMV 400-6D</t>
  </si>
  <si>
    <t>07-910-0013</t>
  </si>
  <si>
    <t>01-J-01-200</t>
  </si>
  <si>
    <t>VKT 0504</t>
  </si>
  <si>
    <t>07-910-0014</t>
  </si>
  <si>
    <t>07-910-0015</t>
  </si>
  <si>
    <t>Computair</t>
  </si>
  <si>
    <t>01-J-90-216</t>
  </si>
  <si>
    <t>07-910-0016</t>
  </si>
  <si>
    <t>07-910-0019</t>
  </si>
  <si>
    <t>Narcosegasafzuigventilator</t>
  </si>
  <si>
    <t>02-S-10-002</t>
  </si>
  <si>
    <t>tbv narcose afzuig systeem</t>
  </si>
  <si>
    <t>07-910-0046</t>
  </si>
  <si>
    <t>F-VT-05-01</t>
  </si>
  <si>
    <t>3670.001</t>
  </si>
  <si>
    <t>VKT-0707/0707BO</t>
  </si>
  <si>
    <t>07-910-0047</t>
  </si>
  <si>
    <t>F-VA-05-01</t>
  </si>
  <si>
    <t>3670.010</t>
  </si>
  <si>
    <t>0707/0707</t>
  </si>
  <si>
    <t>07-910-0065</t>
  </si>
  <si>
    <t>LBK-14</t>
  </si>
  <si>
    <t>LBK-14 TOEVOER</t>
  </si>
  <si>
    <t>39HQ 14.10</t>
  </si>
  <si>
    <t>07-910-0066</t>
  </si>
  <si>
    <t>02-T-07-021</t>
  </si>
  <si>
    <t>LBK-15</t>
  </si>
  <si>
    <t>LBK-15 TOEVOER</t>
  </si>
  <si>
    <t>07-910-0067</t>
  </si>
  <si>
    <t>LBK-14 AFVOER</t>
  </si>
  <si>
    <t>07-910-0068</t>
  </si>
  <si>
    <t>LBK-15 AFVOER</t>
  </si>
  <si>
    <t>07-910-0069</t>
  </si>
  <si>
    <t>08-910-0005</t>
  </si>
  <si>
    <t>4022-10</t>
  </si>
  <si>
    <t>VKT 1104/1105</t>
  </si>
  <si>
    <t>08-910-0006</t>
  </si>
  <si>
    <t>08-910-0011</t>
  </si>
  <si>
    <t>01-P-90-001</t>
  </si>
  <si>
    <t>VKT 0303</t>
  </si>
  <si>
    <t>08-8400LKBb</t>
  </si>
  <si>
    <t>08-910-0014</t>
  </si>
  <si>
    <t>4022-20</t>
  </si>
  <si>
    <t>08-910-0015</t>
  </si>
  <si>
    <t>08-910-0046</t>
  </si>
  <si>
    <t>200710693-10</t>
  </si>
  <si>
    <t>IC fase 1 (bwd W)</t>
  </si>
  <si>
    <t>08-910-0047</t>
  </si>
  <si>
    <t>2007 10693-10</t>
  </si>
  <si>
    <t>08-910-0048</t>
  </si>
  <si>
    <t>08-910-0049</t>
  </si>
  <si>
    <t>09-910-0017</t>
  </si>
  <si>
    <t>GP 080</t>
  </si>
  <si>
    <t>09-910-0051</t>
  </si>
  <si>
    <t>09-910-0061</t>
  </si>
  <si>
    <t>LBK-M-T-1</t>
  </si>
  <si>
    <t>39HQ 22.14</t>
  </si>
  <si>
    <t>09-910-0062</t>
  </si>
  <si>
    <t>09-910-0063</t>
  </si>
  <si>
    <t>09-910-0066</t>
  </si>
  <si>
    <t>09-910-0067</t>
  </si>
  <si>
    <t>09-910-0068</t>
  </si>
  <si>
    <t>VA-M-1</t>
  </si>
  <si>
    <t>39HQ 16.12</t>
  </si>
  <si>
    <t>09-910-0069</t>
  </si>
  <si>
    <t>VA-M-2</t>
  </si>
  <si>
    <t>0367-08-06/004</t>
  </si>
  <si>
    <t>09-910-0070</t>
  </si>
  <si>
    <t>VA-M-3</t>
  </si>
  <si>
    <t>09-910-0081</t>
  </si>
  <si>
    <t>2007/10693-20</t>
  </si>
  <si>
    <t>09-910-0082</t>
  </si>
  <si>
    <t>Retourkast</t>
  </si>
  <si>
    <t>09-910-0083</t>
  </si>
  <si>
    <t>09-910-0084</t>
  </si>
  <si>
    <t>09-910-0085</t>
  </si>
  <si>
    <t>84-1459-01</t>
  </si>
  <si>
    <t>KID 39HQ 06 04</t>
  </si>
  <si>
    <t>10-910-0016</t>
  </si>
  <si>
    <t>L-VA-507</t>
  </si>
  <si>
    <t>200910826 - Pos. 10</t>
  </si>
  <si>
    <t>39HQ 08.08</t>
  </si>
  <si>
    <t>10-910-0017</t>
  </si>
  <si>
    <t>L-VT-507</t>
  </si>
  <si>
    <t>200910826 - Pos. 20</t>
  </si>
  <si>
    <t>10-910-0024</t>
  </si>
  <si>
    <t>filterbox</t>
  </si>
  <si>
    <t>01-P-00-007</t>
  </si>
  <si>
    <t>10-910-0027</t>
  </si>
  <si>
    <t>01-J-05-025</t>
  </si>
  <si>
    <t>Toevoerkast 08.02.365</t>
  </si>
  <si>
    <t>39HQ 10.06</t>
  </si>
  <si>
    <t>10-910-0028</t>
  </si>
  <si>
    <t>Afvoerkast 08.02.365</t>
  </si>
  <si>
    <t>10-910-0036</t>
  </si>
  <si>
    <t>01-J-12-006</t>
  </si>
  <si>
    <t>200910706-10</t>
  </si>
  <si>
    <t>39HQ 23.10</t>
  </si>
  <si>
    <t>10-910-0037</t>
  </si>
  <si>
    <t>10-910-0038</t>
  </si>
  <si>
    <t>200910706-40</t>
  </si>
  <si>
    <t>39HQ 23.12</t>
  </si>
  <si>
    <t>10-910-0039</t>
  </si>
  <si>
    <t>10-910-0060</t>
  </si>
  <si>
    <t>01-E-90-001</t>
  </si>
  <si>
    <t>AT4</t>
  </si>
  <si>
    <t>AT4 20x16</t>
  </si>
  <si>
    <t>10-910-0061</t>
  </si>
  <si>
    <t>10-910-0062</t>
  </si>
  <si>
    <t>AT4 12x08</t>
  </si>
  <si>
    <t>10-910-0069</t>
  </si>
  <si>
    <t>AT 4 24x20</t>
  </si>
  <si>
    <t>10-910-0070</t>
  </si>
  <si>
    <t>AT4 24x20</t>
  </si>
  <si>
    <t>10-910-0071</t>
  </si>
  <si>
    <t>10-910-0072</t>
  </si>
  <si>
    <t>AT 4</t>
  </si>
  <si>
    <t>10-910-0073</t>
  </si>
  <si>
    <t>10-910-0074</t>
  </si>
  <si>
    <t>AT-4</t>
  </si>
  <si>
    <t>11-910-0054</t>
  </si>
  <si>
    <t>AT4 24 X 20</t>
  </si>
  <si>
    <t>11-910-0055</t>
  </si>
  <si>
    <t>11-910-0056</t>
  </si>
  <si>
    <t>01-L-90-050</t>
  </si>
  <si>
    <t>LBK-M-T-4 pos 70</t>
  </si>
  <si>
    <t>201110588</t>
  </si>
  <si>
    <t>39HQ 11.10</t>
  </si>
  <si>
    <t>11-910-0057</t>
  </si>
  <si>
    <t>LBK-M-T-5 pos 110</t>
  </si>
  <si>
    <t>11-910-0058</t>
  </si>
  <si>
    <t>LBK-M-T-6 pos 90</t>
  </si>
  <si>
    <t>11-910-0060</t>
  </si>
  <si>
    <t>LAK-VA-M-4</t>
  </si>
  <si>
    <t>201110588 pos 50</t>
  </si>
  <si>
    <t>11-910-0061</t>
  </si>
  <si>
    <t>LAK-VA-M-5</t>
  </si>
  <si>
    <t>20111588 pos 30</t>
  </si>
  <si>
    <t>11-910-0062</t>
  </si>
  <si>
    <t>11-910-0064</t>
  </si>
  <si>
    <t>LBK-M-T-2</t>
  </si>
  <si>
    <t>11-910-0065</t>
  </si>
  <si>
    <t>LBK-M-T-3</t>
  </si>
  <si>
    <t>12-910-0055</t>
  </si>
  <si>
    <t>3173591</t>
  </si>
  <si>
    <t>AT 4 - 32 X 24 I</t>
  </si>
  <si>
    <t>12-910-0056</t>
  </si>
  <si>
    <t>12-910-0057</t>
  </si>
  <si>
    <t>AT 4 - 32 X 24I</t>
  </si>
  <si>
    <t>12-910-0058</t>
  </si>
  <si>
    <t>12-910-0059</t>
  </si>
  <si>
    <t>AT 4 - 28 X 28I</t>
  </si>
  <si>
    <t>12-910-0060</t>
  </si>
  <si>
    <t>AT 4 - 28 X 28 I</t>
  </si>
  <si>
    <t>12-910-0061</t>
  </si>
  <si>
    <t>12-910-0062</t>
  </si>
  <si>
    <t>13-910-0012</t>
  </si>
  <si>
    <t>art.no. 7000092</t>
  </si>
  <si>
    <t>CK250C 220V 60HZ A</t>
  </si>
  <si>
    <t>13-910-0049</t>
  </si>
  <si>
    <t>H06/6</t>
  </si>
  <si>
    <t>AT4 32 X 28</t>
  </si>
  <si>
    <t>13-910-0050</t>
  </si>
  <si>
    <t>H03/3</t>
  </si>
  <si>
    <t>3174390/20110047</t>
  </si>
  <si>
    <t>AT4 32 X 28 pos 2</t>
  </si>
  <si>
    <t>14-910-0147</t>
  </si>
  <si>
    <t>Direct aangedreven</t>
  </si>
  <si>
    <t>14-910-0148</t>
  </si>
  <si>
    <t>AT4 24 X 20 Binnenopstelling</t>
  </si>
  <si>
    <t>14-910-0153</t>
  </si>
  <si>
    <t>14-910-0154</t>
  </si>
  <si>
    <t>14-910-0181</t>
  </si>
  <si>
    <t>14-910-0182</t>
  </si>
  <si>
    <t>14-910-0183</t>
  </si>
  <si>
    <t>14-910-0184</t>
  </si>
  <si>
    <t>14-910-0185</t>
  </si>
  <si>
    <t>14-910-0190</t>
  </si>
  <si>
    <t>14-910-0191</t>
  </si>
  <si>
    <t>14-910-0192</t>
  </si>
  <si>
    <t>15-910-0120</t>
  </si>
  <si>
    <t>AT-4 24 X 20</t>
  </si>
  <si>
    <t>15-910-0121</t>
  </si>
  <si>
    <t>AT-4 28 X 16</t>
  </si>
  <si>
    <t>15-910-0126</t>
  </si>
  <si>
    <t>01-B-05-010</t>
  </si>
  <si>
    <t>3184966</t>
  </si>
  <si>
    <t>AT-4 24 X 24</t>
  </si>
  <si>
    <t>15-910-0172</t>
  </si>
  <si>
    <t>01-L-05-004G</t>
  </si>
  <si>
    <t>3186424</t>
  </si>
  <si>
    <t>AT4 32 x 24 binnenopstelling</t>
  </si>
  <si>
    <t>15-910-0173</t>
  </si>
  <si>
    <t>Pos. 2</t>
  </si>
  <si>
    <t>AT 4 - 32 X 24 binnenopslag</t>
  </si>
  <si>
    <t>15-910-0174</t>
  </si>
  <si>
    <t>Pos. 3</t>
  </si>
  <si>
    <t>AT 4 - 32 X 24 binnenopstelling</t>
  </si>
  <si>
    <t>15-910-0175</t>
  </si>
  <si>
    <t>Pos. 4</t>
  </si>
  <si>
    <t>15-910-0176</t>
  </si>
  <si>
    <t>Pos. 5</t>
  </si>
  <si>
    <t>AT 4 - 28 X 28i</t>
  </si>
  <si>
    <t>15-910-0177</t>
  </si>
  <si>
    <t>Pos. 6</t>
  </si>
  <si>
    <t>15-910-0178</t>
  </si>
  <si>
    <t>Pos. 7</t>
  </si>
  <si>
    <t>15-910-0179</t>
  </si>
  <si>
    <t>15-910-0224</t>
  </si>
  <si>
    <t>84-910-0018</t>
  </si>
  <si>
    <t>84-910-0027</t>
  </si>
  <si>
    <t>84-0906-13</t>
  </si>
  <si>
    <t>01-C-03-035H</t>
  </si>
  <si>
    <t>84-910-0059</t>
  </si>
  <si>
    <t>84-0906-09</t>
  </si>
  <si>
    <t>84-910-0060</t>
  </si>
  <si>
    <t>84-0906-01</t>
  </si>
  <si>
    <t>84-910-0073</t>
  </si>
  <si>
    <t>01-C-00-149</t>
  </si>
  <si>
    <t>85-0531-01B</t>
  </si>
  <si>
    <t>DV 241</t>
  </si>
  <si>
    <t>84-910-0078</t>
  </si>
  <si>
    <t>85-2393-01</t>
  </si>
  <si>
    <t>84-910-0079</t>
  </si>
  <si>
    <t>85-2393-02</t>
  </si>
  <si>
    <t>84-910-0080</t>
  </si>
  <si>
    <t>84-1623-07</t>
  </si>
  <si>
    <t>84-910-0081</t>
  </si>
  <si>
    <t>1623-03-03</t>
  </si>
  <si>
    <t>84-910-0082</t>
  </si>
  <si>
    <t>84-1623-06</t>
  </si>
  <si>
    <t>84-910-0083</t>
  </si>
  <si>
    <t>84-1623-02</t>
  </si>
  <si>
    <t>84-910-0089</t>
  </si>
  <si>
    <t>84-2064-01</t>
  </si>
  <si>
    <t>84-910-0090</t>
  </si>
  <si>
    <t>01-A-01-004</t>
  </si>
  <si>
    <t>83-1273-01</t>
  </si>
  <si>
    <t>84-910-0197</t>
  </si>
  <si>
    <t>01-B-05-004H</t>
  </si>
  <si>
    <t>83-1057-02</t>
  </si>
  <si>
    <t>HHW-BC 1350E</t>
  </si>
  <si>
    <t>84-910-0198</t>
  </si>
  <si>
    <t>83-1057-03</t>
  </si>
  <si>
    <t>HHW-BC 1225E</t>
  </si>
  <si>
    <t>HHW-BC 1650E</t>
  </si>
  <si>
    <t>84-910-0237</t>
  </si>
  <si>
    <t>84-0906-18</t>
  </si>
  <si>
    <t>HHW-BC 2225E</t>
  </si>
  <si>
    <t>84-910-0239</t>
  </si>
  <si>
    <t>84-0906-23</t>
  </si>
  <si>
    <t>HHW-BC 2000E</t>
  </si>
  <si>
    <t>84-910-0241</t>
  </si>
  <si>
    <t>84-0906-17</t>
  </si>
  <si>
    <t>HHW-BC 1825E</t>
  </si>
  <si>
    <t>84-910-0243</t>
  </si>
  <si>
    <t>84-0906-19</t>
  </si>
  <si>
    <t>84-910-0244</t>
  </si>
  <si>
    <t>84-0906-20</t>
  </si>
  <si>
    <t>HHW-BC 1500E</t>
  </si>
  <si>
    <t>84-910-0245</t>
  </si>
  <si>
    <t>84-0906-21</t>
  </si>
  <si>
    <t>HHW-BC 3300E</t>
  </si>
  <si>
    <t>84-910-0246</t>
  </si>
  <si>
    <t>84-0906-22</t>
  </si>
  <si>
    <t>HHW-BC 2700E</t>
  </si>
  <si>
    <t>84-910-0248</t>
  </si>
  <si>
    <t>84-0906-24</t>
  </si>
  <si>
    <t>HHW-BC 2450E</t>
  </si>
  <si>
    <t>84-910-0282</t>
  </si>
  <si>
    <t>84-1624-06</t>
  </si>
  <si>
    <t>84-910-0283</t>
  </si>
  <si>
    <t>84-1624-07</t>
  </si>
  <si>
    <t>84-910-0286</t>
  </si>
  <si>
    <t>01-K-05-006</t>
  </si>
  <si>
    <t>85-1129-01</t>
  </si>
  <si>
    <t>KIE-HW 056</t>
  </si>
  <si>
    <t>84-910-0288</t>
  </si>
  <si>
    <t>84-2064-05</t>
  </si>
  <si>
    <t>84-910-0289</t>
  </si>
  <si>
    <t>84-2064-06</t>
  </si>
  <si>
    <t>84-910-0290</t>
  </si>
  <si>
    <t>84-1624-03</t>
  </si>
  <si>
    <t>84-910-0291</t>
  </si>
  <si>
    <t>84-1624-04</t>
  </si>
  <si>
    <t>85-910-0092</t>
  </si>
  <si>
    <t>85-0304-05</t>
  </si>
  <si>
    <t>85-910-0111</t>
  </si>
  <si>
    <t>85-0304-06</t>
  </si>
  <si>
    <t>90-910-0012</t>
  </si>
  <si>
    <t>90-2411-01</t>
  </si>
  <si>
    <t>90-910-0015</t>
  </si>
  <si>
    <t>90-2411-04</t>
  </si>
  <si>
    <t>90-910-0016</t>
  </si>
  <si>
    <t>90-910-0017</t>
  </si>
  <si>
    <t>90-2411-03</t>
  </si>
  <si>
    <t>90-910-0025</t>
  </si>
  <si>
    <t>89-1730-01</t>
  </si>
  <si>
    <t>90-910-0026</t>
  </si>
  <si>
    <t>90-910-0029</t>
  </si>
  <si>
    <t>89-1730-05</t>
  </si>
  <si>
    <t>90-910-0030</t>
  </si>
  <si>
    <t>90-910-0036</t>
  </si>
  <si>
    <t>89-1730-24</t>
  </si>
  <si>
    <t>90-910-0037</t>
  </si>
  <si>
    <t>90-910-0040</t>
  </si>
  <si>
    <t>89-1730-28</t>
  </si>
  <si>
    <t>90-910-0041</t>
  </si>
  <si>
    <t>90-910-0052</t>
  </si>
  <si>
    <t>89-1730-39</t>
  </si>
  <si>
    <t>90-910-0053</t>
  </si>
  <si>
    <t>90-910-0054</t>
  </si>
  <si>
    <t>89-1730-41</t>
  </si>
  <si>
    <t>90-910-0055</t>
  </si>
  <si>
    <t>90-910-0056</t>
  </si>
  <si>
    <t>89-1730-44</t>
  </si>
  <si>
    <t>90-910-0057</t>
  </si>
  <si>
    <t>89-1730-30</t>
  </si>
  <si>
    <t>92-910-0028</t>
  </si>
  <si>
    <t>01-J-14-001</t>
  </si>
  <si>
    <t>89-1730-32</t>
  </si>
  <si>
    <t>HHW-BC 3650E</t>
  </si>
  <si>
    <t>92-910-0029</t>
  </si>
  <si>
    <t>89-1730-31</t>
  </si>
  <si>
    <t>HHW-BC 3700E</t>
  </si>
  <si>
    <t>92-910-0032</t>
  </si>
  <si>
    <t>89-1730-54</t>
  </si>
  <si>
    <t>HHW BC 1225E</t>
  </si>
  <si>
    <t>92-910-0033</t>
  </si>
  <si>
    <t>89-1730-50</t>
  </si>
  <si>
    <t>HHW BC 1650E</t>
  </si>
  <si>
    <t>92-910-0035</t>
  </si>
  <si>
    <t>92-910-0037</t>
  </si>
  <si>
    <t>89-1730-52</t>
  </si>
  <si>
    <t>92-910-0038</t>
  </si>
  <si>
    <t>89-1730-53</t>
  </si>
  <si>
    <t>92-910-0039</t>
  </si>
  <si>
    <t>89-1730-51</t>
  </si>
  <si>
    <t>92-910-0042</t>
  </si>
  <si>
    <t>89-1730-48</t>
  </si>
  <si>
    <t>92-910-0043</t>
  </si>
  <si>
    <t>PV 280</t>
  </si>
  <si>
    <t>92-910-0044</t>
  </si>
  <si>
    <t>92-910-0046</t>
  </si>
  <si>
    <t>89-1730-55</t>
  </si>
  <si>
    <t>93-910-0054</t>
  </si>
  <si>
    <t>01-P-06-002</t>
  </si>
  <si>
    <t>93-1543-003</t>
  </si>
  <si>
    <t>93-910-0058</t>
  </si>
  <si>
    <t>93-1788-01</t>
  </si>
  <si>
    <t>HHW-BC 1650F</t>
  </si>
  <si>
    <t>93-910-0061</t>
  </si>
  <si>
    <t>4903-93</t>
  </si>
  <si>
    <t>PV 315</t>
  </si>
  <si>
    <t>93-910-0065</t>
  </si>
  <si>
    <t>93-0659-01</t>
  </si>
  <si>
    <t>HHW BC1825E</t>
  </si>
  <si>
    <t>93-910-0066</t>
  </si>
  <si>
    <t>93-0659-02</t>
  </si>
  <si>
    <t>93-910-0068</t>
  </si>
  <si>
    <t>01-K-05-160</t>
  </si>
  <si>
    <t>C</t>
  </si>
  <si>
    <t>01-A-99-024</t>
  </si>
  <si>
    <t>94-910-0007</t>
  </si>
  <si>
    <t>93-0668-01</t>
  </si>
  <si>
    <t>94-910-0008</t>
  </si>
  <si>
    <t>92-1660-09</t>
  </si>
  <si>
    <t>94-910-0009</t>
  </si>
  <si>
    <t>94-910-0010</t>
  </si>
  <si>
    <t>92-1660-12</t>
  </si>
  <si>
    <t>94-910-0012</t>
  </si>
  <si>
    <t>92-1660-13</t>
  </si>
  <si>
    <t>94-910-0013</t>
  </si>
  <si>
    <t>94-910-0015</t>
  </si>
  <si>
    <t>94-910-0016</t>
  </si>
  <si>
    <t>92-1660-15</t>
  </si>
  <si>
    <t>94-910-0017</t>
  </si>
  <si>
    <t>92-1660-14</t>
  </si>
  <si>
    <t>94-910-0022</t>
  </si>
  <si>
    <t>92-1659-04</t>
  </si>
  <si>
    <t>94-910-0023</t>
  </si>
  <si>
    <t>92-1659-08</t>
  </si>
  <si>
    <t>94-910-0024</t>
  </si>
  <si>
    <t>92-1659-05</t>
  </si>
  <si>
    <t>94-910-0026</t>
  </si>
  <si>
    <t>92-1659-07</t>
  </si>
  <si>
    <t>94-910-0027</t>
  </si>
  <si>
    <t>92-1659-06</t>
  </si>
  <si>
    <t>94-910-0028</t>
  </si>
  <si>
    <t>92-1659-10</t>
  </si>
  <si>
    <t>94-910-0029</t>
  </si>
  <si>
    <t>92-1659-09</t>
  </si>
  <si>
    <t>94-910-0030</t>
  </si>
  <si>
    <t>92-1660-05</t>
  </si>
  <si>
    <t>94-910-0031</t>
  </si>
  <si>
    <t>94-910-0032</t>
  </si>
  <si>
    <t>90-1660-07</t>
  </si>
  <si>
    <t>94-910-0033</t>
  </si>
  <si>
    <t>92-1660-07</t>
  </si>
  <si>
    <t>94-910-0034</t>
  </si>
  <si>
    <t>92-1660-01</t>
  </si>
  <si>
    <t>94-910-0035</t>
  </si>
  <si>
    <t>94-910-0037</t>
  </si>
  <si>
    <t>94-0790-01</t>
  </si>
  <si>
    <t>94-910-0038</t>
  </si>
  <si>
    <t>94-910-0145</t>
  </si>
  <si>
    <t>01-K-06-049</t>
  </si>
  <si>
    <t>94-2159-01</t>
  </si>
  <si>
    <t>94-910-0146</t>
  </si>
  <si>
    <t>94-2159-02</t>
  </si>
  <si>
    <t>94-910-0174</t>
  </si>
  <si>
    <t>93-2106-01</t>
  </si>
  <si>
    <t>HHW-BC-2700E</t>
  </si>
  <si>
    <t>95-910-0001</t>
  </si>
  <si>
    <t>94-1398-01</t>
  </si>
  <si>
    <t>01-C-03-035G</t>
  </si>
  <si>
    <t>PV 200</t>
  </si>
  <si>
    <t>95-910-0055</t>
  </si>
  <si>
    <t>5453-95</t>
  </si>
  <si>
    <t>95-910-0058</t>
  </si>
  <si>
    <t>95-1204-001</t>
  </si>
  <si>
    <t>95-910-0059</t>
  </si>
  <si>
    <t>95-910-0068</t>
  </si>
  <si>
    <t>01-A-99-146</t>
  </si>
  <si>
    <t>95-2178-03</t>
  </si>
  <si>
    <t>V-CDP-245</t>
  </si>
  <si>
    <t>95-910-0076</t>
  </si>
  <si>
    <t>95-2178-02</t>
  </si>
  <si>
    <t>95-910-0077</t>
  </si>
  <si>
    <t>95-2178-01</t>
  </si>
  <si>
    <t>96-910-0033</t>
  </si>
  <si>
    <t>96-0913-01</t>
  </si>
  <si>
    <t>HHW BC 2450D</t>
  </si>
  <si>
    <t>97-910-0001</t>
  </si>
  <si>
    <t>01-B-03-071</t>
  </si>
  <si>
    <t>96-2508-1</t>
  </si>
  <si>
    <t>HR2P 280 00</t>
  </si>
  <si>
    <t>97-910-0003</t>
  </si>
  <si>
    <t>01-P-00-124</t>
  </si>
  <si>
    <t>97-0368-01</t>
  </si>
  <si>
    <t>122</t>
  </si>
  <si>
    <t>98-910-0028</t>
  </si>
  <si>
    <t>01-A-99-084</t>
  </si>
  <si>
    <t>98-2150-01</t>
  </si>
  <si>
    <t>R-CDP-150</t>
  </si>
  <si>
    <t>99-910-0006</t>
  </si>
  <si>
    <t>98-2466-01</t>
  </si>
  <si>
    <t>99-910-0007</t>
  </si>
  <si>
    <t>98-2466-02</t>
  </si>
  <si>
    <t>99-910-0008</t>
  </si>
  <si>
    <t>98-2466-03</t>
  </si>
  <si>
    <t>99-910-0009</t>
  </si>
  <si>
    <t>98-2466-04</t>
  </si>
  <si>
    <t>99-910-0014</t>
  </si>
  <si>
    <t>160-LO-2D</t>
  </si>
  <si>
    <t>280-LO-4D</t>
  </si>
  <si>
    <t>99-910-0016</t>
  </si>
  <si>
    <t>315VS-LO-4D</t>
  </si>
  <si>
    <t>99-910-0017</t>
  </si>
  <si>
    <t>99-910-0018</t>
  </si>
  <si>
    <t>99-910-0031</t>
  </si>
  <si>
    <t>RMV250-RO-4D</t>
  </si>
  <si>
    <t>105DO121</t>
  </si>
  <si>
    <t>UPS 32-60F</t>
  </si>
  <si>
    <t>03-A-99-001</t>
  </si>
  <si>
    <t>03-V-90-012I</t>
  </si>
  <si>
    <t>03-V-07-017G</t>
  </si>
  <si>
    <t>10-910-0042</t>
  </si>
  <si>
    <t>Grundfos 32-60F C</t>
  </si>
  <si>
    <t>0,39 kW</t>
  </si>
  <si>
    <t>10-910-0043</t>
  </si>
  <si>
    <t>15-910-0182</t>
  </si>
  <si>
    <t>MGE71A</t>
  </si>
  <si>
    <t>MGE</t>
  </si>
  <si>
    <t>98286748</t>
  </si>
  <si>
    <t>15-910-0183</t>
  </si>
  <si>
    <t>TPE</t>
  </si>
  <si>
    <t>12-910-0070</t>
  </si>
  <si>
    <t>UPS 50-60/2 F</t>
  </si>
  <si>
    <t>12-910-0064</t>
  </si>
  <si>
    <t>07-910-0087</t>
  </si>
  <si>
    <t>P/N 96401812</t>
  </si>
  <si>
    <t>01-910-0008</t>
  </si>
  <si>
    <t>CK 315</t>
  </si>
  <si>
    <t>01-A-00-013</t>
  </si>
  <si>
    <t>95-910-0064</t>
  </si>
  <si>
    <t>VL4A056-34</t>
  </si>
  <si>
    <t>K-VA-3-1</t>
  </si>
  <si>
    <t>01-C-05-058H</t>
  </si>
  <si>
    <t>98-910-0029</t>
  </si>
  <si>
    <t>RK 400X200</t>
  </si>
  <si>
    <t>00-910-2060</t>
  </si>
  <si>
    <t>IRE 125</t>
  </si>
  <si>
    <t>01-L-04-069</t>
  </si>
  <si>
    <t>00-910-2061</t>
  </si>
  <si>
    <t>06-910-0007</t>
  </si>
  <si>
    <t>3693045</t>
  </si>
  <si>
    <t>01-K-05-117</t>
  </si>
  <si>
    <t>98-910-0007</t>
  </si>
  <si>
    <t>RRV 200-2</t>
  </si>
  <si>
    <t>01-J-03-190</t>
  </si>
  <si>
    <t>05-910-0303</t>
  </si>
  <si>
    <t>RAX 560-4</t>
  </si>
  <si>
    <t>02-910-0041</t>
  </si>
  <si>
    <t>RKC 200 C1</t>
  </si>
  <si>
    <t>04-910-0068</t>
  </si>
  <si>
    <t>CK 315 B</t>
  </si>
  <si>
    <t>D-VA-50-46</t>
  </si>
  <si>
    <t>01-D-00-010A</t>
  </si>
  <si>
    <t>13-910-0054</t>
  </si>
  <si>
    <t>CK 200 A</t>
  </si>
  <si>
    <t>Ostberg</t>
  </si>
  <si>
    <t>15-910-0141</t>
  </si>
  <si>
    <t>RKB 600 X 300 A1 EC</t>
  </si>
  <si>
    <t>06-910-0156</t>
  </si>
  <si>
    <t>RMV280-4D</t>
  </si>
  <si>
    <t>E-VA-5-43</t>
  </si>
  <si>
    <t>07-910-0002</t>
  </si>
  <si>
    <t>RMV 200-Ro-rd</t>
  </si>
  <si>
    <t>27008727</t>
  </si>
  <si>
    <t>06-910-0187</t>
  </si>
  <si>
    <t>RMV 355 6D</t>
  </si>
  <si>
    <t>01-D-00-030</t>
  </si>
  <si>
    <t>RMV280/h-HPE/w-PP/LG/IEC80</t>
  </si>
  <si>
    <t>08-910-0044</t>
  </si>
  <si>
    <t>10-910-0048</t>
  </si>
  <si>
    <t>VR 134/5/5SisW/LG/IEC 63</t>
  </si>
  <si>
    <t>10-910-0050</t>
  </si>
  <si>
    <t>RVM 280-4D/h-HPE/w-PP/LG/IEC80</t>
  </si>
  <si>
    <t>06-910-0132</t>
  </si>
  <si>
    <t>12-910-0004</t>
  </si>
  <si>
    <t>RER 11-280-RD/90</t>
  </si>
  <si>
    <t>04-2138-10</t>
  </si>
  <si>
    <t>E-VA-5-26</t>
  </si>
  <si>
    <t>84-910-0427</t>
  </si>
  <si>
    <t>84-0906-15</t>
  </si>
  <si>
    <t>01-D-90-001</t>
  </si>
  <si>
    <t>06-910-0206</t>
  </si>
  <si>
    <t>06-910-0207</t>
  </si>
  <si>
    <t>Warmteterugwininst. *</t>
  </si>
  <si>
    <t>92-910-0148</t>
  </si>
  <si>
    <t>Expansietank w.t.w. inst. *</t>
  </si>
  <si>
    <t>90-910-0060</t>
  </si>
  <si>
    <t>WTW</t>
  </si>
  <si>
    <t>P-VT-5-3</t>
  </si>
  <si>
    <t>94-910-0057</t>
  </si>
  <si>
    <t>CF 65-250</t>
  </si>
  <si>
    <t>408DO042</t>
  </si>
  <si>
    <t>09-910-0055</t>
  </si>
  <si>
    <t>65-180F</t>
  </si>
  <si>
    <t>15-910-0184</t>
  </si>
  <si>
    <t>MGE 90 SD</t>
  </si>
  <si>
    <t>98248275</t>
  </si>
  <si>
    <t>15-910-0185</t>
  </si>
  <si>
    <t>MGE 9050</t>
  </si>
  <si>
    <t>15-910-0186</t>
  </si>
  <si>
    <t>TPE 65-150</t>
  </si>
  <si>
    <t>A96096396P215040001</t>
  </si>
  <si>
    <t>12-910-0072</t>
  </si>
  <si>
    <t>MGE905A2-FT100-G3</t>
  </si>
  <si>
    <t>2390</t>
  </si>
  <si>
    <t>12-910-0071</t>
  </si>
  <si>
    <t>MGE132SB2-FF265-G3</t>
  </si>
  <si>
    <t>80-250/2-S</t>
  </si>
  <si>
    <t>1155</t>
  </si>
  <si>
    <t>15-910-0127</t>
  </si>
  <si>
    <t>15-910-0128</t>
  </si>
  <si>
    <t>15-910-0129</t>
  </si>
  <si>
    <t>15-910-0194</t>
  </si>
  <si>
    <t>16 X 16</t>
  </si>
  <si>
    <t>3187170</t>
  </si>
  <si>
    <t>01-J-90-031</t>
  </si>
  <si>
    <t>84-910-0074</t>
  </si>
  <si>
    <t>85-0531-01A</t>
  </si>
  <si>
    <t>09-910-0079</t>
  </si>
  <si>
    <t>RK 700 x 400 B3</t>
  </si>
  <si>
    <t>CK 200 B EXP</t>
  </si>
  <si>
    <t>CK 250B EXP</t>
  </si>
  <si>
    <t>12-910-0063</t>
  </si>
  <si>
    <t>06-910-0165</t>
  </si>
  <si>
    <t>MOT-MG 71A2-14FT85-C</t>
  </si>
  <si>
    <t>I-J-VT-1-1</t>
  </si>
  <si>
    <t>06-910-0166</t>
  </si>
  <si>
    <t>UP 32-80 180</t>
  </si>
  <si>
    <t>I-J-VT-2-1</t>
  </si>
  <si>
    <t>15-910-0180</t>
  </si>
  <si>
    <t>MGE80C</t>
  </si>
  <si>
    <t>98362299</t>
  </si>
  <si>
    <t>Magna3</t>
  </si>
  <si>
    <t>UPS 65-60/4 F</t>
  </si>
  <si>
    <t>12-910-0067</t>
  </si>
  <si>
    <t>PC1112</t>
  </si>
  <si>
    <t>11-910-0013</t>
  </si>
  <si>
    <t>UPS 65-60/4F 340</t>
  </si>
  <si>
    <t>96402229</t>
  </si>
  <si>
    <t>11-910-0014</t>
  </si>
  <si>
    <t>01-L-90-001</t>
  </si>
  <si>
    <t>Aantal</t>
  </si>
  <si>
    <t>Aanzuigplenum</t>
  </si>
  <si>
    <t>06-910-0249</t>
  </si>
  <si>
    <t>09-910-0013</t>
  </si>
  <si>
    <t>09-910-0092</t>
  </si>
  <si>
    <t>10-910-0055</t>
  </si>
  <si>
    <t>10-910-0056</t>
  </si>
  <si>
    <t>10-910-0057</t>
  </si>
  <si>
    <t>10-910-0063</t>
  </si>
  <si>
    <t>10-910-0064</t>
  </si>
  <si>
    <t>10-910-0065</t>
  </si>
  <si>
    <t>10-910-0067</t>
  </si>
  <si>
    <t>10-910-0068</t>
  </si>
  <si>
    <t>10-910-0075</t>
  </si>
  <si>
    <t>10-910-0093</t>
  </si>
  <si>
    <t>10-910-0094</t>
  </si>
  <si>
    <t>10-910-0095</t>
  </si>
  <si>
    <t>10-910-0096</t>
  </si>
  <si>
    <t>10-910-0177</t>
  </si>
  <si>
    <t>11-910-0009</t>
  </si>
  <si>
    <t>11-910-0010</t>
  </si>
  <si>
    <t>11-910-0011</t>
  </si>
  <si>
    <t>11-910-0032</t>
  </si>
  <si>
    <t>11-910-0033</t>
  </si>
  <si>
    <t>11-910-0052</t>
  </si>
  <si>
    <t>11-910-0067</t>
  </si>
  <si>
    <t>11-910-0068</t>
  </si>
  <si>
    <t>11-910-0081</t>
  </si>
  <si>
    <t>11-910-0108</t>
  </si>
  <si>
    <t>11-910-0109</t>
  </si>
  <si>
    <t>12-910-0031</t>
  </si>
  <si>
    <t>13-910-0039</t>
  </si>
  <si>
    <t>14-910-0059</t>
  </si>
  <si>
    <t>14-910-0061</t>
  </si>
  <si>
    <t>14-910-0066</t>
  </si>
  <si>
    <t>14-910-0076</t>
  </si>
  <si>
    <t>14-910-0178</t>
  </si>
  <si>
    <t>14-910-0195</t>
  </si>
  <si>
    <t>14-910-0196</t>
  </si>
  <si>
    <t>14-910-0197</t>
  </si>
  <si>
    <t>14-910-0203</t>
  </si>
  <si>
    <t>15-910-0004</t>
  </si>
  <si>
    <t>15-910-0005</t>
  </si>
  <si>
    <t>15-910-0131</t>
  </si>
  <si>
    <t>15-910-0132</t>
  </si>
  <si>
    <t>15-910-0133</t>
  </si>
  <si>
    <t>15-910-0152</t>
  </si>
  <si>
    <t>15-910-0153</t>
  </si>
  <si>
    <t>15-910-0154</t>
  </si>
  <si>
    <t>15-910-0155</t>
  </si>
  <si>
    <t>15-910-0157</t>
  </si>
  <si>
    <t>15-910-0158</t>
  </si>
  <si>
    <t>15-910-0159</t>
  </si>
  <si>
    <t>15-910-0160</t>
  </si>
  <si>
    <t>15-910-0162</t>
  </si>
  <si>
    <t>15-910-0163</t>
  </si>
  <si>
    <t>15-910-0164</t>
  </si>
  <si>
    <t>15-910-0165</t>
  </si>
  <si>
    <t>15-910-0166</t>
  </si>
  <si>
    <t>15-910-0167</t>
  </si>
  <si>
    <t>15-910-0189</t>
  </si>
  <si>
    <t>15-910-0190</t>
  </si>
  <si>
    <t>15-910-0191</t>
  </si>
  <si>
    <t>15-910-0192</t>
  </si>
  <si>
    <t>15-910-0230</t>
  </si>
  <si>
    <t>15-910-0233</t>
  </si>
  <si>
    <t>15-910-0262</t>
  </si>
  <si>
    <t>95-910-0074</t>
  </si>
  <si>
    <t>Filters</t>
  </si>
  <si>
    <t>Prijs per stuk
excl. BTW</t>
  </si>
  <si>
    <t>Frequentie</t>
  </si>
  <si>
    <t>Perceel</t>
  </si>
  <si>
    <t>Onderdeel</t>
  </si>
  <si>
    <t>Jaarlijks</t>
  </si>
  <si>
    <t>Elke 2 jaar</t>
  </si>
  <si>
    <t>Elke 5 jaar</t>
  </si>
  <si>
    <t>Elke 6 jaar</t>
  </si>
  <si>
    <t>01-J-00-033</t>
  </si>
  <si>
    <t>01-K-00-102</t>
  </si>
  <si>
    <t>01-P-00-037</t>
  </si>
  <si>
    <t>01-K-00-055G</t>
  </si>
  <si>
    <t>H40 H4 100</t>
  </si>
  <si>
    <t>9312 292</t>
  </si>
  <si>
    <t>UPS-25-40</t>
  </si>
  <si>
    <t>UPS-32-60-F</t>
  </si>
  <si>
    <t>UPS40-60/2F</t>
  </si>
  <si>
    <t>PC1109</t>
  </si>
  <si>
    <t>96401777</t>
  </si>
  <si>
    <t>UPS 32-60F L=220</t>
  </si>
  <si>
    <t>UPS 40-60/2F</t>
  </si>
  <si>
    <t>MGE80B 4-FF165-1A</t>
  </si>
  <si>
    <t>PC 1447</t>
  </si>
  <si>
    <t>50-40f 240</t>
  </si>
  <si>
    <t>97924287</t>
  </si>
  <si>
    <t>40-40f 220</t>
  </si>
  <si>
    <t>97924273</t>
  </si>
  <si>
    <t>MGE71A4FT85HA</t>
  </si>
  <si>
    <t>0,25 kW</t>
  </si>
  <si>
    <t>32-40 180</t>
  </si>
  <si>
    <t>Magna1</t>
  </si>
  <si>
    <t>20-40-130</t>
  </si>
  <si>
    <t>Alpha 1</t>
  </si>
  <si>
    <t>32-40F 220</t>
  </si>
  <si>
    <t>CMV 160</t>
  </si>
  <si>
    <t>Pos LGO (Eurovent)</t>
  </si>
  <si>
    <t>101972</t>
  </si>
  <si>
    <t>CMVeco 400, RS</t>
  </si>
  <si>
    <t>111.986 / motor=rotor 3,0 kW</t>
  </si>
  <si>
    <t>CMV 400RS</t>
  </si>
  <si>
    <t>11986/motorrotor 3 kW 6,4A</t>
  </si>
  <si>
    <t>5298-95</t>
  </si>
  <si>
    <t>CMVeco 250/250</t>
  </si>
  <si>
    <t>PV 355/XV/100/2R/1,5/10</t>
  </si>
  <si>
    <t>Filterkast 1</t>
  </si>
  <si>
    <t>Filterkast 2</t>
  </si>
  <si>
    <t>IC fase 2</t>
  </si>
  <si>
    <t>RMV200/h-HPE/w-PP/LG/IEC80</t>
  </si>
  <si>
    <t>LAK-V-MA-6</t>
  </si>
  <si>
    <t>20111588</t>
  </si>
  <si>
    <t>Flexon</t>
  </si>
  <si>
    <t>110/5,5</t>
  </si>
  <si>
    <t>200/5,5</t>
  </si>
  <si>
    <t>16190</t>
  </si>
  <si>
    <t>TPE 2000 50-190/4 CT6/7</t>
  </si>
  <si>
    <t>TPE 2000 65-170/4 CT 1/2</t>
  </si>
  <si>
    <t>MGE71A-2FT85-HA</t>
  </si>
  <si>
    <t>A98112585 P214130001</t>
  </si>
  <si>
    <t>MGE71A-FT85-HA</t>
  </si>
  <si>
    <t>TPE40 12072 A-F-A</t>
  </si>
  <si>
    <t>A98112585 P214130002 ( pomp )</t>
  </si>
  <si>
    <t>DN40</t>
  </si>
  <si>
    <t>98512375</t>
  </si>
  <si>
    <t>TPE40-190/2-S-A-F-A-RUUE</t>
  </si>
  <si>
    <t>TPE 50-230/4-S A-F-A-BOQE</t>
  </si>
  <si>
    <t>096275830P215030001</t>
  </si>
  <si>
    <t>80-100F</t>
  </si>
  <si>
    <t>10e verdieping Box 1</t>
  </si>
  <si>
    <t>10e verdieping Box 2</t>
  </si>
  <si>
    <t>11e verdieping Box 1</t>
  </si>
  <si>
    <t>6e verdieping Box 1</t>
  </si>
  <si>
    <t>6e verdieping Box 2</t>
  </si>
  <si>
    <t>6e verdieping Box 3</t>
  </si>
  <si>
    <t>6e verdieping Box 4</t>
  </si>
  <si>
    <t>6e verdieping Box 5</t>
  </si>
  <si>
    <t>11e verdieping Box 3</t>
  </si>
  <si>
    <t>FLK 250</t>
  </si>
  <si>
    <t>FILTERKAST</t>
  </si>
  <si>
    <t>GEEN</t>
  </si>
  <si>
    <t>39HQ08.06</t>
  </si>
  <si>
    <t>04-0164-90</t>
  </si>
  <si>
    <t>39 HQ 08.04</t>
  </si>
  <si>
    <t>04-0164-70</t>
  </si>
  <si>
    <t>39HQ 17.14</t>
  </si>
  <si>
    <t>04-0164-10</t>
  </si>
  <si>
    <t>90-2411-05</t>
  </si>
  <si>
    <t>VKT 1708</t>
  </si>
  <si>
    <t>L2131 101</t>
  </si>
  <si>
    <t>FK-F9/H13</t>
  </si>
  <si>
    <t>05-0585-20</t>
  </si>
  <si>
    <t>05-0585-10</t>
  </si>
  <si>
    <t>04-0164-40</t>
  </si>
  <si>
    <t>39HQ15.08</t>
  </si>
  <si>
    <t>04-0164-50</t>
  </si>
  <si>
    <t>LBK-M-A-1</t>
  </si>
  <si>
    <t>LBK-M-A-2</t>
  </si>
  <si>
    <t>LBK-M-A-4</t>
  </si>
  <si>
    <t>39HQ 17.12</t>
  </si>
  <si>
    <t>LBK-M-A-3</t>
  </si>
  <si>
    <t>AT4 12 X 08</t>
  </si>
  <si>
    <t>Bestaat uit druppelvangers en klepregister tbv ruimte</t>
  </si>
  <si>
    <t>Comp 10</t>
  </si>
  <si>
    <t>10-JF-M</t>
  </si>
  <si>
    <t>9145-06/001</t>
  </si>
  <si>
    <t>TD028C</t>
  </si>
  <si>
    <t>GEA Denco T-Range</t>
  </si>
  <si>
    <t>Computair 10</t>
  </si>
  <si>
    <t>01-J-00-049G</t>
  </si>
  <si>
    <t>RMV 200-4D/h-HPE/w-PP/RD/IEC71</t>
  </si>
  <si>
    <t>UPS 50-180F model C</t>
  </si>
  <si>
    <t>MGE80B 4FF 165-1A</t>
  </si>
  <si>
    <t>PC1443</t>
  </si>
  <si>
    <t>MGE71A2FT85HA</t>
  </si>
  <si>
    <t>UPS 32-50 180</t>
  </si>
  <si>
    <t>65-60F</t>
  </si>
  <si>
    <t>01-P-00-015</t>
  </si>
  <si>
    <t>Snaarschijven</t>
  </si>
  <si>
    <t>Opdrachtvorm</t>
  </si>
  <si>
    <t>Vaste aanneemsom</t>
  </si>
  <si>
    <t>450-Lo-4D</t>
  </si>
  <si>
    <t>RMV</t>
  </si>
  <si>
    <t>355S-4D</t>
  </si>
  <si>
    <t>200-R0-2d</t>
  </si>
  <si>
    <t>Buiten contractueel werk</t>
  </si>
  <si>
    <t>Eenheid</t>
  </si>
  <si>
    <t>Uur</t>
  </si>
  <si>
    <t>Arbeid</t>
  </si>
  <si>
    <t>Perceel 2</t>
  </si>
  <si>
    <t>Perceel 1</t>
  </si>
  <si>
    <t>Perceel 3</t>
  </si>
  <si>
    <t>Pos. 8</t>
  </si>
  <si>
    <t>P282/4sisw/IEC80/RD0</t>
  </si>
  <si>
    <t>01-C-12-017G</t>
  </si>
  <si>
    <t>Jaarlijkse separate opdracht</t>
  </si>
  <si>
    <t>2-Jaarlijkse separate opdracht in even jaren</t>
  </si>
  <si>
    <t>Meerwerk op nacalculatie en separate opdracht</t>
  </si>
  <si>
    <t>Betreft</t>
  </si>
  <si>
    <t>Absoluutfilters</t>
  </si>
  <si>
    <t>Ventilatorlagers</t>
  </si>
  <si>
    <t>Materiaal</t>
  </si>
  <si>
    <t>Arbeid + materiaal</t>
  </si>
  <si>
    <t xml:space="preserve">Arbeid  </t>
  </si>
  <si>
    <t>Materiaal + Arbeid</t>
  </si>
  <si>
    <t>Frequentie: 6-jaarlijks</t>
  </si>
  <si>
    <t>Frequentie: 5-jaarlijks</t>
  </si>
  <si>
    <t>Frequentie: 2-jaarlijks</t>
  </si>
  <si>
    <t>Frequentie: Jaarlijks</t>
  </si>
  <si>
    <t>V-snaren</t>
  </si>
  <si>
    <t>Buiten Contractueel Werk</t>
  </si>
  <si>
    <t>Frequentie: n.v.t. (incidenteel)</t>
  </si>
  <si>
    <t>Wegings-
factor</t>
  </si>
  <si>
    <t>TOTALEN</t>
  </si>
  <si>
    <t xml:space="preserve">Totaal per perceel:       </t>
  </si>
  <si>
    <t>Instructie / toelichting:</t>
  </si>
  <si>
    <t>SUBTOTAAL</t>
  </si>
  <si>
    <t xml:space="preserve">Telkens wanneer u een prijs invult, wordt een subtotaal berekend door de prijs te vermenigvuldigen met het aantal stuks / eenheden. Op hetzelfde tabblad wordt tevens de prijs per perceel berekend waarvoor u inschrijft. De prijzen per perceel worden overgenomen op het VERZAMELBLAD, waarvoor een apart tabblad is aangemaakt.
</t>
  </si>
  <si>
    <t xml:space="preserve">Prijzen dienen alleen ingevuld te worden in de cellen die met oranje gemarkeerd zijn. De overige cellen zijn beveiligd tegen wijzigingen. Alle prijzen zijn exclusief BTW.
</t>
  </si>
  <si>
    <t>Prijs
Perceel 1
Excl. BTW</t>
  </si>
  <si>
    <t>Prijs
Perceel 3
Excl. BTW</t>
  </si>
  <si>
    <t>Gewogen prijs
Perceel 1
Excl. BTW</t>
  </si>
  <si>
    <t>Gewogen prijs
Perceel 2
Excl. BTW</t>
  </si>
  <si>
    <t>Gewogen prijs
Perceel 3
Excl. BTW</t>
  </si>
  <si>
    <t>Prijs per uur
excl. BTW</t>
  </si>
  <si>
    <t>200810970-10</t>
  </si>
  <si>
    <t>39-HQ 10.08</t>
  </si>
  <si>
    <t>13-910-0098</t>
  </si>
  <si>
    <t>Computair 30</t>
  </si>
  <si>
    <t>Asmaat
(in mm)</t>
  </si>
  <si>
    <t>Toevoer</t>
  </si>
  <si>
    <t>Afvoer</t>
  </si>
  <si>
    <t>M-2/1/HL/1</t>
  </si>
  <si>
    <t>15-910-0151</t>
  </si>
  <si>
    <t>Membraamdruk expansievat</t>
  </si>
  <si>
    <t>Flexcon 25/1.0</t>
  </si>
  <si>
    <t xml:space="preserve">De lagers van de ventilatoren worden - met uitzondering van bijzondere gevallen - elke 6 jaar vervangen. Hiervoor wordt een aanvullende opdracht verstrekt door het LUMC. Jaarlijks wordt bezien van welke lagers vervangen dienen te worden. Het vervangen van de lagers kan gecombineerd worden uitgevoerd met het reguliere jaarlijkse onderhoud. De prijzen voor het vervangen van de lagers dient u in te vullen op het tabblad LAGERS. Dit betreft zowel de ARBEID als het MATERIAAL.
</t>
  </si>
  <si>
    <t xml:space="preserve">Op het tabblad BCW (BUITEN CONTRACTUEEL WERK) vermeld u het uurtarief dat u hanteert. Gevraagd wordt naar een uurtarief inclusief alle overige kosten als werkvoorbereiding, projectleiding, overhead, winst en risico, et cetera, want alleen direct productieve uren, door LUMC te controleren uren op de locatie van LUMC, kunnen verrekend worden. Bijkomende kosten dienen dus verdisconteerd te worden in het uurtarief. Buiten Contractueel Werk kan nagenoeg altijd gecombineerd worden met het reguliere onderhoud, waardoor geen sprake is van extra reiskosten. 
</t>
  </si>
  <si>
    <t xml:space="preserve">Op het tabblad VERZAMELBLAD kunt u zien hoe het bedrag wordt berekend dat wordt vergeleken met andere aanbieders. Afhankelijk van de frequentie van het onderhoud is een wegingsfactor toegekend. Werkzaamheden die elke 5 jaar worden gedaan, hebben een wegingsfactor 0,2 omdat jaarlijks ca. 20% in onderhoud wordt gegeven.
</t>
  </si>
  <si>
    <t>20-910-1502</t>
  </si>
  <si>
    <t>20-910-1503</t>
  </si>
  <si>
    <t>20-910-0202</t>
  </si>
  <si>
    <t>Absoluut filterbox</t>
  </si>
  <si>
    <t>20-910-0203</t>
  </si>
  <si>
    <t>20-910-1294</t>
  </si>
  <si>
    <t>20-910-1295</t>
  </si>
  <si>
    <t>20-910-0015</t>
  </si>
  <si>
    <t>Circulatiepomp CV, verbruik</t>
  </si>
  <si>
    <t>20-910-0017</t>
  </si>
  <si>
    <t>20-910-0020</t>
  </si>
  <si>
    <t>20-910-0021</t>
  </si>
  <si>
    <t>20-910-0024</t>
  </si>
  <si>
    <t>20-910-0025</t>
  </si>
  <si>
    <t>20-910-0026</t>
  </si>
  <si>
    <t>20-910-0029</t>
  </si>
  <si>
    <t>20-910-0030</t>
  </si>
  <si>
    <t>20-910-1029</t>
  </si>
  <si>
    <t>20-910-1030</t>
  </si>
  <si>
    <t>20-910-1031</t>
  </si>
  <si>
    <t>20-910-1032</t>
  </si>
  <si>
    <t>20-910-1033</t>
  </si>
  <si>
    <t>20-910-1034</t>
  </si>
  <si>
    <t>20-910-1035</t>
  </si>
  <si>
    <t>20-910-1054</t>
  </si>
  <si>
    <t>20-910-1055</t>
  </si>
  <si>
    <t>20-910-1056</t>
  </si>
  <si>
    <t>20-910-1057</t>
  </si>
  <si>
    <t>20-910-1058</t>
  </si>
  <si>
    <t>20-910-1059</t>
  </si>
  <si>
    <t>20-910-1062</t>
  </si>
  <si>
    <t>20-910-1064</t>
  </si>
  <si>
    <t>20-910-1065</t>
  </si>
  <si>
    <t>20-910-1066</t>
  </si>
  <si>
    <t>20-910-1067</t>
  </si>
  <si>
    <t>20-910-1068</t>
  </si>
  <si>
    <t>20-910-1069</t>
  </si>
  <si>
    <t>20-910-1082</t>
  </si>
  <si>
    <t>20-910-1083</t>
  </si>
  <si>
    <t>20-910-1259</t>
  </si>
  <si>
    <t>20-910-1262</t>
  </si>
  <si>
    <t>20-910-1263</t>
  </si>
  <si>
    <t>20-910-1372</t>
  </si>
  <si>
    <t>Circulatiepomp GKW, verbruik</t>
  </si>
  <si>
    <t>20-910-0013</t>
  </si>
  <si>
    <t>20-910-0014</t>
  </si>
  <si>
    <t>20-910-0016</t>
  </si>
  <si>
    <t>20-910-0018</t>
  </si>
  <si>
    <t>20-910-0019</t>
  </si>
  <si>
    <t>20-910-0022</t>
  </si>
  <si>
    <t>20-910-0023</t>
  </si>
  <si>
    <t>20-910-0027</t>
  </si>
  <si>
    <t>20-910-0028</t>
  </si>
  <si>
    <t>20-910-0435</t>
  </si>
  <si>
    <t>20-910-0436</t>
  </si>
  <si>
    <t>20-910-1084</t>
  </si>
  <si>
    <t>20-910-1258</t>
  </si>
  <si>
    <t>20-910-1260</t>
  </si>
  <si>
    <t>20-910-1261</t>
  </si>
  <si>
    <t>20-910-1369</t>
  </si>
  <si>
    <t>20-910-1060</t>
  </si>
  <si>
    <t>Circulatiepomp WTW-installatie, verbruik</t>
  </si>
  <si>
    <t>20-910-1061</t>
  </si>
  <si>
    <t>20-910-1063</t>
  </si>
  <si>
    <t>20-910-1070</t>
  </si>
  <si>
    <t>20-910-1368</t>
  </si>
  <si>
    <t>20-910-1521</t>
  </si>
  <si>
    <t>20-910-1522</t>
  </si>
  <si>
    <t>20-910-1523</t>
  </si>
  <si>
    <t>20-910-1524</t>
  </si>
  <si>
    <t>20-910-1525</t>
  </si>
  <si>
    <t>20-910-1526</t>
  </si>
  <si>
    <t>20-910-0463</t>
  </si>
  <si>
    <t>20-910-0464</t>
  </si>
  <si>
    <t>20-910-0465</t>
  </si>
  <si>
    <t>20-910-0466</t>
  </si>
  <si>
    <t>20-910-0467</t>
  </si>
  <si>
    <t>20-910-1285</t>
  </si>
  <si>
    <t>20-910-1286</t>
  </si>
  <si>
    <t>20-910-0118</t>
  </si>
  <si>
    <t>Luchtbehandelingskast direct aangedreven voorzien van frequentieregelaar</t>
  </si>
  <si>
    <t>20-910-0119</t>
  </si>
  <si>
    <t>20-910-0120</t>
  </si>
  <si>
    <t>20-910-0121</t>
  </si>
  <si>
    <t>20-910-0122</t>
  </si>
  <si>
    <t>20-910-0123</t>
  </si>
  <si>
    <t>20-910-0124</t>
  </si>
  <si>
    <t>20-910-0125</t>
  </si>
  <si>
    <t>20-910-0126</t>
  </si>
  <si>
    <t>20-910-0127</t>
  </si>
  <si>
    <t>20-910-0128</t>
  </si>
  <si>
    <t>20-910-0129</t>
  </si>
  <si>
    <t>20-910-0130</t>
  </si>
  <si>
    <t>20-910-0131</t>
  </si>
  <si>
    <t>20-910-0132</t>
  </si>
  <si>
    <t>20-910-0133</t>
  </si>
  <si>
    <t>20-910-0134</t>
  </si>
  <si>
    <t>20-910-0135</t>
  </si>
  <si>
    <t>20-910-0136</t>
  </si>
  <si>
    <t>20-910-0137</t>
  </si>
  <si>
    <t>20-910-0138</t>
  </si>
  <si>
    <t>20-910-0139</t>
  </si>
  <si>
    <t>20-910-0140</t>
  </si>
  <si>
    <t>20-910-1230</t>
  </si>
  <si>
    <t>20-910-1231</t>
  </si>
  <si>
    <t>20-910-1252</t>
  </si>
  <si>
    <t>20-910-1253</t>
  </si>
  <si>
    <t>20-910-1254</t>
  </si>
  <si>
    <t>20-910-1255</t>
  </si>
  <si>
    <t>20-910-1256</t>
  </si>
  <si>
    <t>20-910-1257</t>
  </si>
  <si>
    <t>20-910-0198</t>
  </si>
  <si>
    <t>20-910-0199</t>
  </si>
  <si>
    <t>20-910-0195</t>
  </si>
  <si>
    <t>ALPHA3 25-40 180</t>
  </si>
  <si>
    <t>COMFORT 15-14 BXS PM</t>
  </si>
  <si>
    <t>Magna3 50-60 F 240</t>
  </si>
  <si>
    <t>ALPHA2 25-40 180</t>
  </si>
  <si>
    <t>MAGNA3 32-80 F</t>
  </si>
  <si>
    <t>MAGNA3 32-80 F 220</t>
  </si>
  <si>
    <t>Magna3 25-60 180</t>
  </si>
  <si>
    <t>MAGNA3 40-60 F 220</t>
  </si>
  <si>
    <t>MAGNA3 25-40 180</t>
  </si>
  <si>
    <t>MAGNA3 25-60 180</t>
  </si>
  <si>
    <t>MAGNA3 80-100 F 360</t>
  </si>
  <si>
    <t>MAGNA3 32-120F</t>
  </si>
  <si>
    <t>TPE32-460/2 S-A-F-A-BQQE-KD1</t>
  </si>
  <si>
    <t>50CJ W016</t>
  </si>
  <si>
    <t>AT4-F 20x16 binnenopstelling</t>
  </si>
  <si>
    <t>AT4-F</t>
  </si>
  <si>
    <t>WEG motor</t>
  </si>
  <si>
    <t>HF R 200-15 D (DS1)</t>
  </si>
  <si>
    <t>ALPHA3</t>
  </si>
  <si>
    <t>PC1842</t>
  </si>
  <si>
    <t>PC1840</t>
  </si>
  <si>
    <t>ALPHA3 B</t>
  </si>
  <si>
    <t>P/N 98492994</t>
  </si>
  <si>
    <t>MAGNA1 32-40 F 220 1x230V PN6/10</t>
  </si>
  <si>
    <t>ALPHA2 25-60 180 1x230V 50Hz 6H</t>
  </si>
  <si>
    <t>MAGNA1 40-40 F 220 1x230V PN6/10</t>
  </si>
  <si>
    <t>MAGNA1 25-60 180 1x230V PN10</t>
  </si>
  <si>
    <t>MAGNA1 65-40 F 340 1x230V PN6/10</t>
  </si>
  <si>
    <t>P/N 97924281</t>
  </si>
  <si>
    <t>P/N 99411165</t>
  </si>
  <si>
    <t>D</t>
  </si>
  <si>
    <t>PC1933</t>
  </si>
  <si>
    <t>PC1932</t>
  </si>
  <si>
    <t>PC1916</t>
  </si>
  <si>
    <t>PC1960</t>
  </si>
  <si>
    <t>P/N 98333874</t>
  </si>
  <si>
    <t>TPE3 80-180 S-A-F-A-BQQE-IDB</t>
  </si>
  <si>
    <t>TPE3 50-200 S-A-F-A-BQQE-HDC</t>
  </si>
  <si>
    <t>A99114656P220400001</t>
  </si>
  <si>
    <t>CRE 3-5A-A-A-E-HQQE</t>
  </si>
  <si>
    <t>RMV225</t>
  </si>
  <si>
    <t>77788/20-001</t>
  </si>
  <si>
    <t>P/N: 99371956 // S/N:10000586</t>
  </si>
  <si>
    <t>P/N: 99371956 // S/N: 10001064</t>
  </si>
  <si>
    <t>P/N: 99371956 // S/N: 1000608</t>
  </si>
  <si>
    <t>P/N: 99371956 // S/N: 10000652</t>
  </si>
  <si>
    <t>P/N: 99371956 // S/N: 10000592</t>
  </si>
  <si>
    <t>P/N: 99371956 // S/N: 10000674</t>
  </si>
  <si>
    <t>P/N: 99371956 // S/N: 10000637</t>
  </si>
  <si>
    <t>P/N: 99371956 // S/N: 10000610</t>
  </si>
  <si>
    <t>99221263</t>
  </si>
  <si>
    <t>99411175</t>
  </si>
  <si>
    <t>99221291</t>
  </si>
  <si>
    <t>99221217</t>
  </si>
  <si>
    <t>99221275</t>
  </si>
  <si>
    <t>99221382</t>
  </si>
  <si>
    <t>S/N 10029192</t>
  </si>
  <si>
    <t>S/N 10063448</t>
  </si>
  <si>
    <t>10000075</t>
  </si>
  <si>
    <t>97924245 // 10099280 // 2038 D</t>
  </si>
  <si>
    <t>P/N: 97924274 // S/N: 10000130</t>
  </si>
  <si>
    <t>P/N: 97924249 // S/N: 10000237</t>
  </si>
  <si>
    <t>P/N: 97924249 // S/N: 10000241</t>
  </si>
  <si>
    <t>P/N: 97924249 // S/N: 10000243</t>
  </si>
  <si>
    <t>P/N: 97924249 // S/N: 10000235</t>
  </si>
  <si>
    <t>P/N: 97924250 // S/N:10000379</t>
  </si>
  <si>
    <t>P/N: 97924250 // S/N: 10000381</t>
  </si>
  <si>
    <t>P/N: 97924249 // S/N: 10000239</t>
  </si>
  <si>
    <t>P/N: 97924249 // S/N: 10000236</t>
  </si>
  <si>
    <t>P/N: 97924250 // S/N: 10000380</t>
  </si>
  <si>
    <t>P/N: 97924250 // S/N: 10000378</t>
  </si>
  <si>
    <t>S/N 10005564</t>
  </si>
  <si>
    <t>100000167</t>
  </si>
  <si>
    <t>97924265</t>
  </si>
  <si>
    <t>99272191</t>
  </si>
  <si>
    <t>99272218</t>
  </si>
  <si>
    <t>99114656</t>
  </si>
  <si>
    <t>3225225</t>
  </si>
  <si>
    <t>01-J-12-016</t>
  </si>
  <si>
    <t>01-C-05-010</t>
  </si>
  <si>
    <t>01-H-05-033</t>
  </si>
  <si>
    <t>01-C-05-218G</t>
  </si>
  <si>
    <t>21-910-0742</t>
  </si>
  <si>
    <t>21-910-0743</t>
  </si>
  <si>
    <t>21-910-0736</t>
  </si>
  <si>
    <t>21-910-0770</t>
  </si>
  <si>
    <t>21-910-0735</t>
  </si>
  <si>
    <t>21-910-0769</t>
  </si>
  <si>
    <t>21-910-0006</t>
  </si>
  <si>
    <t>21-910-0737</t>
  </si>
  <si>
    <t>21-910-0746</t>
  </si>
  <si>
    <t>21-910-0747</t>
  </si>
  <si>
    <t>21-910-0004</t>
  </si>
  <si>
    <t>21-910-0005</t>
  </si>
  <si>
    <t>21-910-0738</t>
  </si>
  <si>
    <t>21-910-0739</t>
  </si>
  <si>
    <t>21-910-0808</t>
  </si>
  <si>
    <t>21-910-0809</t>
  </si>
  <si>
    <t>21-910-0810</t>
  </si>
  <si>
    <t>21-910-0740</t>
  </si>
  <si>
    <t>21-910-0741</t>
  </si>
  <si>
    <t>Stoombevochtiger, elektrisch</t>
  </si>
  <si>
    <t>MAGNA3 25-100 180</t>
  </si>
  <si>
    <t>MAGNA3 40-159F 250</t>
  </si>
  <si>
    <t>Magna 3 40-150F</t>
  </si>
  <si>
    <t>MGE100LA 2-FF215-JA</t>
  </si>
  <si>
    <t>Condair EL 135</t>
  </si>
  <si>
    <t>S/N 10071265 PC 2042</t>
  </si>
  <si>
    <t>01-B-01-021</t>
  </si>
  <si>
    <t>01-B-01-310</t>
  </si>
  <si>
    <t>14-X-00-100</t>
  </si>
  <si>
    <t>01-A-99-300</t>
  </si>
  <si>
    <t>14-X-00-015</t>
  </si>
  <si>
    <t>14-X-00-058</t>
  </si>
  <si>
    <t>01-B-02-022</t>
  </si>
  <si>
    <t>Laboratoria</t>
  </si>
  <si>
    <t>Warmteterugwinning twincoil</t>
  </si>
  <si>
    <t>19-910-0075</t>
  </si>
  <si>
    <t>19-910-0076</t>
  </si>
  <si>
    <t>19-910-0077</t>
  </si>
  <si>
    <t>19-910-0145</t>
  </si>
  <si>
    <t>19-910-0146</t>
  </si>
  <si>
    <t>19-910-1159</t>
  </si>
  <si>
    <t>80S-4</t>
  </si>
  <si>
    <t>LPKB 315 E1 EC 7540713</t>
  </si>
  <si>
    <t>101122292619370001</t>
  </si>
  <si>
    <t>18-910-0601</t>
  </si>
  <si>
    <t>18-910-0202</t>
  </si>
  <si>
    <t>18-910-0203</t>
  </si>
  <si>
    <t>18-910-0204</t>
  </si>
  <si>
    <t>18-910-0205</t>
  </si>
  <si>
    <t>18-910-0242</t>
  </si>
  <si>
    <t>18-910-0243</t>
  </si>
  <si>
    <t>18-910-0005</t>
  </si>
  <si>
    <t>18-910-0194</t>
  </si>
  <si>
    <t>18-910-0189</t>
  </si>
  <si>
    <t>18-910-0207</t>
  </si>
  <si>
    <t>18-910-0208</t>
  </si>
  <si>
    <t>18-910-0209</t>
  </si>
  <si>
    <t>18-910-0211</t>
  </si>
  <si>
    <t>18-910-0212</t>
  </si>
  <si>
    <t>18-910-0230</t>
  </si>
  <si>
    <t>18-910-0233</t>
  </si>
  <si>
    <t>18-910-0236</t>
  </si>
  <si>
    <t>18-910-0190</t>
  </si>
  <si>
    <t>18-910-0229</t>
  </si>
  <si>
    <t>18-910-0232</t>
  </si>
  <si>
    <t>18-910-0188</t>
  </si>
  <si>
    <t>18-910-0199</t>
  </si>
  <si>
    <t>18-910-0231</t>
  </si>
  <si>
    <t>18-910-0234</t>
  </si>
  <si>
    <t>18-910-0237</t>
  </si>
  <si>
    <t>18-910-0186</t>
  </si>
  <si>
    <t>18-910-0187</t>
  </si>
  <si>
    <t>18-910-0167</t>
  </si>
  <si>
    <t>18-910-0223</t>
  </si>
  <si>
    <t>18-910-0224</t>
  </si>
  <si>
    <t>18-910-0225</t>
  </si>
  <si>
    <t>18-910-0226</t>
  </si>
  <si>
    <t>18-910-0227</t>
  </si>
  <si>
    <t>18-910-0228</t>
  </si>
  <si>
    <t>18-910-0165</t>
  </si>
  <si>
    <t>18-910-0238</t>
  </si>
  <si>
    <t>18-910-0239</t>
  </si>
  <si>
    <t>18-910-0240</t>
  </si>
  <si>
    <t>18-910-0241</t>
  </si>
  <si>
    <t>Isolatiekamer</t>
  </si>
  <si>
    <t>125</t>
  </si>
  <si>
    <t>Multibox aciustic centrifugal fan</t>
  </si>
  <si>
    <t>50-80-F240</t>
  </si>
  <si>
    <t>32-40-180</t>
  </si>
  <si>
    <t>40-40-F220</t>
  </si>
  <si>
    <t>40-80/2A-F-A BQQE</t>
  </si>
  <si>
    <t>MAGNA 32-80 180</t>
  </si>
  <si>
    <t>TPE 32-460/2 A-F-A-BQQE</t>
  </si>
  <si>
    <t>AT4-F 41x24</t>
  </si>
  <si>
    <t>N402-404/5sissw/LG/IEC63</t>
  </si>
  <si>
    <t>CK</t>
  </si>
  <si>
    <t>Magna</t>
  </si>
  <si>
    <t>TP</t>
  </si>
  <si>
    <t>Grundfoss</t>
  </si>
  <si>
    <t>163403-20150495</t>
  </si>
  <si>
    <t>10030816</t>
  </si>
  <si>
    <t>97924190</t>
  </si>
  <si>
    <t>98475938</t>
  </si>
  <si>
    <t>97924174</t>
  </si>
  <si>
    <t>98346578</t>
  </si>
  <si>
    <t>A99113927P217360001</t>
  </si>
  <si>
    <t>3211424</t>
  </si>
  <si>
    <t>17-910-0207</t>
  </si>
  <si>
    <t>17-910-0208</t>
  </si>
  <si>
    <t>17-910-0209</t>
  </si>
  <si>
    <t>17-910-0210</t>
  </si>
  <si>
    <t>17-910-0279</t>
  </si>
  <si>
    <t>17-910-0280</t>
  </si>
  <si>
    <t>17-910-0718</t>
  </si>
  <si>
    <t>17-910-0239</t>
  </si>
  <si>
    <t>17-910-0719</t>
  </si>
  <si>
    <t>17-910-0712</t>
  </si>
  <si>
    <t>17-910-0711</t>
  </si>
  <si>
    <t>17-910-0240</t>
  </si>
  <si>
    <t>17-910-0079</t>
  </si>
  <si>
    <t>17-910-0078</t>
  </si>
  <si>
    <t>17-910-0720</t>
  </si>
  <si>
    <t>17-910-0253</t>
  </si>
  <si>
    <t>17-910-0211</t>
  </si>
  <si>
    <t>17-910-0212</t>
  </si>
  <si>
    <t>17-910-0213</t>
  </si>
  <si>
    <t>17-910-0214</t>
  </si>
  <si>
    <t>17-910-0226</t>
  </si>
  <si>
    <t>17-910-0227</t>
  </si>
  <si>
    <t>17-910-0277</t>
  </si>
  <si>
    <t>17-910-0278</t>
  </si>
  <si>
    <t>Nabehandeldingsunit</t>
  </si>
  <si>
    <t>KFS</t>
  </si>
  <si>
    <t>-</t>
  </si>
  <si>
    <t>CK 315C EC</t>
  </si>
  <si>
    <t>MAGNA3 40-80 F220</t>
  </si>
  <si>
    <t>FLK 315</t>
  </si>
  <si>
    <t>Condair Esco 5.1</t>
  </si>
  <si>
    <t>RMV160/h-HPE/w-PP/RD0/IEC71</t>
  </si>
  <si>
    <t>RMV250-2D-S/RD?IEC90</t>
  </si>
  <si>
    <t>RMV250-2D-RD0</t>
  </si>
  <si>
    <t>RMV 225-2D</t>
  </si>
  <si>
    <t>TX1660270F</t>
  </si>
  <si>
    <t>KSFS-M-SPC/710x553x710</t>
  </si>
  <si>
    <t>ATF4</t>
  </si>
  <si>
    <t>Esco</t>
  </si>
  <si>
    <t>10000092</t>
  </si>
  <si>
    <t>10000302</t>
  </si>
  <si>
    <t>2413196393</t>
  </si>
  <si>
    <t>1192846</t>
  </si>
  <si>
    <t>01-K-00-108</t>
  </si>
  <si>
    <t>01-D-00-010K</t>
  </si>
  <si>
    <t>02-T-10-002</t>
  </si>
  <si>
    <t>16-910-0490</t>
  </si>
  <si>
    <t>16-910-0491</t>
  </si>
  <si>
    <t>16-910-0494</t>
  </si>
  <si>
    <t>16-910-0495</t>
  </si>
  <si>
    <t>16-910-0498</t>
  </si>
  <si>
    <t>16-910-0499</t>
  </si>
  <si>
    <t>16-910-0475</t>
  </si>
  <si>
    <t>16-910-0457</t>
  </si>
  <si>
    <t>16-910-0453</t>
  </si>
  <si>
    <t>16-910-0489</t>
  </si>
  <si>
    <t>16-910-0492</t>
  </si>
  <si>
    <t>16-910-0493</t>
  </si>
  <si>
    <t>tbv C-10-042h en C-10-043g</t>
  </si>
  <si>
    <t>1x 230V PN6/10</t>
  </si>
  <si>
    <t>RMV-200 4D</t>
  </si>
  <si>
    <t>P252/4sisw/IEC71/RD270</t>
  </si>
  <si>
    <t>Magna 50-180 F280</t>
  </si>
  <si>
    <t>tbv Cabinet Washer</t>
  </si>
  <si>
    <t>01-E-04-005A</t>
  </si>
  <si>
    <t>02-910-0272</t>
  </si>
  <si>
    <t>06-910-0339</t>
  </si>
  <si>
    <t>06-910-0340</t>
  </si>
  <si>
    <t>06-910-0341</t>
  </si>
  <si>
    <t>06-910-0342</t>
  </si>
  <si>
    <t>06-910-0343</t>
  </si>
  <si>
    <t>08-910-0374</t>
  </si>
  <si>
    <t>09-910-0155</t>
  </si>
  <si>
    <t>09-910-0156</t>
  </si>
  <si>
    <t>09-910-0157</t>
  </si>
  <si>
    <t>10-910-0212</t>
  </si>
  <si>
    <t>10-910-0213</t>
  </si>
  <si>
    <t>10-910-0215</t>
  </si>
  <si>
    <t>10-910-0493</t>
  </si>
  <si>
    <t>12-910-0093</t>
  </si>
  <si>
    <t>15-910-0449</t>
  </si>
  <si>
    <t>15-910-0452</t>
  </si>
  <si>
    <t>15-910-0453</t>
  </si>
  <si>
    <t>90-910-0071</t>
  </si>
  <si>
    <t>90-910-0072</t>
  </si>
  <si>
    <t>90-910-0073</t>
  </si>
  <si>
    <t>90-910-0074</t>
  </si>
  <si>
    <t>90-910-0075</t>
  </si>
  <si>
    <t>90-910-0076</t>
  </si>
  <si>
    <t>94-910-0208</t>
  </si>
  <si>
    <t>94-910-0209</t>
  </si>
  <si>
    <t>94-910-0210</t>
  </si>
  <si>
    <t>94-910-0211</t>
  </si>
  <si>
    <t>01-J-05-024</t>
  </si>
  <si>
    <t>01-K-01-078</t>
  </si>
  <si>
    <t>01-K-00-119</t>
  </si>
  <si>
    <t>14-910-0186</t>
  </si>
  <si>
    <t>14-910-0187</t>
  </si>
  <si>
    <t>14-910-0188</t>
  </si>
  <si>
    <t>14-910-0189</t>
  </si>
  <si>
    <t>15-910-0286</t>
  </si>
  <si>
    <t>93-910-0079</t>
  </si>
  <si>
    <t>07-910-0092</t>
  </si>
  <si>
    <t>10-910-0180</t>
  </si>
  <si>
    <t>10-910-0181</t>
  </si>
  <si>
    <t>12-910-0066</t>
  </si>
  <si>
    <t>12-910-0068</t>
  </si>
  <si>
    <t>13-910-0099</t>
  </si>
  <si>
    <t>10-910-0044</t>
  </si>
  <si>
    <t>10-910-0045</t>
  </si>
  <si>
    <t>10-910-0058</t>
  </si>
  <si>
    <t>10-910-0059</t>
  </si>
  <si>
    <t>11-910-0083</t>
  </si>
  <si>
    <t>12-910-0065</t>
  </si>
  <si>
    <t>12-910-0069</t>
  </si>
  <si>
    <t>13-910-0100</t>
  </si>
  <si>
    <t>14-910-0198</t>
  </si>
  <si>
    <t>15-910-0181</t>
  </si>
  <si>
    <t>10-910-0179</t>
  </si>
  <si>
    <t>04-910-0089</t>
  </si>
  <si>
    <t>05-910-0174</t>
  </si>
  <si>
    <t>02-910-0066</t>
  </si>
  <si>
    <t>02-910-0067</t>
  </si>
  <si>
    <t>13-910-0040</t>
  </si>
  <si>
    <t>06-910-0143</t>
  </si>
  <si>
    <t>06-910-0346</t>
  </si>
  <si>
    <t>11-910-0112</t>
  </si>
  <si>
    <t>93-910-0052</t>
  </si>
  <si>
    <t>11-910-0263</t>
  </si>
  <si>
    <t>15-910-0460</t>
  </si>
  <si>
    <t>Koelaggregaat</t>
  </si>
  <si>
    <t>Luchtgordijn</t>
  </si>
  <si>
    <t>Operatiekamer</t>
  </si>
  <si>
    <t>Recirculatie</t>
  </si>
  <si>
    <t>8e verdieping Box 1</t>
  </si>
  <si>
    <t>8e verdieping Box 2</t>
  </si>
  <si>
    <t>9e verdieping Box 1</t>
  </si>
  <si>
    <t>9e verdieping Box 2</t>
  </si>
  <si>
    <t>UPS 20-40 130</t>
  </si>
  <si>
    <t>Magna 25-60 180</t>
  </si>
  <si>
    <t>Grundfos 80-60F C</t>
  </si>
  <si>
    <t>Magna 80-80F 360</t>
  </si>
  <si>
    <t>MGE 80C</t>
  </si>
  <si>
    <t>TPE 40-190/2 A-F-A-AUUE</t>
  </si>
  <si>
    <t>Rodatherm RZ 18/24</t>
  </si>
  <si>
    <t>Robatherm</t>
  </si>
  <si>
    <t>AFIM-250/3,gH</t>
  </si>
  <si>
    <t>RMV 160-2D-RO</t>
  </si>
  <si>
    <t>PV 355</t>
  </si>
  <si>
    <t>0,88 kW</t>
  </si>
  <si>
    <t>UPS-50-120F</t>
  </si>
  <si>
    <t>UPS 50-180F</t>
  </si>
  <si>
    <t>2507/04-302</t>
  </si>
  <si>
    <t>RZ 18/24</t>
  </si>
  <si>
    <t>4843-93</t>
  </si>
  <si>
    <t>T090506VA</t>
  </si>
  <si>
    <t>O-VA-33-1</t>
  </si>
  <si>
    <t>01-P-90-030</t>
  </si>
  <si>
    <t>06-F-07-018</t>
  </si>
  <si>
    <t>01-K-00-121</t>
  </si>
  <si>
    <t>05-910-0518</t>
  </si>
  <si>
    <t>05-910-0519</t>
  </si>
  <si>
    <t>05-910-0520</t>
  </si>
  <si>
    <t>05-910-0521</t>
  </si>
  <si>
    <t>05-910-0541</t>
  </si>
  <si>
    <t>03-V-90-111</t>
  </si>
  <si>
    <t>84-910-0320</t>
  </si>
  <si>
    <t>E-VT-2-1</t>
  </si>
  <si>
    <t>84-910-0328</t>
  </si>
  <si>
    <t>N-O-T5</t>
  </si>
  <si>
    <t>90-910-0021</t>
  </si>
  <si>
    <t>I-VT-5-1-1-2</t>
  </si>
  <si>
    <t>21-910-1522</t>
  </si>
  <si>
    <t>17-910-0732</t>
  </si>
  <si>
    <t>08-910-0393</t>
  </si>
  <si>
    <t>Mobiel Power Jet 160</t>
  </si>
  <si>
    <t>01-D-00-064H</t>
  </si>
  <si>
    <t>Prijs
Perceel 2
Excl. BTW</t>
  </si>
  <si>
    <t>08-910-0389</t>
  </si>
  <si>
    <t>22-910-0649</t>
  </si>
  <si>
    <t>84-910-0911</t>
  </si>
  <si>
    <t>23-910-0667</t>
  </si>
  <si>
    <t>23-910-0668</t>
  </si>
  <si>
    <t>24-910-0531</t>
  </si>
  <si>
    <t>24-910-0532</t>
  </si>
  <si>
    <t>25-910-0281</t>
  </si>
  <si>
    <t>09-910-0339</t>
  </si>
  <si>
    <t>11-910-0286</t>
  </si>
  <si>
    <t>22-910-0526</t>
  </si>
  <si>
    <t>22-910-0534</t>
  </si>
  <si>
    <t>22-910-0638</t>
  </si>
  <si>
    <t>22-910-0641</t>
  </si>
  <si>
    <t>23-910-0204</t>
  </si>
  <si>
    <t>23-910-0207</t>
  </si>
  <si>
    <t>23-910-0209</t>
  </si>
  <si>
    <t>23-910-0211</t>
  </si>
  <si>
    <t>23-910-0212</t>
  </si>
  <si>
    <t>23-910-0690</t>
  </si>
  <si>
    <t>23-910-0695</t>
  </si>
  <si>
    <t>23-910-0698</t>
  </si>
  <si>
    <t>23-910-0704</t>
  </si>
  <si>
    <t>23-910-0706</t>
  </si>
  <si>
    <t>24-910-0004</t>
  </si>
  <si>
    <t>24-910-0007</t>
  </si>
  <si>
    <t>24-910-0008</t>
  </si>
  <si>
    <t>24-910-1072</t>
  </si>
  <si>
    <t>24-910-1073</t>
  </si>
  <si>
    <t>24-910-1074</t>
  </si>
  <si>
    <t>25-910-0004</t>
  </si>
  <si>
    <t>18-910-0235</t>
  </si>
  <si>
    <t>20-910-0012</t>
  </si>
  <si>
    <t>22-910-0527</t>
  </si>
  <si>
    <t>22-910-0535</t>
  </si>
  <si>
    <t>22-910-0639</t>
  </si>
  <si>
    <t>22-910-0642</t>
  </si>
  <si>
    <t>23-910-0188</t>
  </si>
  <si>
    <t>23-910-0205</t>
  </si>
  <si>
    <t>23-910-0206</t>
  </si>
  <si>
    <t>23-910-0208</t>
  </si>
  <si>
    <t>23-910-0210</t>
  </si>
  <si>
    <t>23-910-0213</t>
  </si>
  <si>
    <t>23-910-0688</t>
  </si>
  <si>
    <t>23-910-0689</t>
  </si>
  <si>
    <t>23-910-0692</t>
  </si>
  <si>
    <t>23-910-0693</t>
  </si>
  <si>
    <t>23-910-0694</t>
  </si>
  <si>
    <t>23-910-0697</t>
  </si>
  <si>
    <t>23-910-0699</t>
  </si>
  <si>
    <t>23-910-0700</t>
  </si>
  <si>
    <t>23-910-0703</t>
  </si>
  <si>
    <t>23-910-0705</t>
  </si>
  <si>
    <t>24-910-0005</t>
  </si>
  <si>
    <t>22-910-0647</t>
  </si>
  <si>
    <t>22-910-0648</t>
  </si>
  <si>
    <t>23-910-0691</t>
  </si>
  <si>
    <t>23-910-0696</t>
  </si>
  <si>
    <t>23-910-0701</t>
  </si>
  <si>
    <t>23-910-0702</t>
  </si>
  <si>
    <t>23-910-0939</t>
  </si>
  <si>
    <t>24-910-0006</t>
  </si>
  <si>
    <t>24-910-1071</t>
  </si>
  <si>
    <t>05-910-1576</t>
  </si>
  <si>
    <t>06-910-0412</t>
  </si>
  <si>
    <t>06-910-0413</t>
  </si>
  <si>
    <t>10-910-0530</t>
  </si>
  <si>
    <t>15-910-0497</t>
  </si>
  <si>
    <t>18-910-0695</t>
  </si>
  <si>
    <t>18-910-0697</t>
  </si>
  <si>
    <t>19-910-1329</t>
  </si>
  <si>
    <t>20-910-1771</t>
  </si>
  <si>
    <t>20-910-1772</t>
  </si>
  <si>
    <t>21-910-1818</t>
  </si>
  <si>
    <t>22-910-0667</t>
  </si>
  <si>
    <t>22-910-0668</t>
  </si>
  <si>
    <t>23-910-0938</t>
  </si>
  <si>
    <t>84-910-0909</t>
  </si>
  <si>
    <t>84-910-0910</t>
  </si>
  <si>
    <t>90-910-0092</t>
  </si>
  <si>
    <t>02-910-0291</t>
  </si>
  <si>
    <t>Expansievat w.t.w. inst. *</t>
  </si>
  <si>
    <t>05-910-1573</t>
  </si>
  <si>
    <t>20-910-1773</t>
  </si>
  <si>
    <t>20-910-1774</t>
  </si>
  <si>
    <t>07-910-0094</t>
  </si>
  <si>
    <t>22-910-0637</t>
  </si>
  <si>
    <t>22-910-0640</t>
  </si>
  <si>
    <t>22-910-0643</t>
  </si>
  <si>
    <t>22-910-0644</t>
  </si>
  <si>
    <t>25-910-0003</t>
  </si>
  <si>
    <t>25-910-0005</t>
  </si>
  <si>
    <t>25-910-0008</t>
  </si>
  <si>
    <t>25-910-0009</t>
  </si>
  <si>
    <t>25-910-0010</t>
  </si>
  <si>
    <t>25-910-0011</t>
  </si>
  <si>
    <t>25-910-0012</t>
  </si>
  <si>
    <t>25-910-0269</t>
  </si>
  <si>
    <t>Luchtbehandelingskast direct aangedreven voorzien van geïntegreerde frequentieregelaar</t>
  </si>
  <si>
    <t>24-910-1026</t>
  </si>
  <si>
    <t>23-910-0665</t>
  </si>
  <si>
    <t>23-910-0666</t>
  </si>
  <si>
    <t>10-910-0494</t>
  </si>
  <si>
    <t>15-910-0462</t>
  </si>
  <si>
    <t>18-910-0608</t>
  </si>
  <si>
    <t>18-910-0610</t>
  </si>
  <si>
    <t>18-910-0611</t>
  </si>
  <si>
    <t>18-910-0612</t>
  </si>
  <si>
    <t>19-910-1195</t>
  </si>
  <si>
    <t>20-910-1527</t>
  </si>
  <si>
    <t>20-910-1528</t>
  </si>
  <si>
    <t>20-910-1529</t>
  </si>
  <si>
    <t>20-910-1530</t>
  </si>
  <si>
    <t>21-910-0827</t>
  </si>
  <si>
    <t>23-910-0937</t>
  </si>
  <si>
    <t>02-910-0273</t>
  </si>
  <si>
    <t>05-910-0508</t>
  </si>
  <si>
    <t>05-910-0511</t>
  </si>
  <si>
    <t>06-910-0347</t>
  </si>
  <si>
    <t>06-910-0348</t>
  </si>
  <si>
    <t>15-910-0461</t>
  </si>
  <si>
    <t>22-910-0645</t>
  </si>
  <si>
    <t>22-910-0646</t>
  </si>
  <si>
    <t>t.b.v. C-8</t>
  </si>
  <si>
    <t>KSFS-PM-SPC/710x794x710/MD</t>
  </si>
  <si>
    <t>PRIO 200</t>
  </si>
  <si>
    <t>CK 315 C Aut. TP</t>
  </si>
  <si>
    <t>40-80 F 220</t>
  </si>
  <si>
    <t>MAGNA 3</t>
  </si>
  <si>
    <t>Magna3 32-120F 220</t>
  </si>
  <si>
    <t>MAGNA3 32-100 F 220</t>
  </si>
  <si>
    <t>TP 32-60/2 A-F-A-BQQE-CX1</t>
  </si>
  <si>
    <t>MAGNA3 40-40 F 220</t>
  </si>
  <si>
    <t>MAGNA3 40-80 F 220</t>
  </si>
  <si>
    <t>MAGNA3 50-80 F 240</t>
  </si>
  <si>
    <t>25-60 180 1x230V</t>
  </si>
  <si>
    <t>MAGNA3 40-15 F 250</t>
  </si>
  <si>
    <t>MAGNA3 65-100 F 340</t>
  </si>
  <si>
    <t>TP 65-60/4 A-F-A-BQQE-EX3</t>
  </si>
  <si>
    <t>MAGNA 40-80 F 220</t>
  </si>
  <si>
    <t>MAGNA3 40-80-F220</t>
  </si>
  <si>
    <t>MAGNA3 50-150 F280</t>
  </si>
  <si>
    <t>MAGNA3 65-120 F 340</t>
  </si>
  <si>
    <t>MAGNA3 32-100 F220</t>
  </si>
  <si>
    <t>TPE 32-250/2 S-A-F-A-BQQE-HWB</t>
  </si>
  <si>
    <t>TPE3 32-80 S-A-F-A-BQQE-CYB</t>
  </si>
  <si>
    <t>MAGNA3 32-60 180</t>
  </si>
  <si>
    <t>MAGNA3 50-120 F 280</t>
  </si>
  <si>
    <t>MAGNA3 50-120 F280</t>
  </si>
  <si>
    <t>TPE2 65-120 N-A-F-A-BQQE-FWB</t>
  </si>
  <si>
    <t>TPE2 50-200 N-A-F-A-BQQE</t>
  </si>
  <si>
    <t>MGE100LA 2-FF215-JA-300</t>
  </si>
  <si>
    <t>TPE3 50-180 S-A-F-A-BQQE-GYC</t>
  </si>
  <si>
    <t>TPE3 32-150 S-A-F-A-BQQE-DYC</t>
  </si>
  <si>
    <t>TPE3 50-200 S-A-F-A-BQQE-HYC</t>
  </si>
  <si>
    <t>TPE3 40-240 S-A-F-A-BQQE-HYC</t>
  </si>
  <si>
    <t>TPE 50-290/2-S-A-F-A-BQQE 3X</t>
  </si>
  <si>
    <t>TPE3 40-150 S-A-F-A-BQQE-EYB</t>
  </si>
  <si>
    <t>TPE3 50-240 S-A-F-A-BQQE-IYC</t>
  </si>
  <si>
    <t>18 liter / 1 bar</t>
  </si>
  <si>
    <t>VKT-1206/1206</t>
  </si>
  <si>
    <t>VKT-0404</t>
  </si>
  <si>
    <t>LG/270</t>
  </si>
  <si>
    <t>K2E TTW</t>
  </si>
  <si>
    <t>RMV-225/RD/IEC90</t>
  </si>
  <si>
    <t>WEG e-motor 1.5kW-2p-IEC90-B3T-W22-GY-IE3-PTC</t>
  </si>
  <si>
    <t>ABB e-motor 2.2kW-2p-</t>
  </si>
  <si>
    <t>Ethyleen Glycol</t>
  </si>
  <si>
    <t>Speciaal/SPM TX1660270</t>
  </si>
  <si>
    <t>12437235 (05-2024)</t>
  </si>
  <si>
    <t>50-150 F 280 1x230V PN6/10</t>
  </si>
  <si>
    <t>10000557</t>
  </si>
  <si>
    <t>10000555</t>
  </si>
  <si>
    <t>97924268</t>
  </si>
  <si>
    <t>10056795</t>
  </si>
  <si>
    <t>DN40 PN16</t>
  </si>
  <si>
    <t>97924275/8198056</t>
  </si>
  <si>
    <t>DN50 PN16</t>
  </si>
  <si>
    <t>97924289/8198077</t>
  </si>
  <si>
    <t>MAGNA3</t>
  </si>
  <si>
    <t>P/N: 97924274 // S/N:10000129</t>
  </si>
  <si>
    <t>10000513</t>
  </si>
  <si>
    <t>10000514</t>
  </si>
  <si>
    <t>97924285</t>
  </si>
  <si>
    <t>1009776</t>
  </si>
  <si>
    <t>TPE 40-190/2-S A-F-A-RUUE</t>
  </si>
  <si>
    <t>V-37</t>
  </si>
  <si>
    <t>98971269</t>
  </si>
  <si>
    <t>99271849/5276672</t>
  </si>
  <si>
    <t>Afzuigunit</t>
  </si>
  <si>
    <t>Pos 3</t>
  </si>
  <si>
    <t>Pos 5</t>
  </si>
  <si>
    <t>Pos 6</t>
  </si>
  <si>
    <t>Pos 4</t>
  </si>
  <si>
    <t>POS 1 VT</t>
  </si>
  <si>
    <t>POS 1 VA</t>
  </si>
  <si>
    <t>POS 2</t>
  </si>
  <si>
    <t>POS 3</t>
  </si>
  <si>
    <t>POS 4</t>
  </si>
  <si>
    <t>POS 5</t>
  </si>
  <si>
    <t>POS 6</t>
  </si>
  <si>
    <t>POS 7</t>
  </si>
  <si>
    <t>84/0945 pos:01</t>
  </si>
  <si>
    <t>RMV 225/RD/IEC90</t>
  </si>
  <si>
    <t>RMV 250-2D S/RD/IEC90</t>
  </si>
  <si>
    <t>IEC90-B3T-GY-IE3-PTC</t>
  </si>
  <si>
    <t>01-C-03-102</t>
  </si>
  <si>
    <t>01-B-00-010</t>
  </si>
  <si>
    <t>01-A-01-002</t>
  </si>
  <si>
    <t>01-K-07-049A</t>
  </si>
  <si>
    <t>01-B-00-075</t>
  </si>
  <si>
    <t>Fabrikant</t>
  </si>
  <si>
    <t>Colasit</t>
  </si>
  <si>
    <t>Slingerland</t>
  </si>
  <si>
    <t>Inatherm</t>
  </si>
  <si>
    <t>System Air</t>
  </si>
  <si>
    <t>Stork</t>
  </si>
  <si>
    <t>Carrier</t>
  </si>
  <si>
    <t>Holland Heating</t>
  </si>
  <si>
    <t>Flamco</t>
  </si>
  <si>
    <t>Verhulst</t>
  </si>
  <si>
    <t>Copeland</t>
  </si>
  <si>
    <t>Al-Ko Therm Gmbh</t>
  </si>
  <si>
    <t>Alko</t>
  </si>
  <si>
    <t>Rucon</t>
  </si>
  <si>
    <t>Gebhardt</t>
  </si>
  <si>
    <t>Vinitex</t>
  </si>
  <si>
    <t>Heijmans</t>
  </si>
  <si>
    <t>Instacom</t>
  </si>
  <si>
    <t>02-910-0090</t>
  </si>
  <si>
    <t>02-910-0280</t>
  </si>
  <si>
    <t>02-910-0287</t>
  </si>
  <si>
    <t>07-910-0093</t>
  </si>
  <si>
    <t>07-910-0106</t>
  </si>
  <si>
    <t>08-910-0375</t>
  </si>
  <si>
    <t>08-910-0395</t>
  </si>
  <si>
    <t>09-910-0318</t>
  </si>
  <si>
    <t>09-910-0338</t>
  </si>
  <si>
    <t>10-910-0495</t>
  </si>
  <si>
    <t>10-910-0497</t>
  </si>
  <si>
    <t>10-910-0498</t>
  </si>
  <si>
    <t>10-910-0519</t>
  </si>
  <si>
    <t>10-910-0531</t>
  </si>
  <si>
    <t>18-910-0602</t>
  </si>
  <si>
    <t>Luchtverdeelslang</t>
  </si>
  <si>
    <t>18-910-0603</t>
  </si>
  <si>
    <t>18-910-0604</t>
  </si>
  <si>
    <t>18-910-0605</t>
  </si>
  <si>
    <t>18-910-0606</t>
  </si>
  <si>
    <t>18-910-0607</t>
  </si>
  <si>
    <t>18-910-0609</t>
  </si>
  <si>
    <t>18-910-0652</t>
  </si>
  <si>
    <t>18-910-0653</t>
  </si>
  <si>
    <t>18-910-0654</t>
  </si>
  <si>
    <t>18-910-0696</t>
  </si>
  <si>
    <t>20-910-0093</t>
  </si>
  <si>
    <t>20-910-0100</t>
  </si>
  <si>
    <t>20-910-1531</t>
  </si>
  <si>
    <t>20-910-1775</t>
  </si>
  <si>
    <t>22-910-0199</t>
  </si>
  <si>
    <t>22-910-0511</t>
  </si>
  <si>
    <t>22-910-0512</t>
  </si>
  <si>
    <t>22-910-0513</t>
  </si>
  <si>
    <t>22-910-0514</t>
  </si>
  <si>
    <t>22-910-0515</t>
  </si>
  <si>
    <t>22-910-0516</t>
  </si>
  <si>
    <t>22-910-0517</t>
  </si>
  <si>
    <t>22-910-0518</t>
  </si>
  <si>
    <t>22-910-0543</t>
  </si>
  <si>
    <t>22-910-0544</t>
  </si>
  <si>
    <t>22-910-0545</t>
  </si>
  <si>
    <t>22-910-0546</t>
  </si>
  <si>
    <t>22-910-0547</t>
  </si>
  <si>
    <t>22-910-0548</t>
  </si>
  <si>
    <t>22-910-0549</t>
  </si>
  <si>
    <t>22-910-0550</t>
  </si>
  <si>
    <t>22-910-0575</t>
  </si>
  <si>
    <t>23-910-0173</t>
  </si>
  <si>
    <t>23-910-0174</t>
  </si>
  <si>
    <t>23-910-0578</t>
  </si>
  <si>
    <t>23-910-0579</t>
  </si>
  <si>
    <t>23-910-0580</t>
  </si>
  <si>
    <t>23-910-0581</t>
  </si>
  <si>
    <t>23-910-0583</t>
  </si>
  <si>
    <t>23-910-0584</t>
  </si>
  <si>
    <t>23-910-0585</t>
  </si>
  <si>
    <t>24-910-0287</t>
  </si>
  <si>
    <t>24-910-0288</t>
  </si>
  <si>
    <t>24-910-0289</t>
  </si>
  <si>
    <t>24-910-0290</t>
  </si>
  <si>
    <t>24-910-0304</t>
  </si>
  <si>
    <t>24-910-0305</t>
  </si>
  <si>
    <t>24-910-0306</t>
  </si>
  <si>
    <t>24-910-0307</t>
  </si>
  <si>
    <t>24-910-0308</t>
  </si>
  <si>
    <t>24-910-0309</t>
  </si>
  <si>
    <t>24-910-0461</t>
  </si>
  <si>
    <t>24-910-0462</t>
  </si>
  <si>
    <t>24-910-0464</t>
  </si>
  <si>
    <t>ventilatoren; overige</t>
  </si>
  <si>
    <t>24-910-0465</t>
  </si>
  <si>
    <t>24-910-0466</t>
  </si>
  <si>
    <t>24-910-0467</t>
  </si>
  <si>
    <t>24-910-0479</t>
  </si>
  <si>
    <t>25-910-0254</t>
  </si>
  <si>
    <t>25-910-0255</t>
  </si>
  <si>
    <t>25-910-0256</t>
  </si>
  <si>
    <t>25-910-0257</t>
  </si>
  <si>
    <t>25-910-0258</t>
  </si>
  <si>
    <t>25-910-0259</t>
  </si>
  <si>
    <t>90-910-0093</t>
  </si>
  <si>
    <t>97-910-0018</t>
  </si>
  <si>
    <t>97-910-0019</t>
  </si>
  <si>
    <t>99-910-0049</t>
  </si>
  <si>
    <t>99-910-0050</t>
  </si>
  <si>
    <t>99-910-0144</t>
  </si>
  <si>
    <t>99-910-0145</t>
  </si>
  <si>
    <t>Perceel 2 CHMS</t>
  </si>
  <si>
    <t>11-910-0287</t>
  </si>
  <si>
    <t>12-910-0141</t>
  </si>
  <si>
    <t>12-910-0150</t>
  </si>
  <si>
    <t>14-910-0536</t>
  </si>
  <si>
    <t>23-910-0582</t>
  </si>
  <si>
    <t>24-910-0291</t>
  </si>
  <si>
    <t>24-910-0292</t>
  </si>
  <si>
    <t>24-910-0293</t>
  </si>
  <si>
    <t>24-910-0294</t>
  </si>
  <si>
    <t>24-910-0295</t>
  </si>
  <si>
    <t>24-910-0296</t>
  </si>
  <si>
    <t>25-910-0244</t>
  </si>
  <si>
    <t>25-910-0245</t>
  </si>
  <si>
    <t>25-910-0246</t>
  </si>
  <si>
    <t>25-910-0247</t>
  </si>
  <si>
    <t>25-910-0248</t>
  </si>
  <si>
    <t>25-910-0249</t>
  </si>
  <si>
    <t>25-910-0250</t>
  </si>
  <si>
    <t>25-910-0251</t>
  </si>
  <si>
    <t>25-910-0252</t>
  </si>
  <si>
    <t>25-910-0253</t>
  </si>
  <si>
    <t>05-910-0478</t>
  </si>
  <si>
    <t>05-910-0479</t>
  </si>
  <si>
    <t>05-910-0480</t>
  </si>
  <si>
    <t>05-910-0481</t>
  </si>
  <si>
    <t>05-910-0482</t>
  </si>
  <si>
    <t>05-910-0483</t>
  </si>
  <si>
    <t>05-910-0484</t>
  </si>
  <si>
    <t>05-910-0485</t>
  </si>
  <si>
    <t>05-910-0486</t>
  </si>
  <si>
    <t>05-910-0487</t>
  </si>
  <si>
    <t>05-910-0488</t>
  </si>
  <si>
    <t>05-910-0489</t>
  </si>
  <si>
    <t>05-910-0490</t>
  </si>
  <si>
    <t>05-910-0491</t>
  </si>
  <si>
    <t>05-910-0492</t>
  </si>
  <si>
    <t>05-910-0493</t>
  </si>
  <si>
    <t>05-910-0494</t>
  </si>
  <si>
    <t>05-910-0495</t>
  </si>
  <si>
    <t>05-910-0496</t>
  </si>
  <si>
    <t>05-910-0497</t>
  </si>
  <si>
    <t>05-910-0498</t>
  </si>
  <si>
    <t>05-910-0499</t>
  </si>
  <si>
    <t>05-910-0500</t>
  </si>
  <si>
    <t>05-910-0501</t>
  </si>
  <si>
    <t>05-910-0502</t>
  </si>
  <si>
    <t>05-910-0503</t>
  </si>
  <si>
    <t>05-910-0504</t>
  </si>
  <si>
    <t>05-910-0505</t>
  </si>
  <si>
    <t>05-910-0506</t>
  </si>
  <si>
    <t>05-910-0507</t>
  </si>
  <si>
    <t>05-910-1574</t>
  </si>
  <si>
    <t>Expansievat w.t.w. inst. **</t>
  </si>
  <si>
    <t>05-910-1575</t>
  </si>
  <si>
    <t>05-910-1577</t>
  </si>
  <si>
    <t>11-910-0278</t>
  </si>
  <si>
    <t>15-910-0499</t>
  </si>
  <si>
    <t>20-910-1515</t>
  </si>
  <si>
    <t>20-910-1516</t>
  </si>
  <si>
    <t>20-910-1517</t>
  </si>
  <si>
    <t>20-910-1518</t>
  </si>
  <si>
    <t>20-910-1519</t>
  </si>
  <si>
    <t>20-910-1520</t>
  </si>
  <si>
    <t>20-910-1776</t>
  </si>
  <si>
    <t>20-910-1777</t>
  </si>
  <si>
    <t>20-910-1778</t>
  </si>
  <si>
    <t>21-910-0826</t>
  </si>
  <si>
    <t>21-910-1817</t>
  </si>
  <si>
    <t>Perceel 3 GB2</t>
  </si>
  <si>
    <t>05-910-0509</t>
  </si>
  <si>
    <t>05-910-0510</t>
  </si>
  <si>
    <t>05-910-0512</t>
  </si>
  <si>
    <t>20-910-1533</t>
  </si>
  <si>
    <t>22-910-0538</t>
  </si>
  <si>
    <t>22-910-0539</t>
  </si>
  <si>
    <t>22-910-0540</t>
  </si>
  <si>
    <t>22-910-0541</t>
  </si>
  <si>
    <t>22-910-0542</t>
  </si>
  <si>
    <t>23-910-0930</t>
  </si>
  <si>
    <t>23-910-0931</t>
  </si>
  <si>
    <t>23-910-0932</t>
  </si>
  <si>
    <t>Perceel 3 GB3</t>
  </si>
  <si>
    <t>20-910-1532</t>
  </si>
  <si>
    <t>20-910-1534</t>
  </si>
  <si>
    <t>Perceel 3 KFT</t>
  </si>
  <si>
    <t>14-910-0503</t>
  </si>
  <si>
    <t>19-910-1196</t>
  </si>
  <si>
    <t>19-910-1197</t>
  </si>
  <si>
    <t>19-910-1198</t>
  </si>
  <si>
    <t>01-P-00-060</t>
  </si>
  <si>
    <t>01-K-02-177</t>
  </si>
  <si>
    <t>01-K-02-200H</t>
  </si>
  <si>
    <t>01-A-99-050</t>
  </si>
  <si>
    <t>01-L-00-081G</t>
  </si>
  <si>
    <t>02-T-05-003</t>
  </si>
  <si>
    <t>02-S-09-023</t>
  </si>
  <si>
    <t>02-T-09-052H</t>
  </si>
  <si>
    <t>02-T-09-019</t>
  </si>
  <si>
    <t>02-T-09-023</t>
  </si>
  <si>
    <t>02-T-09-032</t>
  </si>
  <si>
    <t>02-T-09-036</t>
  </si>
  <si>
    <t>02-T-09-037</t>
  </si>
  <si>
    <t>02-T-09-039</t>
  </si>
  <si>
    <t>02-S-09-008</t>
  </si>
  <si>
    <t>02-S-09-009</t>
  </si>
  <si>
    <t>02-S-09-012</t>
  </si>
  <si>
    <t>02-S-09-014</t>
  </si>
  <si>
    <t>02-S-09-039</t>
  </si>
  <si>
    <t>02-S-09-042</t>
  </si>
  <si>
    <t>02-S-09-044</t>
  </si>
  <si>
    <t>02-S-09-047</t>
  </si>
  <si>
    <t>02-S-09-049</t>
  </si>
  <si>
    <t>02-R-09-019</t>
  </si>
  <si>
    <t>02-R-09-017</t>
  </si>
  <si>
    <t>02-R-09-020</t>
  </si>
  <si>
    <t>02-R-09-018</t>
  </si>
  <si>
    <t>02-R-09-010</t>
  </si>
  <si>
    <t>02-R-09-011</t>
  </si>
  <si>
    <t>02-R-09-016</t>
  </si>
  <si>
    <t>02-R-09-015</t>
  </si>
  <si>
    <t>02-T-90-031</t>
  </si>
  <si>
    <t>02-T-08-001</t>
  </si>
  <si>
    <t>01-L-00-270G</t>
  </si>
  <si>
    <t>01-L-00-286H</t>
  </si>
  <si>
    <t>PC:0108</t>
  </si>
  <si>
    <t>59585800</t>
  </si>
  <si>
    <t>VAPAC</t>
  </si>
  <si>
    <t>UPS 32-120 F</t>
  </si>
  <si>
    <t>CL 40-125</t>
  </si>
  <si>
    <t>71G-4</t>
  </si>
  <si>
    <t>25-60 180</t>
  </si>
  <si>
    <t>Magna3 32-40 F 220</t>
  </si>
  <si>
    <t>TPE3 32-80-S BQQE</t>
  </si>
  <si>
    <t>A99271530P220040001</t>
  </si>
  <si>
    <t>99271530</t>
  </si>
  <si>
    <t>MGE80B 2-56C IA</t>
  </si>
  <si>
    <t>A99272071P219440004</t>
  </si>
  <si>
    <t>99138001</t>
  </si>
  <si>
    <t>710x794x710x1/MD/</t>
  </si>
  <si>
    <t>KSFSSP-PM-SPC/</t>
  </si>
  <si>
    <t>Magna3 25-40</t>
  </si>
  <si>
    <t>ABB e-motor 2,2kW-2p-</t>
  </si>
  <si>
    <t>RMV250-2D S/LG/IEC90</t>
  </si>
  <si>
    <t>IEC90-B3T-GY-IE3-PTC M3BP-90LA2</t>
  </si>
  <si>
    <t>KQ352/Arr.5/LG/IEC90</t>
  </si>
  <si>
    <t>MAGNA3 65-150 F 340 1x230V</t>
  </si>
  <si>
    <t>MAGNA3 25-40 180 1x230V PN10</t>
  </si>
  <si>
    <t>MAGNA3 50-40 F 240 1x230V PN6/10</t>
  </si>
  <si>
    <t>MAGNA3 65-150 F 340 1x230V PN6/10</t>
  </si>
  <si>
    <t>TPE3 40-180 S-A-F-A-BQQE-FYC</t>
  </si>
  <si>
    <t>1~</t>
  </si>
  <si>
    <t>10089948</t>
  </si>
  <si>
    <t>TPE 40-270/2 S-A-F-A-BQQE-HWB</t>
  </si>
  <si>
    <t>9913445610000044</t>
  </si>
  <si>
    <t>MAGNA3 25-40 180 PN16</t>
  </si>
  <si>
    <t>Magna3 25-100 180 PN16</t>
  </si>
  <si>
    <t>MAGNA3 40-60 F 220 PN16</t>
  </si>
  <si>
    <t>ABB, M3BP-90LC2, 2.2kw '-2p-230/400V-50Hz,IE3</t>
  </si>
  <si>
    <t>RMV 250-2D S/LG/IEC90</t>
  </si>
  <si>
    <t>ABB, M3BP-90LC2, 2.2kw -2p-230/400V-50Hz,IE3</t>
  </si>
  <si>
    <t>600x300</t>
  </si>
  <si>
    <t>700x400</t>
  </si>
  <si>
    <t>32-80 F 220 1x230V</t>
  </si>
  <si>
    <t>80-120 F 360 1x230V</t>
  </si>
  <si>
    <t>RotorLine 17 S</t>
  </si>
  <si>
    <t>93-0659-03</t>
  </si>
  <si>
    <t>HHW-BC-3000 D</t>
  </si>
  <si>
    <t>HHW-BC-2700 D</t>
  </si>
  <si>
    <t>HHW-BC-2450 D</t>
  </si>
  <si>
    <t>HHW-BC-2000 D</t>
  </si>
  <si>
    <t>1LA7070-2AA10</t>
  </si>
  <si>
    <t>MGE 100LC4-FF 215 D1</t>
  </si>
  <si>
    <t>5938</t>
  </si>
  <si>
    <t>3908</t>
  </si>
  <si>
    <t>65-60F 340</t>
  </si>
  <si>
    <t>97924329</t>
  </si>
  <si>
    <t>10000056</t>
  </si>
  <si>
    <t>10000058</t>
  </si>
  <si>
    <t>MGE 112 MC4-FF215 G3</t>
  </si>
  <si>
    <t>6332</t>
  </si>
  <si>
    <t>6328</t>
  </si>
  <si>
    <t>Pos :1</t>
  </si>
  <si>
    <t>MAGNA3 25-80 180 1x230V PN10</t>
  </si>
  <si>
    <t>MAGNA3 32-120 F 220</t>
  </si>
  <si>
    <t>MAGNA3 32-120 F220</t>
  </si>
  <si>
    <t>MAGNA3 80-120 F360</t>
  </si>
  <si>
    <t>MAGNA3 80-120 F 360</t>
  </si>
  <si>
    <t>40-60 F 220 1x230V</t>
  </si>
  <si>
    <t>50-120 F 280 1x230V</t>
  </si>
  <si>
    <t>25-40 180 1x230V</t>
  </si>
  <si>
    <t>IRB 600X300 A1 EC</t>
  </si>
  <si>
    <t>140JM/40/6/6/21 — L —160L</t>
  </si>
  <si>
    <t>RK 700 x 400 D3</t>
  </si>
  <si>
    <t>Carrier Holland Heat</t>
  </si>
  <si>
    <t>Johnson Pump</t>
  </si>
  <si>
    <t>Air In Motion</t>
  </si>
  <si>
    <t>Biddle</t>
  </si>
  <si>
    <t>NedAir</t>
  </si>
  <si>
    <t>Rmv</t>
  </si>
  <si>
    <t>Gea Happel</t>
  </si>
  <si>
    <t>Condair</t>
  </si>
  <si>
    <t>Fläkt Woods</t>
  </si>
  <si>
    <t>Code</t>
  </si>
  <si>
    <t>Puntcode</t>
  </si>
  <si>
    <t>Code ruimte</t>
  </si>
  <si>
    <t>Typenr.</t>
  </si>
  <si>
    <t>Serienummer</t>
  </si>
  <si>
    <t>Sessie</t>
  </si>
  <si>
    <t>Procesfunctie</t>
  </si>
  <si>
    <t>1T040504VA-0001</t>
  </si>
  <si>
    <t>1N030506VT-0001</t>
  </si>
  <si>
    <t>1L050504VT-0001</t>
  </si>
  <si>
    <t>1L050504VA-0001</t>
  </si>
  <si>
    <t>1L050508VA-0001</t>
  </si>
  <si>
    <t>1L050506VA-0001</t>
  </si>
  <si>
    <t>1T040502VT-0001</t>
  </si>
  <si>
    <t>1T040502VA-0001</t>
  </si>
  <si>
    <t>1E010504VA-0001/2</t>
  </si>
  <si>
    <t>1E010501VT-0001/2</t>
  </si>
  <si>
    <t>1E050547VA-0001</t>
  </si>
  <si>
    <t>1E010550VT-0001</t>
  </si>
  <si>
    <t>1D000546VA-0001</t>
  </si>
  <si>
    <t>1K900550VT-0001</t>
  </si>
  <si>
    <t>1K900550VA-0001</t>
  </si>
  <si>
    <t>1J050508VA-0001</t>
  </si>
  <si>
    <t>1I030501VT-0001</t>
  </si>
  <si>
    <t>1I030501VA-0001</t>
  </si>
  <si>
    <t>1E010551VA-0001</t>
  </si>
  <si>
    <t>1N000510VA-0001</t>
  </si>
  <si>
    <t>1N010512VA-0001</t>
  </si>
  <si>
    <t>1J120516VT-0001</t>
  </si>
  <si>
    <t>1J120516VA-0001</t>
  </si>
  <si>
    <t>1J120517VT-0001</t>
  </si>
  <si>
    <t>1J120517VA-0001</t>
  </si>
  <si>
    <t>1E120518VT-0001</t>
  </si>
  <si>
    <t>1E120520VA-0001</t>
  </si>
  <si>
    <t>1J120519VA-0001</t>
  </si>
  <si>
    <t>1J120520VA-0001</t>
  </si>
  <si>
    <t>1J120521VA-0001</t>
  </si>
  <si>
    <t>1N030516VA-0001</t>
  </si>
  <si>
    <t>1E120509VT-0001</t>
  </si>
  <si>
    <t>1E120509VA-0001</t>
  </si>
  <si>
    <t>1E120508VT-0001</t>
  </si>
  <si>
    <t>1E120519VA-0001</t>
  </si>
  <si>
    <t>1E120510VT-0001</t>
  </si>
  <si>
    <t>1E120510VA-0001</t>
  </si>
  <si>
    <t>1E120540VA-0001</t>
  </si>
  <si>
    <t>1E120538VA-0001</t>
  </si>
  <si>
    <t>1E120543VA-0001</t>
  </si>
  <si>
    <t>1I050507PC-0003</t>
  </si>
  <si>
    <t>1I050506PC-0003</t>
  </si>
  <si>
    <t>1D900545VA-0001</t>
  </si>
  <si>
    <t>1E050527VT-0001</t>
  </si>
  <si>
    <t>1E050527VA-0001</t>
  </si>
  <si>
    <t>1E050528VT-0001</t>
  </si>
  <si>
    <t>1E050528VA-0001</t>
  </si>
  <si>
    <t>1E050528VA-0002</t>
  </si>
  <si>
    <t>1J120519CD-0010</t>
  </si>
  <si>
    <t>1D900546VA-0001</t>
  </si>
  <si>
    <t>1F050501VT-0001</t>
  </si>
  <si>
    <t>1F050501VA-0001</t>
  </si>
  <si>
    <t>1N010501VT-0001</t>
  </si>
  <si>
    <t>1N010501VA-0001</t>
  </si>
  <si>
    <t>1N010521VT-0001</t>
  </si>
  <si>
    <t>1N010521VA-0001</t>
  </si>
  <si>
    <t>1I030503PC-0001</t>
  </si>
  <si>
    <t>1A000502VT-0001</t>
  </si>
  <si>
    <t>1I030534VA-0001</t>
  </si>
  <si>
    <t>EB010506VA-0001</t>
  </si>
  <si>
    <t>1L050507VA-0001</t>
  </si>
  <si>
    <t>1L050507VT-0001</t>
  </si>
  <si>
    <t>1I060512PC-0002</t>
  </si>
  <si>
    <t>1E050526VA-0001</t>
  </si>
  <si>
    <t>1I000532VT-0001</t>
  </si>
  <si>
    <t>1I030502VT-0001</t>
  </si>
  <si>
    <t>1I030542VA-0001</t>
  </si>
  <si>
    <t>1J050525VA-0001</t>
  </si>
  <si>
    <t>1I030502PC-0002</t>
  </si>
  <si>
    <t>1I030502PC-0003</t>
  </si>
  <si>
    <t>1J120531VT-0001</t>
  </si>
  <si>
    <t>1J120532VT-0001</t>
  </si>
  <si>
    <t>1J120533VA-0001</t>
  </si>
  <si>
    <t>1J120534VA-0001</t>
  </si>
  <si>
    <t>1J120533SOH0020</t>
  </si>
  <si>
    <t>1J120533SOH0022</t>
  </si>
  <si>
    <t>1J120533SOH0024</t>
  </si>
  <si>
    <t>1J120533SOH0026</t>
  </si>
  <si>
    <t>1J120533SOH0028</t>
  </si>
  <si>
    <t>1J120533PDT0030</t>
  </si>
  <si>
    <t>1J120533SOH0044</t>
  </si>
  <si>
    <t>1E120523</t>
  </si>
  <si>
    <t>1J120533SOH0038</t>
  </si>
  <si>
    <t>1J120533SOH0040</t>
  </si>
  <si>
    <t>1J120533SOH0042</t>
  </si>
  <si>
    <t>1J120531PC-0002</t>
  </si>
  <si>
    <t>1J120531PC-0003</t>
  </si>
  <si>
    <t>1J120532PC-0002</t>
  </si>
  <si>
    <t>1J120532PC-0003</t>
  </si>
  <si>
    <t>1T040508VA-001</t>
  </si>
  <si>
    <t>1E120508PC-0001</t>
  </si>
  <si>
    <t>1E120508PC-0004</t>
  </si>
  <si>
    <t>1D060550VT-0001</t>
  </si>
  <si>
    <t>1D060551VA-0001</t>
  </si>
  <si>
    <t>1G050501VT-0001</t>
  </si>
  <si>
    <t>1G050502VT-0001</t>
  </si>
  <si>
    <t>1G050506VA-0001</t>
  </si>
  <si>
    <t>1G050507VA-0001</t>
  </si>
  <si>
    <t>1D060550PC-0001</t>
  </si>
  <si>
    <t>1D060550PC-0002</t>
  </si>
  <si>
    <t>1D060550PC-0003</t>
  </si>
  <si>
    <t>1G050501PC-0003</t>
  </si>
  <si>
    <t>1G050502PC-0003</t>
  </si>
  <si>
    <t>1G050501PC-0002</t>
  </si>
  <si>
    <t>1G050502PC-0002</t>
  </si>
  <si>
    <t>1G050501PC-0005</t>
  </si>
  <si>
    <t>1G050502PC-0005</t>
  </si>
  <si>
    <t>1G050501PC-0001</t>
  </si>
  <si>
    <t>1J120533SOH0046</t>
  </si>
  <si>
    <t>1I050509PC-0002</t>
  </si>
  <si>
    <t>1B010501PC-0002</t>
  </si>
  <si>
    <t>1D060533VA-0001</t>
  </si>
  <si>
    <t>1E120521PDT0020</t>
  </si>
  <si>
    <t>1E120521PDT0022</t>
  </si>
  <si>
    <t>1I050515VT-0001</t>
  </si>
  <si>
    <t>1I050516VA-0001</t>
  </si>
  <si>
    <t>1E120521VA-0001</t>
  </si>
  <si>
    <t>1E120522VA-0001</t>
  </si>
  <si>
    <t>1E120523VA-0001</t>
  </si>
  <si>
    <t>1E120524VA-0001</t>
  </si>
  <si>
    <t>1E120523PDT-0020</t>
  </si>
  <si>
    <t>Geconditioneerde lucht</t>
  </si>
  <si>
    <t>1E120523PDT-0021</t>
  </si>
  <si>
    <t>1i050515PC-0003</t>
  </si>
  <si>
    <t>1i050515pc-0002</t>
  </si>
  <si>
    <t>1I50507PC-0002</t>
  </si>
  <si>
    <t>1I050523VA-0001</t>
  </si>
  <si>
    <t>1E010530VT-0001</t>
  </si>
  <si>
    <t>1E010531VA-0001</t>
  </si>
  <si>
    <t>1E010530PC-0001</t>
  </si>
  <si>
    <t>1E010530PC-0002</t>
  </si>
  <si>
    <t>1E010530PC-0003</t>
  </si>
  <si>
    <t>1E01531FLT0002</t>
  </si>
  <si>
    <t>1N030309PC-0002</t>
  </si>
  <si>
    <t>1I030503PC-0002</t>
  </si>
  <si>
    <t>1E030503PC-0002</t>
  </si>
  <si>
    <t>1D060501VT-0001</t>
  </si>
  <si>
    <t>1D060502VT-0001</t>
  </si>
  <si>
    <t>1D060503VT-0001</t>
  </si>
  <si>
    <t>1D060511VA-0001</t>
  </si>
  <si>
    <t>1D060512VA-0001</t>
  </si>
  <si>
    <t>1D060513VA-0001</t>
  </si>
  <si>
    <t>1D060501PC-0003</t>
  </si>
  <si>
    <t>1D060501PC-0002</t>
  </si>
  <si>
    <t>1D060501PC-0001</t>
  </si>
  <si>
    <t>1D060502PC-0003</t>
  </si>
  <si>
    <t>1D060502PC-0002</t>
  </si>
  <si>
    <t>1D060502PC-0001</t>
  </si>
  <si>
    <t>1D060503PC-0003</t>
  </si>
  <si>
    <t>1D060503PC-0002</t>
  </si>
  <si>
    <t>1D060503PC-0001</t>
  </si>
  <si>
    <t>1E010550PC-0002</t>
  </si>
  <si>
    <t>1E010501PC-0002</t>
  </si>
  <si>
    <t>1E010501PC-0001</t>
  </si>
  <si>
    <t>1D060565VA-0001</t>
  </si>
  <si>
    <t>1E050572PC-0003</t>
  </si>
  <si>
    <t>1E050570-PC0003</t>
  </si>
  <si>
    <t>1E050585PC-0003</t>
  </si>
  <si>
    <t>1E050585PC-0002</t>
  </si>
  <si>
    <t>1E050582PC-0003</t>
  </si>
  <si>
    <t>1E050582PC-0002</t>
  </si>
  <si>
    <t>1E050584PC-0003</t>
  </si>
  <si>
    <t>1E050581PC-0003</t>
  </si>
  <si>
    <t>1E050581PC-0002</t>
  </si>
  <si>
    <t>1E050584PC-0002</t>
  </si>
  <si>
    <t>1E050576PC-0003</t>
  </si>
  <si>
    <t>1E050574PC-0003</t>
  </si>
  <si>
    <t>1E050560PC-0002</t>
  </si>
  <si>
    <t>1E050583PC-0002</t>
  </si>
  <si>
    <t>1E050583PC-0003</t>
  </si>
  <si>
    <t>1E050580PC-0003</t>
  </si>
  <si>
    <t>1E050580PC-0002</t>
  </si>
  <si>
    <t>1E050580PC-0004</t>
  </si>
  <si>
    <t>1E050560VT-0001</t>
  </si>
  <si>
    <t>1E050562VT-0001</t>
  </si>
  <si>
    <t>1E050561VA-0001</t>
  </si>
  <si>
    <t>1E050563VA-0001</t>
  </si>
  <si>
    <t>1E050570VT-0001</t>
  </si>
  <si>
    <t>1E050572VT-0001</t>
  </si>
  <si>
    <t>1E050571VA-0001</t>
  </si>
  <si>
    <t>1E050573VA-0001</t>
  </si>
  <si>
    <t>1E050574VT-0001</t>
  </si>
  <si>
    <t>1E050576VT-0001</t>
  </si>
  <si>
    <t>1E050575VA-0001</t>
  </si>
  <si>
    <t>1E050577VA-0001</t>
  </si>
  <si>
    <t>1E050580VT-0001</t>
  </si>
  <si>
    <t>1E050581VT-0001</t>
  </si>
  <si>
    <t>1E050582VT-0001</t>
  </si>
  <si>
    <t>1E050583VT-0001</t>
  </si>
  <si>
    <t>1E050584VT-0001</t>
  </si>
  <si>
    <t>1E050585VT-0001</t>
  </si>
  <si>
    <t>1E050586VT-0001</t>
  </si>
  <si>
    <t>1E050587VT-0001</t>
  </si>
  <si>
    <t>1E050588VT-0001</t>
  </si>
  <si>
    <t>1E050589VT-0001</t>
  </si>
  <si>
    <t>1E050590VT-0001</t>
  </si>
  <si>
    <t>1E120542VA-0001</t>
  </si>
  <si>
    <t>1E050560PC-0003</t>
  </si>
  <si>
    <t>1E050562PC-0003</t>
  </si>
  <si>
    <t>1E050532VT</t>
  </si>
  <si>
    <t>1E050533VT</t>
  </si>
  <si>
    <t>1E050534VT</t>
  </si>
  <si>
    <t>1E050535VT</t>
  </si>
  <si>
    <t>1E050536VT</t>
  </si>
  <si>
    <t>1E050574PC-0002</t>
  </si>
  <si>
    <t>1E050576PC-0002</t>
  </si>
  <si>
    <t>1E050581PC-0004</t>
  </si>
  <si>
    <t>1E050582PC-0004</t>
  </si>
  <si>
    <t>1E050583PC-0004</t>
  </si>
  <si>
    <t>1E050584PC-0004</t>
  </si>
  <si>
    <t>1E050585PC-0004</t>
  </si>
  <si>
    <t>1I050508PC-0002</t>
  </si>
  <si>
    <t>1T040502PC-0002</t>
  </si>
  <si>
    <t>1T040502PC-0003</t>
  </si>
  <si>
    <t>1E050570PC-0001</t>
  </si>
  <si>
    <t>1E050570PC-0004</t>
  </si>
  <si>
    <t>1E050574PC-0001</t>
  </si>
  <si>
    <t>1E050574PC-0004</t>
  </si>
  <si>
    <t>1E050562-PC0001</t>
  </si>
  <si>
    <t>1E050560-PC0001</t>
  </si>
  <si>
    <t>1G020508PC-0003</t>
  </si>
  <si>
    <t>1G020508PC-0002</t>
  </si>
  <si>
    <t>1G020508PC-0001</t>
  </si>
  <si>
    <t>1G020508VT-0001</t>
  </si>
  <si>
    <t>1G020532VA-0001</t>
  </si>
  <si>
    <t>1G020531VA-0001</t>
  </si>
  <si>
    <t>1G020530VA-0001</t>
  </si>
  <si>
    <t>1J120533PDT0032</t>
  </si>
  <si>
    <t>1E120509PC-0002</t>
  </si>
  <si>
    <t>1E120509PC-0003</t>
  </si>
  <si>
    <t>1I030501PC-0002</t>
  </si>
  <si>
    <t>1I030501PC-0003</t>
  </si>
  <si>
    <t>1E030566VT-0001</t>
  </si>
  <si>
    <t>1E030566PC-0002</t>
  </si>
  <si>
    <t>1E030566PC-0003</t>
  </si>
  <si>
    <t>1E030564VT-0001</t>
  </si>
  <si>
    <t>1E030564PC-0002</t>
  </si>
  <si>
    <t>1E030564PC-0003</t>
  </si>
  <si>
    <t>1E030565VA-0001</t>
  </si>
  <si>
    <t>1E030567VA-0001</t>
  </si>
  <si>
    <t>1E030566PC-0001</t>
  </si>
  <si>
    <t>1E030564PC-0001</t>
  </si>
  <si>
    <t>1E010310PC-0001</t>
  </si>
  <si>
    <t>1J120516PC-0002</t>
  </si>
  <si>
    <t>1J120516PC-0003</t>
  </si>
  <si>
    <t>1J120517PC-0003</t>
  </si>
  <si>
    <t>1J120517PC-0002</t>
  </si>
  <si>
    <t>1E120518PC-0003</t>
  </si>
  <si>
    <t>1E120518PC-0002</t>
  </si>
  <si>
    <t>1E120508PC-0003</t>
  </si>
  <si>
    <t>1E120508PC-0002</t>
  </si>
  <si>
    <t>1E120510PC-0002</t>
  </si>
  <si>
    <t>1E120510PC-0003</t>
  </si>
  <si>
    <t>1L030502PC-0003</t>
  </si>
  <si>
    <t>1L050504PC-0003</t>
  </si>
  <si>
    <t>1L050504PC-0002</t>
  </si>
  <si>
    <t>1L050504PC-0001</t>
  </si>
  <si>
    <t>1E010501PC-0003</t>
  </si>
  <si>
    <t>1E010550PC-0003</t>
  </si>
  <si>
    <t>1E0505528PC-0003</t>
  </si>
  <si>
    <t>1E050528PC-0002</t>
  </si>
  <si>
    <t>1E050527PC-0001</t>
  </si>
  <si>
    <t>1E050527PC-0003</t>
  </si>
  <si>
    <t>1E050527PC-0002</t>
  </si>
  <si>
    <t>1I030503PC-0003</t>
  </si>
  <si>
    <t>1I030505PC-0003</t>
  </si>
  <si>
    <t>1I030501PC-0001</t>
  </si>
  <si>
    <t>1I030541PC-0001</t>
  </si>
  <si>
    <t>1N010501PC-0003</t>
  </si>
  <si>
    <t>1N010501PC-0002</t>
  </si>
  <si>
    <t>1N010521PC-0003</t>
  </si>
  <si>
    <t>1N010521PC-0002</t>
  </si>
  <si>
    <t>1T040501PC-0002</t>
  </si>
  <si>
    <t>1L050507PC-0003</t>
  </si>
  <si>
    <t>1L050507PC-0001</t>
  </si>
  <si>
    <t>1L050507PC-0002</t>
  </si>
  <si>
    <t>1L050507PC-0004</t>
  </si>
  <si>
    <t>1L050518VA-0001</t>
  </si>
  <si>
    <t>1L050519VA-0001</t>
  </si>
  <si>
    <t>1N030515VA-0001</t>
  </si>
  <si>
    <t>1N030502PC-0001</t>
  </si>
  <si>
    <t>1N030502PC-0002</t>
  </si>
  <si>
    <t>1N030503PC-0002</t>
  </si>
  <si>
    <t>1N030504PC-0002</t>
  </si>
  <si>
    <t>1I050550VT-0001</t>
  </si>
  <si>
    <t>1I050550PC-0002</t>
  </si>
  <si>
    <t>1I050551VA-0001</t>
  </si>
  <si>
    <t>1I050552VT-0001</t>
  </si>
  <si>
    <t>1I050553VT-0001</t>
  </si>
  <si>
    <t>1I050555VT-0001</t>
  </si>
  <si>
    <t>1I050556VT-0001</t>
  </si>
  <si>
    <t>1I050557VT-0001</t>
  </si>
  <si>
    <t>1I050554VT-0001</t>
  </si>
  <si>
    <t>1J050535VT-0001</t>
  </si>
  <si>
    <t>1L050503VT-0001</t>
  </si>
  <si>
    <t>1I050508VA-0001</t>
  </si>
  <si>
    <t>1I050507VA-0001</t>
  </si>
  <si>
    <t>1I050507VT-0001</t>
  </si>
  <si>
    <t>1J000526VT-0002</t>
  </si>
  <si>
    <t>1N030534VA-0001</t>
  </si>
  <si>
    <t>1N030504VT-0001</t>
  </si>
  <si>
    <t>1N030533VA-0001</t>
  </si>
  <si>
    <t>1N030503VT-0001</t>
  </si>
  <si>
    <t>1N030532VA-0001</t>
  </si>
  <si>
    <t>1N030502VT-0001</t>
  </si>
  <si>
    <t>1T040501VT-0001</t>
  </si>
  <si>
    <t>1B010501VT-0001</t>
  </si>
  <si>
    <t>1L050505VT-0001</t>
  </si>
  <si>
    <t>Kernventilatie</t>
  </si>
  <si>
    <t>1L050505VA-0001</t>
  </si>
  <si>
    <t>1I050520VA-0001</t>
  </si>
  <si>
    <t>1I050521VA-0001</t>
  </si>
  <si>
    <t>1I050519VA-0001</t>
  </si>
  <si>
    <t>1I050510VT-0001</t>
  </si>
  <si>
    <t>1I050510VA-0001</t>
  </si>
  <si>
    <t>1I050511VT-0001</t>
  </si>
  <si>
    <t>1I050526VA0001</t>
  </si>
  <si>
    <t>1I050517VA-0001</t>
  </si>
  <si>
    <t>1N010511VA-0001</t>
  </si>
  <si>
    <t>1N030513VA-0001</t>
  </si>
  <si>
    <t>1N050519VA-0001</t>
  </si>
  <si>
    <t>1T040501VA-0001</t>
  </si>
  <si>
    <t>1T040501VA-0002</t>
  </si>
  <si>
    <t>1T040503VT-0001</t>
  </si>
  <si>
    <t>1T040503VA-0001</t>
  </si>
  <si>
    <t>1I900537VT-0001</t>
  </si>
  <si>
    <t>1I030503VT-0001/2</t>
  </si>
  <si>
    <t>1I030543VA-0001/2</t>
  </si>
  <si>
    <t>1I050543VA-0001</t>
  </si>
  <si>
    <t>1I030505VT-0001</t>
  </si>
  <si>
    <t>1I050522VA-0001</t>
  </si>
  <si>
    <t>1N030505VT-0001</t>
  </si>
  <si>
    <t>1N030535VA-0001</t>
  </si>
  <si>
    <t>1I060512VT-0001</t>
  </si>
  <si>
    <t>1I060512VA-0001</t>
  </si>
  <si>
    <t>1D060536VA-0001</t>
  </si>
  <si>
    <t>1N030517VA-0001</t>
  </si>
  <si>
    <t>1J050509VA-0001</t>
  </si>
  <si>
    <t>LBKBB-00-511--VA-ST</t>
  </si>
  <si>
    <t>1I050506PC-0002</t>
  </si>
  <si>
    <t>LBKBB-00-512--VA-ST</t>
  </si>
  <si>
    <t>LBKBB-00-513--VA-ST</t>
  </si>
  <si>
    <t>1L030502VT-0001</t>
  </si>
  <si>
    <t>1I050524VA-0001</t>
  </si>
  <si>
    <t>1I050540VA-0001</t>
  </si>
  <si>
    <t>6F070501VT-0001</t>
  </si>
  <si>
    <t>6F070511VA-0001</t>
  </si>
  <si>
    <t>1V120550VT-0001</t>
  </si>
  <si>
    <t>1V120535VA-0001</t>
  </si>
  <si>
    <t>1R050514VA-0001</t>
  </si>
  <si>
    <t>1Z050504VA-0001</t>
  </si>
  <si>
    <t>1V000502VT-0001</t>
  </si>
  <si>
    <t>1V010525VT-0001</t>
  </si>
  <si>
    <t>1V010525VA-0001</t>
  </si>
  <si>
    <t>1V900526VT-0001</t>
  </si>
  <si>
    <t>1V900528VT-0001</t>
  </si>
  <si>
    <t>1Z010505VA-0001</t>
  </si>
  <si>
    <t>1R050527VA-0001</t>
  </si>
  <si>
    <t>1R050507VT-0001</t>
  </si>
  <si>
    <t>1R050528VA-0001</t>
  </si>
  <si>
    <t>1R050529VA-0001</t>
  </si>
  <si>
    <t>1P000504TV-0001</t>
  </si>
  <si>
    <t>1P000504PC-0003</t>
  </si>
  <si>
    <t>1P000505PC-0003</t>
  </si>
  <si>
    <t>1P000505TV-0001</t>
  </si>
  <si>
    <t>1V000524VT-0001</t>
  </si>
  <si>
    <t>1R050502VT-0001</t>
  </si>
  <si>
    <t>1R050522VA-0001</t>
  </si>
  <si>
    <t>1R050523VA-0001</t>
  </si>
  <si>
    <t>1R050524VA-0001</t>
  </si>
  <si>
    <t>1R050502PC-0001</t>
  </si>
  <si>
    <t>1R050502PC-0002</t>
  </si>
  <si>
    <t>1P050506VT-0001</t>
  </si>
  <si>
    <t>1P050506VA-0001</t>
  </si>
  <si>
    <t>1P120523VT-0001</t>
  </si>
  <si>
    <t>1P120523VA-0001</t>
  </si>
  <si>
    <t>1P120524VT-0001</t>
  </si>
  <si>
    <t>1P120524VA-0001</t>
  </si>
  <si>
    <t>1P120524PC-0002</t>
  </si>
  <si>
    <t>1P120523PC-0002</t>
  </si>
  <si>
    <t>1P120524PC-0003</t>
  </si>
  <si>
    <t>1P120523PC-0003</t>
  </si>
  <si>
    <t>1V110542VA-0002</t>
  </si>
  <si>
    <t>1V110542VA-0001</t>
  </si>
  <si>
    <t>1P050506VA-0002</t>
  </si>
  <si>
    <t>1P050506VA-0003</t>
  </si>
  <si>
    <t>1P050506PC-0003</t>
  </si>
  <si>
    <t>1P050506PC-0001</t>
  </si>
  <si>
    <t>1P050506PC-0002</t>
  </si>
  <si>
    <t>1P050506PC-0004</t>
  </si>
  <si>
    <t>1V110549PC-0002</t>
  </si>
  <si>
    <t>1V110541PC-0002</t>
  </si>
  <si>
    <t>1V050566VA-0001</t>
  </si>
  <si>
    <t>1U000507VT-0001</t>
  </si>
  <si>
    <t>1S050502PC-0001</t>
  </si>
  <si>
    <t>1V000312VT-0001</t>
  </si>
  <si>
    <t>1V900515VA-0001</t>
  </si>
  <si>
    <t>1V000515PC-0003</t>
  </si>
  <si>
    <t>1R050502PC-0004</t>
  </si>
  <si>
    <t>1V120512PDT-0020</t>
  </si>
  <si>
    <t>1V120512PDT-0022</t>
  </si>
  <si>
    <t>1V120522VA-0001</t>
  </si>
  <si>
    <t>1V120523VA-0001</t>
  </si>
  <si>
    <t>1V120522PDT0021</t>
  </si>
  <si>
    <t>1V120522PDT0023</t>
  </si>
  <si>
    <t>1P120531PDT0020</t>
  </si>
  <si>
    <t>1P120531PDT0021</t>
  </si>
  <si>
    <t>1P120533PDT0020</t>
  </si>
  <si>
    <t>1P120533PDT0022</t>
  </si>
  <si>
    <t>1P120531VT-0001</t>
  </si>
  <si>
    <t>1P120532VT-0001</t>
  </si>
  <si>
    <t>1P120534VA-0001</t>
  </si>
  <si>
    <t>1P120533VA-0001</t>
  </si>
  <si>
    <t>1V050582VA-0001</t>
  </si>
  <si>
    <t>1U000510PDT0001</t>
  </si>
  <si>
    <t>1Z010570VT-0001</t>
  </si>
  <si>
    <t>1P050502PC-0001</t>
  </si>
  <si>
    <t>1V120513VT-0001</t>
  </si>
  <si>
    <t>1V120512VT-0001</t>
  </si>
  <si>
    <t>1V120522PDT0031</t>
  </si>
  <si>
    <t>1V120522PDT0033</t>
  </si>
  <si>
    <t>1P050503PC-0001</t>
  </si>
  <si>
    <t>1Z050508PC-0002</t>
  </si>
  <si>
    <t>1Z050530PC-0002</t>
  </si>
  <si>
    <t>1V110549PC-0001</t>
  </si>
  <si>
    <t>1V110539VA-0001</t>
  </si>
  <si>
    <t>1P120525PC-0002</t>
  </si>
  <si>
    <t>1P120525PC-0003</t>
  </si>
  <si>
    <t>1S050530VA-0001</t>
  </si>
  <si>
    <t>1S050531VA-0001</t>
  </si>
  <si>
    <t>1S050530PDT0021</t>
  </si>
  <si>
    <t>1S050530PDT0023</t>
  </si>
  <si>
    <t>1P120525VT-0001</t>
  </si>
  <si>
    <t>1P120525VA-0001</t>
  </si>
  <si>
    <t>1U120523VT-0001</t>
  </si>
  <si>
    <t>1U120533VA-0001</t>
  </si>
  <si>
    <t>1U120522VT-0001</t>
  </si>
  <si>
    <t>1U120532VA-0001</t>
  </si>
  <si>
    <t>1U120521VT-0001</t>
  </si>
  <si>
    <t>1U120531VA-0001</t>
  </si>
  <si>
    <t>1U120523PC-0003</t>
  </si>
  <si>
    <t>1U120522PC-0002</t>
  </si>
  <si>
    <t>1U120522PC-0003</t>
  </si>
  <si>
    <t>1U120521PC-0003</t>
  </si>
  <si>
    <t>1U120521PC-0002</t>
  </si>
  <si>
    <t>1U120523PC-0002</t>
  </si>
  <si>
    <t>1W060501VT-0001</t>
  </si>
  <si>
    <t>1W060511VA-0001</t>
  </si>
  <si>
    <t>1U120536PDT0021MW</t>
  </si>
  <si>
    <t>1U120536PDT0023MW</t>
  </si>
  <si>
    <t>1W060501PC-0001SS</t>
  </si>
  <si>
    <t>1W060501PC-0003SS</t>
  </si>
  <si>
    <t>1W060501PC-1002SS</t>
  </si>
  <si>
    <t>1Z050518VA-0001</t>
  </si>
  <si>
    <t>1V120550PC-0002</t>
  </si>
  <si>
    <t>1V110541PC-0001</t>
  </si>
  <si>
    <t>1H050530VA</t>
  </si>
  <si>
    <t>1H050531VA</t>
  </si>
  <si>
    <t>1H050532VA</t>
  </si>
  <si>
    <t>1H050533VA</t>
  </si>
  <si>
    <t>1H050534VA</t>
  </si>
  <si>
    <t>1H050535VA</t>
  </si>
  <si>
    <t>1V010525PC-0002</t>
  </si>
  <si>
    <t>1V120550PC-0001</t>
  </si>
  <si>
    <t>1H050531VA-0001</t>
  </si>
  <si>
    <t>1H050530VA-0001</t>
  </si>
  <si>
    <t>1H050533VA-0001</t>
  </si>
  <si>
    <t>1H050532VA-0001</t>
  </si>
  <si>
    <t>1H050535VA-0001</t>
  </si>
  <si>
    <t>1H050534VA-0001</t>
  </si>
  <si>
    <t>1V010525PC-0003</t>
  </si>
  <si>
    <t>1U120536VA-0001</t>
  </si>
  <si>
    <t>1U120537VA-0001</t>
  </si>
  <si>
    <t>1R050502PC-0003</t>
  </si>
  <si>
    <t>1R050507PC-0004</t>
  </si>
  <si>
    <t>1R050507PC-0002</t>
  </si>
  <si>
    <t>1Z010503PC-0002</t>
  </si>
  <si>
    <t>1R050507PC-0003</t>
  </si>
  <si>
    <t>1R050507PC-0001</t>
  </si>
  <si>
    <t>1V010525PC-0001</t>
  </si>
  <si>
    <t>1Z010501VT-0001</t>
  </si>
  <si>
    <t>1Z010511VA-0001</t>
  </si>
  <si>
    <t>1Z010570PC-0002</t>
  </si>
  <si>
    <t>1Z010501PC-0002</t>
  </si>
  <si>
    <t>1Z010570PC-0003</t>
  </si>
  <si>
    <t>1Z010501PC-0003</t>
  </si>
  <si>
    <t>1Z010571VA-0001</t>
  </si>
  <si>
    <t>1Z010572VA-0001</t>
  </si>
  <si>
    <t>1Z020541VA-0001</t>
  </si>
  <si>
    <t>1V060599VT-0001</t>
  </si>
  <si>
    <t>1V060599VA-0001</t>
  </si>
  <si>
    <t>1R050501VT-0001</t>
  </si>
  <si>
    <t>1R050521VA-0001</t>
  </si>
  <si>
    <t>1R050506VT-0001</t>
  </si>
  <si>
    <t>1R050526VA-0001</t>
  </si>
  <si>
    <t>1V110532VA-0001</t>
  </si>
  <si>
    <t>1V110519VT-0001</t>
  </si>
  <si>
    <t>1V110534VA-0001</t>
  </si>
  <si>
    <t>1V110521VT-0001</t>
  </si>
  <si>
    <t>1P050501VT-0001</t>
  </si>
  <si>
    <t>1P050501VA-0001</t>
  </si>
  <si>
    <t>1P050502VT-0001</t>
  </si>
  <si>
    <t>1P050502VA-0001</t>
  </si>
  <si>
    <t>1P050503VT-0001</t>
  </si>
  <si>
    <t>1P050503PDT-0003</t>
  </si>
  <si>
    <t>1Z010503VA-0001</t>
  </si>
  <si>
    <t>1Z010503VA-0002</t>
  </si>
  <si>
    <t>1P050508VA-0001</t>
  </si>
  <si>
    <t>1P050550VA-0001</t>
  </si>
  <si>
    <t>1V140564VA-0001</t>
  </si>
  <si>
    <t>1P050571VT-0001</t>
  </si>
  <si>
    <t>1P050571VA-0001</t>
  </si>
  <si>
    <t>1P050560VA-0001</t>
  </si>
  <si>
    <t>1V050568VA-0001</t>
  </si>
  <si>
    <t>1V050565VA-0001</t>
  </si>
  <si>
    <t>1V050567VA-0001</t>
  </si>
  <si>
    <t>1V120531VA-0001</t>
  </si>
  <si>
    <t>1Z010516VA-0001</t>
  </si>
  <si>
    <t>1Z010519VA-0001</t>
  </si>
  <si>
    <t>1Z050521VA-0001</t>
  </si>
  <si>
    <t>1Z010503VT-0001</t>
  </si>
  <si>
    <t>1Z050508VT-0001</t>
  </si>
  <si>
    <t>1Z050509VA-0001</t>
  </si>
  <si>
    <t>1Z050515VA-0001</t>
  </si>
  <si>
    <t>1U050514VT-0001</t>
  </si>
  <si>
    <t>1U050511VT-0001</t>
  </si>
  <si>
    <t>1U050512VA-0001</t>
  </si>
  <si>
    <t>1U010504VT-0001</t>
  </si>
  <si>
    <t>1U010504VA-0001</t>
  </si>
  <si>
    <t>1U010506VT-0001</t>
  </si>
  <si>
    <t>1U010506VA-0001</t>
  </si>
  <si>
    <t>1U010501VT-0001</t>
  </si>
  <si>
    <t>1U010501VA-0001</t>
  </si>
  <si>
    <t>1Z010516VT-0001</t>
  </si>
  <si>
    <t>1Z050530VT-0001</t>
  </si>
  <si>
    <t>1P050571VT-0002</t>
  </si>
  <si>
    <t>1V110541VT-0001/2</t>
  </si>
  <si>
    <t>1V110551VA-0001/2</t>
  </si>
  <si>
    <t>1V110549VT-0001</t>
  </si>
  <si>
    <t>1V110549VA-0001</t>
  </si>
  <si>
    <t>1V110545VA-0001</t>
  </si>
  <si>
    <t>1V110546VA-0001</t>
  </si>
  <si>
    <t>1V110548VA-0001</t>
  </si>
  <si>
    <t>1V110547VA-0001</t>
  </si>
  <si>
    <t>1S040521VA-0001</t>
  </si>
  <si>
    <t>1S040522VA-0001</t>
  </si>
  <si>
    <t>1H050541VA-0001</t>
  </si>
  <si>
    <t>1X060550VA-0001</t>
  </si>
  <si>
    <t>1C020512VA-0001</t>
  </si>
  <si>
    <t>1X060551VA-0001</t>
  </si>
  <si>
    <t>1X900552VT-0001</t>
  </si>
  <si>
    <t>1M050501VT-0001</t>
  </si>
  <si>
    <t>1M050504</t>
  </si>
  <si>
    <t>1M050505</t>
  </si>
  <si>
    <t>1M050508</t>
  </si>
  <si>
    <t>1M050509</t>
  </si>
  <si>
    <t>1M050506VA-0001</t>
  </si>
  <si>
    <t>1M050507VA-0001</t>
  </si>
  <si>
    <t>1M050510VA-0001</t>
  </si>
  <si>
    <t>1C900505PC-0002</t>
  </si>
  <si>
    <t>1C900504PC-0002</t>
  </si>
  <si>
    <t>1C900503PC-0002</t>
  </si>
  <si>
    <t>1C900504PC-0003</t>
  </si>
  <si>
    <t>1C900503PC-0003</t>
  </si>
  <si>
    <t>1C900504VT-0001</t>
  </si>
  <si>
    <t>1C900503VT-0001</t>
  </si>
  <si>
    <t>1C900505VT-0001</t>
  </si>
  <si>
    <t>1C020502PC-0002</t>
  </si>
  <si>
    <t>1C020501PC-0002</t>
  </si>
  <si>
    <t>1C020502PC-0003</t>
  </si>
  <si>
    <t>1C020503PC-0001</t>
  </si>
  <si>
    <t>1C020501PC-0001</t>
  </si>
  <si>
    <t>1C020521VA-0001</t>
  </si>
  <si>
    <t>1C020522VA-0001</t>
  </si>
  <si>
    <t>1C020523VA-0001</t>
  </si>
  <si>
    <t>1C020524VA-0001</t>
  </si>
  <si>
    <t>1C020501VT-0001</t>
  </si>
  <si>
    <t>1C020502VT-0001</t>
  </si>
  <si>
    <t>1C020513VA-0001</t>
  </si>
  <si>
    <t>1M050501PC-0001</t>
  </si>
  <si>
    <t>1M050501PC-0005</t>
  </si>
  <si>
    <t>1M050501PC-0002</t>
  </si>
  <si>
    <t>1M000524VT-0001</t>
  </si>
  <si>
    <t>1C020506VT-0001</t>
  </si>
  <si>
    <t>1C020526VA-0001</t>
  </si>
  <si>
    <t>1M050502VT-0001</t>
  </si>
  <si>
    <t>1M050503VT-0001</t>
  </si>
  <si>
    <t>1C020506PC-0002</t>
  </si>
  <si>
    <t>1C020506PC-0003</t>
  </si>
  <si>
    <t>1H050501VT-0001</t>
  </si>
  <si>
    <t>1H050502VT-0001</t>
  </si>
  <si>
    <t>1H050503VT-0001</t>
  </si>
  <si>
    <t>1H050504VT-0001</t>
  </si>
  <si>
    <t>1H050505VA-0001</t>
  </si>
  <si>
    <t>1H050506VA-0001</t>
  </si>
  <si>
    <t>1H050507VA-0001</t>
  </si>
  <si>
    <t>1H050508VA-0001</t>
  </si>
  <si>
    <t>1H050501PC-0003</t>
  </si>
  <si>
    <t>1H050501PC-0002</t>
  </si>
  <si>
    <t>1H050502PC-0003</t>
  </si>
  <si>
    <t>1H050502PC-0002</t>
  </si>
  <si>
    <t>1H050503PC-0003</t>
  </si>
  <si>
    <t>1H050504PC-0002</t>
  </si>
  <si>
    <t>1H050504PC-0003</t>
  </si>
  <si>
    <t>1H050503PC-0002</t>
  </si>
  <si>
    <t>1H050501PC-0001</t>
  </si>
  <si>
    <t>1H050501PC-0005</t>
  </si>
  <si>
    <t>1X000562VT-0001</t>
  </si>
  <si>
    <t>1X060561PDT0001</t>
  </si>
  <si>
    <t>1X060561VA-0001</t>
  </si>
  <si>
    <t>1X900560VT-0001</t>
  </si>
  <si>
    <t>1S050502PC-0002</t>
  </si>
  <si>
    <t>1S050503PC-0002</t>
  </si>
  <si>
    <t>1S050504PC-0002</t>
  </si>
  <si>
    <t>1S050505PC-0002</t>
  </si>
  <si>
    <t>1S050502PC-0003</t>
  </si>
  <si>
    <t>1S050504PC-0003</t>
  </si>
  <si>
    <t>1S050505PC-0003</t>
  </si>
  <si>
    <t>1S050503PC-0001</t>
  </si>
  <si>
    <t>1S050504PC-0001</t>
  </si>
  <si>
    <t>1S050505PC-0001</t>
  </si>
  <si>
    <t>1S050502PC-0005</t>
  </si>
  <si>
    <t>1S050502PC-0006</t>
  </si>
  <si>
    <t>1S050502VT-0001</t>
  </si>
  <si>
    <t>1S050503VT-0001</t>
  </si>
  <si>
    <t>1S050504VT-0001</t>
  </si>
  <si>
    <t>1S050505VT-0001</t>
  </si>
  <si>
    <t>1S050506VA-0001</t>
  </si>
  <si>
    <t>1S050507VA-0001</t>
  </si>
  <si>
    <t>1S050508VA-0001</t>
  </si>
  <si>
    <t>1S050509VA-0001</t>
  </si>
  <si>
    <t>1X060506PC-0002</t>
  </si>
  <si>
    <t>1X060511PC-0002</t>
  </si>
  <si>
    <t>1X060513PC-0002</t>
  </si>
  <si>
    <t>1C020501PC-0003</t>
  </si>
  <si>
    <t>1S000501VA-0001</t>
  </si>
  <si>
    <t>1S000501PC-0002</t>
  </si>
  <si>
    <t>1M050502PC-0002</t>
  </si>
  <si>
    <t>1M050503PC-0002</t>
  </si>
  <si>
    <t>1M050503PC-0003</t>
  </si>
  <si>
    <t>1M050501PC-0003</t>
  </si>
  <si>
    <t>1M050502PC-0003</t>
  </si>
  <si>
    <t>1H050581VT-0001</t>
  </si>
  <si>
    <t>1S050561VT-0001</t>
  </si>
  <si>
    <t>1S050544VA-0001</t>
  </si>
  <si>
    <t>1X060517VT-0001</t>
  </si>
  <si>
    <t>1X060515VA-0001</t>
  </si>
  <si>
    <t>1S050502PDT0051MW</t>
  </si>
  <si>
    <t>1X060536VA-0001</t>
  </si>
  <si>
    <t>1X060546VA-0001</t>
  </si>
  <si>
    <t>1X060506VT-0001/2</t>
  </si>
  <si>
    <t>1X060511VT-0001</t>
  </si>
  <si>
    <t>1X060531VA-0001</t>
  </si>
  <si>
    <t>1X060513VT-0001/2</t>
  </si>
  <si>
    <t>1X060533VA-0001/2</t>
  </si>
  <si>
    <t>1X060506PC-0001</t>
  </si>
  <si>
    <t>1S000501VT-0001</t>
  </si>
  <si>
    <t>1X060507VA-0001</t>
  </si>
  <si>
    <t>2T070506RCO119</t>
  </si>
  <si>
    <t>14X000501VT-0001</t>
  </si>
  <si>
    <t>14X000502VA-0001</t>
  </si>
  <si>
    <t>14X000501PC-0001</t>
  </si>
  <si>
    <t>14X000505VA-0001</t>
  </si>
  <si>
    <t>14X000504VA-0001</t>
  </si>
  <si>
    <t>14X000501PC-0003</t>
  </si>
  <si>
    <t>14X000501PC-0002</t>
  </si>
  <si>
    <t>14X000501BEV0001</t>
  </si>
  <si>
    <t>2R070502VT-0001</t>
  </si>
  <si>
    <t>2R070502VA-0001</t>
  </si>
  <si>
    <t>2S070502VT-0001</t>
  </si>
  <si>
    <t>2S070502VA-0001</t>
  </si>
  <si>
    <t>2T070502VT-0001</t>
  </si>
  <si>
    <t>2T070502VA-0001</t>
  </si>
  <si>
    <t>2T070504VT-0001</t>
  </si>
  <si>
    <t>2T070504VA-0001</t>
  </si>
  <si>
    <t>2T070503VT-0001</t>
  </si>
  <si>
    <t>2T070503VA-0001</t>
  </si>
  <si>
    <t>2R070503VT-0001</t>
  </si>
  <si>
    <t>2R070503VA-0001</t>
  </si>
  <si>
    <t>2R070501VT-0001</t>
  </si>
  <si>
    <t>2R070501VA-0001</t>
  </si>
  <si>
    <t>2S070503VT-0001</t>
  </si>
  <si>
    <t>2S070503VA-0002</t>
  </si>
  <si>
    <t>2S070503VT-0002</t>
  </si>
  <si>
    <t>2S070503VA-0001</t>
  </si>
  <si>
    <t>2S070501VT-0001</t>
  </si>
  <si>
    <t>2S070501VA-0001</t>
  </si>
  <si>
    <t>2T070507VA-0003</t>
  </si>
  <si>
    <t>2T070507VA-0004</t>
  </si>
  <si>
    <t>2T070506VT-0001</t>
  </si>
  <si>
    <t>2T070506VA-0001</t>
  </si>
  <si>
    <t>2T070506VT-0002</t>
  </si>
  <si>
    <t>2T070506VA-0002</t>
  </si>
  <si>
    <t>2T070507VT-0001</t>
  </si>
  <si>
    <t>2T070507PC-0002</t>
  </si>
  <si>
    <t>2T070507VT-0002</t>
  </si>
  <si>
    <t>2T070507VA-0001</t>
  </si>
  <si>
    <t>2T070505VT-0001</t>
  </si>
  <si>
    <t>2T070505PC-0002</t>
  </si>
  <si>
    <t>2T070505VA-0001</t>
  </si>
  <si>
    <t>2T070501VT-0001</t>
  </si>
  <si>
    <t>2T070501VA-0001</t>
  </si>
  <si>
    <t>2T070506VA-0003</t>
  </si>
  <si>
    <t>2S070505VA-0005</t>
  </si>
  <si>
    <t>2S090505VA-0001</t>
  </si>
  <si>
    <t>2S090505VA-0002</t>
  </si>
  <si>
    <t>2S090505VA-0003</t>
  </si>
  <si>
    <t>2S070505VA-0006</t>
  </si>
  <si>
    <t>2T070507VA-0002</t>
  </si>
  <si>
    <t>2T070506PDT0008</t>
  </si>
  <si>
    <t>2S100514VA-0001</t>
  </si>
  <si>
    <t>2S070516VT-0001</t>
  </si>
  <si>
    <t>2S070515VT-0001</t>
  </si>
  <si>
    <t>2S070516VA-0001</t>
  </si>
  <si>
    <t>2S070515VA-0001</t>
  </si>
  <si>
    <t>2T070506VA-0004</t>
  </si>
  <si>
    <t>2S070516PC-0002</t>
  </si>
  <si>
    <t>2S070515PC-0002</t>
  </si>
  <si>
    <t>002OST0207/00011</t>
  </si>
  <si>
    <t>2S070501PC-0002</t>
  </si>
  <si>
    <t>2R070501PC-0002</t>
  </si>
  <si>
    <t>2S070503PC-0002</t>
  </si>
  <si>
    <t>2T070504PC-0002</t>
  </si>
  <si>
    <t>2T070503PC-0002</t>
  </si>
  <si>
    <t>2S070502PC-0002</t>
  </si>
  <si>
    <t>2S070503PC-0001</t>
  </si>
  <si>
    <t>2T070501PC-0002</t>
  </si>
  <si>
    <t>2T070506PC-0001</t>
  </si>
  <si>
    <t>2T070502PC-0002</t>
  </si>
  <si>
    <t>2T070506PC-0002</t>
  </si>
  <si>
    <t>2T070502PC-0003</t>
  </si>
  <si>
    <t>2T070507PC-0001</t>
  </si>
  <si>
    <t>2R070502PC-0002</t>
  </si>
  <si>
    <t>2R070503PC-0002</t>
  </si>
  <si>
    <t>3V900502VT-0001</t>
  </si>
  <si>
    <t>3V900502VA-0001</t>
  </si>
  <si>
    <t>3V900501VA-0001</t>
  </si>
  <si>
    <t>3V900501VT-0001</t>
  </si>
  <si>
    <t>3V070504VT-0001</t>
  </si>
  <si>
    <t>3V070504VA0001</t>
  </si>
  <si>
    <t>3V070503VT-0001</t>
  </si>
  <si>
    <t>3V070503VA-0001</t>
  </si>
  <si>
    <t>3V900503VT-0001</t>
  </si>
  <si>
    <t>3V070501PC-0001</t>
  </si>
  <si>
    <t>3V070504PC-0002</t>
  </si>
  <si>
    <t>3V900501PC-0002</t>
  </si>
  <si>
    <t>3V900502PC-0002</t>
  </si>
  <si>
    <t>3V070503PC-0002</t>
  </si>
  <si>
    <t>3V900502PC-0001</t>
  </si>
  <si>
    <t>1M900511PC-0002</t>
  </si>
  <si>
    <t>1M900512PC-0002</t>
  </si>
  <si>
    <t>1M900513PC-0002</t>
  </si>
  <si>
    <t>1M900511PC-0003</t>
  </si>
  <si>
    <t>1M900512PC-0003</t>
  </si>
  <si>
    <t>1M900512VT0001</t>
  </si>
  <si>
    <t>1M900513VT-0001</t>
  </si>
  <si>
    <t>1M900511VT-0001</t>
  </si>
  <si>
    <t>1M050517VA-0001</t>
  </si>
  <si>
    <t>1M050518VA-0001</t>
  </si>
  <si>
    <t>1M050519VA-0001</t>
  </si>
  <si>
    <t>1M050520VA-0001</t>
  </si>
  <si>
    <t>1M050521VA-0001</t>
  </si>
  <si>
    <t>1M900511PC-0005</t>
  </si>
  <si>
    <t>1M900511PC-0001</t>
  </si>
  <si>
    <t/>
  </si>
  <si>
    <t>ZRT 162 en ZRT 144</t>
  </si>
  <si>
    <t>HEC71 Binnenopstelling</t>
  </si>
  <si>
    <t>RVM225-4D</t>
  </si>
  <si>
    <t>RMV-serie (kunststof centrifugaalventilator)</t>
  </si>
  <si>
    <t>RSI 60-35 EC</t>
  </si>
  <si>
    <t>ø315 L= 5800 1163 m³/h</t>
  </si>
  <si>
    <t>ø250 L= 2875 501 m³/h</t>
  </si>
  <si>
    <t>TX1660270/G</t>
  </si>
  <si>
    <t>G 1,5x1" SE</t>
  </si>
  <si>
    <t>KQ Serie (KQ 352 M)</t>
  </si>
  <si>
    <t>IRB 600*300 B1 EC-y1</t>
  </si>
  <si>
    <t>IRB 700*400 D3 EC-y1</t>
  </si>
  <si>
    <t>special 213x63x77 incl. 3-weg klep</t>
  </si>
  <si>
    <t>Comfort SR M-200-H3-F</t>
  </si>
  <si>
    <t>MUD 042 400 DV</t>
  </si>
  <si>
    <t>ø450 L= 3025 1400 m3/h</t>
  </si>
  <si>
    <t>ø400 L= 6500 2600 m3/h</t>
  </si>
  <si>
    <t>ø315 L= 5300 1500 m3/h</t>
  </si>
  <si>
    <t>ø250 L= 4600 1000 m3/h</t>
  </si>
  <si>
    <t>ø250 L= 5200 1000 m3/h</t>
  </si>
  <si>
    <t>ø315 L= 6500 2600 m3/h</t>
  </si>
  <si>
    <t>ø315 L= 5200 1500 m3/h</t>
  </si>
  <si>
    <t>ø315 L= 5200 1250 m3/h</t>
  </si>
  <si>
    <t>ø315 L= 5300 1250 m3/h</t>
  </si>
  <si>
    <t>ø250 L= 5200 1500 m3/h</t>
  </si>
  <si>
    <t>ø400 L= 7200 1100 m3/h</t>
  </si>
  <si>
    <t>MAGNA1 32-80 F 220 1x230V</t>
  </si>
  <si>
    <t>ø800 L= 1700 ? m³/h</t>
  </si>
  <si>
    <t>ø800 L= 1500 ? m³/h</t>
  </si>
  <si>
    <t>HLU</t>
  </si>
  <si>
    <t>starttijd</t>
  </si>
  <si>
    <t xml:space="preserve">Vul alle prijzen in die bij het perceel / de percelen behoren waarvoor u wenst in te schrijven. Indien u niet wenst in te schrijven voor een perceel, laat u de betreffende cellen leeg.
LET OP: De prijzen zijn - behoudens de jaarlijkse indexering - vast en gelden gedurende de gehele contractperiode.
</t>
  </si>
  <si>
    <t>Op het tabblad JAARLIJKS ONDERHOUD vult u de prijs van de onderhoudsbeurt in. Deze prijs heeft voornamelijk betrekking op de arbeidskosten. Het onderhoud dient te worden uitgevoerd volgens de bijgeleverde checklisten.
Voorfilters en V-snaren worden jaarlijks vervangen tijdens het reguliere onderhoud. Alle overige filters worden tweejaarlijks vervangen.De prijzen van de V-snaren en filters (materiaal) worden ingevuld op de tabbladen FILTERS en V-SNAREN.
De kosten van verbruiksartikelen zoals schoonmaakmiddelen, lampjes, klein materiaal en overige benodigdheden dienen te worden opgenomen in de prijs van de onderhoudsbeurt.</t>
  </si>
  <si>
    <t xml:space="preserve">Filters van absoluutfilterboxen worden vervangen op basis van vershildruk. Hiervoor wordt een aanvullende opdracht verstrekt door het LUMC.De prijzen voor het vervangen van de absoluutfilters dient u in te vullen op het tabblad ABSOLUUTFILTERS. Dit betreft zowel de ARBEID als het MATERIAAL.
</t>
  </si>
  <si>
    <t>77065</t>
  </si>
  <si>
    <t>S/N 10090408 PC 2041</t>
  </si>
  <si>
    <t>P/N 98971186 PC 2042</t>
  </si>
  <si>
    <t>64012311</t>
  </si>
  <si>
    <t>1C040515VA-0001</t>
  </si>
  <si>
    <t>1U000510VT-0001</t>
  </si>
  <si>
    <t>1Z020540VA-0001</t>
  </si>
  <si>
    <t>100% vermogen (in m3 / uur</t>
  </si>
  <si>
    <t>Prijs jaarlijks onderhoudsbeurt excl. BTW</t>
  </si>
  <si>
    <t>meerprijs grote beurt toevoerkast excl. BTW (oneven jaren)</t>
  </si>
  <si>
    <t>meerprijs grote beurt afvoerkast/ recirculatiekast excl. BTW (even jaren)</t>
  </si>
  <si>
    <t>Ventilatorsectie</t>
  </si>
  <si>
    <t>Luchtbehandelingskast direct aangedreven voorzien van geïntegreerde frequentieregelaar, recirculatie</t>
  </si>
  <si>
    <t>Luchtbehandelingskast direct aangedreven voorzien van frequentieregelaar, recirculatie</t>
  </si>
  <si>
    <t>1I060512PC-0001SS</t>
  </si>
  <si>
    <t>1N030314VT-0001</t>
  </si>
  <si>
    <t>01-P-00-005</t>
  </si>
  <si>
    <t>1Z010521VT-0001</t>
  </si>
  <si>
    <t>7470004 RKB 500x250 E1 aut tp</t>
  </si>
  <si>
    <t>1W060532VT-0001</t>
  </si>
  <si>
    <t>01-A-99-025</t>
  </si>
  <si>
    <t>10-910-0537</t>
  </si>
  <si>
    <t>25-910-0793</t>
  </si>
  <si>
    <t>25-910-0815</t>
  </si>
  <si>
    <t>93-910-0080</t>
  </si>
  <si>
    <t>Luchtbehandelingskast recirculatie</t>
  </si>
  <si>
    <t>07:30-11:00</t>
  </si>
  <si>
    <t>06:00-12:00</t>
  </si>
  <si>
    <t>07:00 - 13:00</t>
  </si>
  <si>
    <t>06:00- 10:00</t>
  </si>
  <si>
    <t>08:00- 10:00</t>
  </si>
  <si>
    <t>07:00-13:00</t>
  </si>
  <si>
    <t>12:00 - 13:00</t>
  </si>
  <si>
    <t>07:00 - 16:00</t>
  </si>
  <si>
    <t>Voorfiltersectie</t>
  </si>
  <si>
    <t>Zakkenfiltersectie</t>
  </si>
  <si>
    <t>Retourfiltersectie</t>
  </si>
  <si>
    <t>Filter 3 | - | PFS-ePM10-60%-PLA-25/592x287x535x3 | - | - | - | -</t>
  </si>
  <si>
    <t>Filter 2 | - | PFS-ePM10 60%-PLA-25/287x592x535x3 | - | - | - | -</t>
  </si>
  <si>
    <t>Filter 1 | - | PFS-ePM10-60%-PLA-25/592x592x535x6 | - | - | - | -</t>
  </si>
  <si>
    <t>Filter 4 | - | PFS-ePM10-60%-PLA-25/287x287x535x3 | - | - | - | -</t>
  </si>
  <si>
    <t>Filter 4 | - | PFS-ePM1-90%-PLA-25/592x287x635x8 | - | - | - | -</t>
  </si>
  <si>
    <t>Nafiltersectie</t>
  </si>
  <si>
    <t>Filter 3 | - | PFG-ePM1-90%-PLA-25/287x287x635x4 | - | - | - | -</t>
  </si>
  <si>
    <t>Filter 2 | - | PFG-ePM1-90%-PLA-25/287x592x635x4 | - | - | - | -</t>
  </si>
  <si>
    <t>Filter 1 | - | PFG-ePM1-90%-PLA-25/592x592x635x8 | - | - | - | -</t>
  </si>
  <si>
    <t>Filter 4 | - | PFS-ePM10-60%-PLA-25/592x287x535x6 | - | - | - | -</t>
  </si>
  <si>
    <t>Filter 3 | - | PFS-ePM10-60%-PLA-25/287x287x535x3 | - | - | - | -</t>
  </si>
  <si>
    <t>Filter 2 | - | PFG-ePM1-90%-PLA-25/592x287x535x8 | - | - | - | -</t>
  </si>
  <si>
    <t>Filter 1 | - | PFG-ePM1-90%-PLA-25/592x592x535x8 | - | - | - | -</t>
  </si>
  <si>
    <t>SKF</t>
  </si>
  <si>
    <t>Filter 1 | - | PFG-ePM1-75%-PLA-25/437x592x600x6 | - | - | - | -</t>
  </si>
  <si>
    <t>Filter 2 | - | PFS-ePM10-75%-PLA-25/592x287x600x8 | - | - | - | -</t>
  </si>
  <si>
    <t>Filter 1 | - | PFS-ePM10-75%-PLA-25/592x592x600x8 | - | - | - | -</t>
  </si>
  <si>
    <t>Filter 2 | - | PFG-ePM1-75%-PLA-25/592x287x600x8 | - | - | - | -</t>
  </si>
  <si>
    <t>Filter 1 | - | PFG-ePM1-75%-PLA-25/592x592x600x8 | - | - | - | -</t>
  </si>
  <si>
    <t>Filter 2 | - | PFS-ePM10-75%-PLA-25/287x592x600x4 | - | - | - | -</t>
  </si>
  <si>
    <t>Filter 2 | - | PFG-ePM1-75%-PLA-25/287x592x600x4 | - | - | - | -</t>
  </si>
  <si>
    <t>Filter 3 | - | PFS-ePM10-75%-PLA-25/592x592x600x8 | - | - | - | -</t>
  </si>
  <si>
    <t>Filter 2 | - | PFS-ePM10-75%-PLA-25/437x592x600x4 | - | - | - | -</t>
  </si>
  <si>
    <t>Filter 1 | - | PFS-ePM10-75%-PLA-25/287x592x600x4 | - | - | - | -</t>
  </si>
  <si>
    <t>Filter 1 | - | PFS-ePM10-75%-PLA-25/592x287x600x8 | - | - | - | -</t>
  </si>
  <si>
    <t>Filter 2 | - | PFG-ePM1-90%-PLA-25/287x592x700x5 | - | - | - | -</t>
  </si>
  <si>
    <t>Filter 3 | - | PFG-ePM1-90%-PLA-25/592x287x700x10 | - | - | - | -</t>
  </si>
  <si>
    <t>Filter 1 | - | PFG-ePM1-90%-PLA-25/592x592x700x10 | - | - | - | -</t>
  </si>
  <si>
    <t>Filter 4 | - | PFG-ePM10-75%-PLA-25/287x287x600x4 | - | - | - | -</t>
  </si>
  <si>
    <t>Filter 3 | - | PFG-ePM10-75%-PLA-25/592x287x600x8 | - | - | - | -</t>
  </si>
  <si>
    <t>Filter 2 | - | PFG-ePM10-75%-PLA-25/287x592x600x4 | - | - | - | -</t>
  </si>
  <si>
    <t>Filter 1 | - | PFG-ePM10-75%-PLA-25/592x592x600x8 | - | - | - | -</t>
  </si>
  <si>
    <t>Filter 3 | - | PFS-ePM10-75%-PLA-25/592x287x600x8 | - | - | - | -</t>
  </si>
  <si>
    <t>Filter 3 | - | PFG-ePM1-90%-PLA-25/287x592x700x5 | - | - | - | -</t>
  </si>
  <si>
    <t>Filter 2 | - | PFG-ePM1-90%-PLA-25/592x287x700x10 | - | - | - | -</t>
  </si>
  <si>
    <t>Filter 4 | - | PFC-Coarse-60%-PLA-25/437x287x360x6 | - | - | - | -</t>
  </si>
  <si>
    <t>Filter 3 | - | PFC-Coarse-60%-PLA-25/592x287x360x6 | - | - | - | -</t>
  </si>
  <si>
    <t>Filter 2 | - | PFC-Coarse-60%-PLA-25/437x592x360x6 | - | - | - | -</t>
  </si>
  <si>
    <t>Filter 1 | - | PFC-Coarse-60%-PLA-25/592x592x360x6 | - | - | - | -</t>
  </si>
  <si>
    <t>Filter 4 | - | PFS-ePM1-80%-PLA-25/437x287x350x6 | - | - | - | -</t>
  </si>
  <si>
    <t>Filter 3 | - | PFS-ePM1-80%-PLA-25/592x287x350x6 | - | - | - | -</t>
  </si>
  <si>
    <t>Filter 2 | - | PFS-ePM1-80%-PLA-25/437x592x350x6 | - | - | - | -</t>
  </si>
  <si>
    <t>Filter 1 | - | PFS-ePM1-80%-PLA-25/592x592x350x6 | - | - | - | -</t>
  </si>
  <si>
    <t>Filter 4 | - | PFG-ePM10-75%-PLA-25/437x287x350x6 | - | - | - | -</t>
  </si>
  <si>
    <t>Filter 3 | - | PFG-ePM10-75%-PLA-25/592x287x350x6 | - | - | - | -</t>
  </si>
  <si>
    <t>Filter 2 | - | PFG-ePM10-75%-PLA-25/437x592x350x6 | - | - | - | -</t>
  </si>
  <si>
    <t>Filter 1 | - | PFG-ePM10-75%-PLA-25/592x592x350x6 | - | - | - | -</t>
  </si>
  <si>
    <t>Filter 4 | - | PFS-ePM10-75%-PLA-25/437x287x600x6 | - | - | - | -</t>
  </si>
  <si>
    <t>Filter 2 | - | PFS-ePM10-75%-PLA-25/437x592x600x6 | - | - | - | -</t>
  </si>
  <si>
    <t>Filter 2 | - | PFG-ePM1-90%-PLA-25/490x592x700x7 | - | - | - | -</t>
  </si>
  <si>
    <t>Filter 4 | - | PFG-ePM1-90%-PLA-25/287x287x700x5 | - | -  | - | -</t>
  </si>
  <si>
    <t>Filter 2 | - | PFG-ePM10-75%-PLA-25/490x592x600x5 | - | - | - | -</t>
  </si>
  <si>
    <t>Filter 1 | - | MFI-ePM1-85%-PLA/592x490x292x6 | - | - | - | -</t>
  </si>
  <si>
    <t>Filter 3 | - | MFP-ePM1-90%-PLA/287x287x150x120/WS | - | - | - | -</t>
  </si>
  <si>
    <t>Filter 2 | - | MFI-ePM1-85%-PLA/592x287x292x6 | - | - | - | -</t>
  </si>
  <si>
    <t>Filter 2 | - | PFG-ePM10-75%-PLA-25/592x287x600x8 | - | - | - | -</t>
  </si>
  <si>
    <t>Filter 2 | - | MFI-ePM1-85%-PLA/592x592x292x6 | - | - | - | -</t>
  </si>
  <si>
    <t>Filter 1 | - | MFI-ePM1-85%-PLA/592x287x292x6 | - | - | - | -</t>
  </si>
  <si>
    <t>Filter 1 | - | MFI-ePM1-85%-PLA/592x592x292x6 | - | - | - | -</t>
  </si>
  <si>
    <t>Filter 4 | - | PFG-ePM10-75%-PLA-25/287x592x600x4 | - | - | - | -</t>
  </si>
  <si>
    <t>Filter 3 | - | PFG-ePM10-75%-PLA-25/287x287x600x4 | - |  | - | -</t>
  </si>
  <si>
    <t>Filter 4 | - | PFS-ePM10-75%-PLA-25/287x287x600x4 | - | - | - | -</t>
  </si>
  <si>
    <t>Filter 3 | - | PFG-ePM1-90%-PLA-25/592x287x600x8 | - | - | - | -</t>
  </si>
  <si>
    <t>Filter 1 | - | PFG-ePM1-90%-PLA-25/592x592x600x8 | - | - | - | -</t>
  </si>
  <si>
    <t>Filter 4 | - | PFG-ePM1-90%-PLA-25/437x287x700x7 | - | - | - | -</t>
  </si>
  <si>
    <t>Filter 2 | - | PFG-ePM1-90%-PLA-25/437x592x700x7 | - | - | - | -</t>
  </si>
  <si>
    <t>Filter 4 | - | PFG-ePM10-75%-PLA-25/437x287x600x6 | - | - | - | -</t>
  </si>
  <si>
    <t>Filter 2 | - | PFG-ePM10-75%-PLA-25/437x592x600x6 | - | - | - | -</t>
  </si>
  <si>
    <t>Filter 2 | - | PFG-ePM1-90%-PLA-25/287x592x700x3 | - | - | - | -</t>
  </si>
  <si>
    <t>Filter 1 | - | ZL-ePM10 50%-NWO/480x905x48 | - | - | - | -</t>
  </si>
  <si>
    <t>Filter 3 | - | PFG-ePM1-90%-PLA-25/287x592x600x4 | - | - | - | -</t>
  </si>
  <si>
    <t>Filter 2 | - | PFG-ePM1-90%-PLA-25/592x287x600x8 | - | - | - | -</t>
  </si>
  <si>
    <t>Filter 3 | - | PFG-ePM1-90%-PLA-25/592x287x600x4 | - | - | - | -</t>
  </si>
  <si>
    <t>Filter 2 | - | PFG-ePM1-90%-PLA-25/287X592X600X4 | - | - | - | -</t>
  </si>
  <si>
    <t>Filter 4 | - | PFS-ePM10-75%-PLA-25/287x592x600x4 | - | - | - | -</t>
  </si>
  <si>
    <t>Filter 3 | - | PFS-ePM10-75%-PLA-25/287x287x600x4 | - | - | - | -</t>
  </si>
  <si>
    <t>Filter 3 | - | PFS-ePM10-75%-PLA-25/287x592x600x8 | - | - | - | -</t>
  </si>
  <si>
    <t>Filter 2 | - | PFC-Coarse-60%-PLA-25/592x287x600x6 | - | - | - | -</t>
  </si>
  <si>
    <t>Filter 1 | - | PFC-Coarse-60%-PLA-25/592x592x600x6 | - | - | - | -</t>
  </si>
  <si>
    <t>Filter 1 | - | Z-line M5-PLA 592x592x48 ISO ePM10 50%/M5 | - | - | - | -</t>
  </si>
  <si>
    <t>Filter 2 | - | Z-line M5-PLA 592x298x48 ISO ePM10 50%/M5 | - | - | - | -</t>
  </si>
  <si>
    <t>Filter 2 | - | ACFI-PLA/592x287x292/FNU | - | - | - | -</t>
  </si>
  <si>
    <t>Koolstoffiltersectie</t>
  </si>
  <si>
    <t>Filter 1 | - | ACFI-PLA/592x592x292/FNU | - | - | - | -</t>
  </si>
  <si>
    <t>Filter 2 | - | PFS-ePM10-75%-PLA-25/592x287x600x6 | - | - | - | -</t>
  </si>
  <si>
    <t>Filter 1 | - | PFS-ePM10-75%-PLA-25/592x592x600x6 | - | - | - | -</t>
  </si>
  <si>
    <t>Filter 2 | - | PFS-ePM10-75%-PLA-25/490x592x600x7 | - | - | - | -</t>
  </si>
  <si>
    <t>Filter 1 | - | PFs-ePM1-60%-PLA-25/592x287x600x8 | - | - | - | -</t>
  </si>
  <si>
    <t>Filter 1 | - | PFG-ePM1-90%-PLA-25/490x592x700x8 | - | - | - | -</t>
  </si>
  <si>
    <t>Filter 1 | - | PFS-ePM10-75%-PLA-25/490x592x600x7 | - | - | - | -</t>
  </si>
  <si>
    <t>Filter 2 | - | PFG-ePM1-90%-PLA-25/490x592x700x8 | - | - | - | -</t>
  </si>
  <si>
    <t>Filter 2 | - | PFS-ePM10-75%-PLA-25/592x592x600x8 | - | - | - | -</t>
  </si>
  <si>
    <t>Filter 3 | - | PFG-ePM1-75%-PLA-25/287x592x600x4 | - | - | - | -</t>
  </si>
  <si>
    <t>Filter 1 | - | PFS-ePM1-60%-PLA-25/592x592x600x8 | - | - | - | -</t>
  </si>
  <si>
    <t>Filter 1 | - | PFG-ePM1-90%-PLA-25/592x592x700x8 | - | - | - | -</t>
  </si>
  <si>
    <t>Filter 2 | - | AFCI-PLA/592x490x292 | - | - | - | -</t>
  </si>
  <si>
    <t>Filter 1 | - | AFCI-PLA/592x592x292 | - | - | - | -</t>
  </si>
  <si>
    <t>Filter 1 | - | ZL-ePM10 50%-NWO/905x480x47 | - | - | - | -</t>
  </si>
  <si>
    <t>Filter 1 | - | MFP-ePM10-55%-GAL/610x610x60x50/FNU/H | - | - | - | -</t>
  </si>
  <si>
    <t>Filter 2 | - | PFS-ePM10-75%-PLA-25/592x490x600x8 | - | - | - | -</t>
  </si>
  <si>
    <t>Filter 2 | - | PFG-ePM1-75%-PLA-25/490x592x600x7 | - | - | - | -</t>
  </si>
  <si>
    <t>Filter 2 | - | PFG-ePM1-90%-PLA-25/592x490x700x10 | - | - | - | -</t>
  </si>
  <si>
    <t>Filter 3 | - | PFG-ePM1-75%-PLA-25/592x490x600x8 | - | - | - | -</t>
  </si>
  <si>
    <t>Filter 2 | - | PFG-ePM1-75%-PLA-25/592x592x600x8 | - | - | - | -</t>
  </si>
  <si>
    <t>Filter 1 | - | PFG-ePM1-75%-PLA-25/592x287x600x8 | - | - | - | -</t>
  </si>
  <si>
    <t>Filter 3 | - | PFS-ePM10-75%-PLA-25/287x592x600x4 | - | - | - | -</t>
  </si>
  <si>
    <t>Filter 2 | - | PFS-ePM10-75%-PLA-25/592X592X600X8 | - | - | - | -</t>
  </si>
  <si>
    <t>Filter 3 | - | PFS-ePM10-75%-PLA-25/490x592x600x7 | - | - | - | -</t>
  </si>
  <si>
    <t>Filter 2 | - | PFG-ePM1-90%-PLA-25/287x592x700 | - | - | - | -</t>
  </si>
  <si>
    <t>Filter 1 | - | PFG-ePM1-90%-PLA-25/592x592x700 | - | - | - | -</t>
  </si>
  <si>
    <t>Filter 2 | - | PFS-ePM10-75%-PLA-25/287x592x600x4| - | - | - | -</t>
  </si>
  <si>
    <t>Filter 2 | - | PFS-ePM10-75%-PLA-25/287x592x600x3 | - | - | - | -</t>
  </si>
  <si>
    <t>Filter 2 | - | PFS-ePM10-75%-PLA-25/592x592x600x6 | - | - | - | -</t>
  </si>
  <si>
    <t>Filter 1 | - | PFS-ePM10-75%-PLA-25/592x287x600x6 | - | - | - | -</t>
  </si>
  <si>
    <t>Filter 2 | - | PFG-ePM1-90%-PLA-25/592x287x600x10 | - | - | - | -</t>
  </si>
  <si>
    <t>Filter 1 | - | PFG-ePM1-90%-Hi-Flo/592x592x600 | - | - | - | -</t>
  </si>
  <si>
    <t>Filter 3 | - | PFC-Coarse-60%-PLA-25/287x592x360x3 | - | - | - | -</t>
  </si>
  <si>
    <t>Filter 2 | - | PFC-Coarse-60%-PLA-25/592x287x360x6 | - | - | - | -</t>
  </si>
  <si>
    <t>Filter 4 | - | PFG-ePM1-90%-PLA-25/287x787x600x4 | - | - | - | -</t>
  </si>
  <si>
    <t>Filter 3 | - | PFG-ePM1-90%-PLA-25/592x787x600x8 | - | - | - | -</t>
  </si>
  <si>
    <t>Filter 2 | - | PFG-ePM1-90%-PLA-25/287x592x600x4 | - | - | - | -</t>
  </si>
  <si>
    <t>Filter 4 | - | PFG-ePM1-90%-PLA-25/287x287x600x4 | - | - | - | -</t>
  </si>
  <si>
    <t>Filter 1 | - | PFG-ePM1-60%-PLA-25/592x592x600x8 | - | - | - | -</t>
  </si>
  <si>
    <t>Filter 3 | - | PFS-ePM1-90%-PLA-25/287x287x635x4 | - | - | - | -</t>
  </si>
  <si>
    <t>Filter 2 | - | PFS-ePM1-90%-PLA-25/287x592x635x4 | - | - | - | -</t>
  </si>
  <si>
    <t>Filter 1 | - | PFS-ePM1-90%-PLA-25/592x592x635x8 | - | - | - | -</t>
  </si>
  <si>
    <t>Filter 2 | - | PFS-ePM10-75%-PLA-25/287x592x600x8 | - | - | - | -</t>
  </si>
  <si>
    <t>Filter 3 | - | PFG-ePM1-90%-PLA-25/592x592x600x8 | - | - | - | -</t>
  </si>
  <si>
    <t>Filter 1 | - | PFG-ePM1-90%-PLA-25/287x592x600x4 | - | - | - | -</t>
  </si>
  <si>
    <t>Filter 1 | - | ZL-Coarse-90%-NWO/945x565x47 | - | - | - | -</t>
  </si>
  <si>
    <t>Filter 4 | - | PFS-ePM10-75%-PLA-25/287X287X600X3 | - | - | - | -</t>
  </si>
  <si>
    <t>Filter 3 | - | PFS-ePM10-75%-PLA-25/287X592X600X3 | - | - | - | -</t>
  </si>
  <si>
    <t>Filter 1 | - | PFG-ePM1-90%-PLA-25/592x287x600x8 | - | - | - | -</t>
  </si>
  <si>
    <t>Filter 1 | - | PFC-Coarse-60%-PLA/592x592x300 | - | - | - | -</t>
  </si>
  <si>
    <t>Filter 2 | - | PFG-ePM10-75%-PLA-25/287x592x635x4 | - | - | - | -</t>
  </si>
  <si>
    <t>Filter 1 | - | PFG-ePM10-75%-PLA-25/592x592x635x8 | - | - | - | -</t>
  </si>
  <si>
    <t>Filter 2 | - | PFG-ePM1-90%-PLA-25 287x592x500x4 | - | - | - | -</t>
  </si>
  <si>
    <t>Filter 1 | - | PFG-ePM1-90%-PLA-25/592x592x500x8 | - | - | - | -</t>
  </si>
  <si>
    <t>artikelgroep</t>
  </si>
  <si>
    <t>aantal</t>
  </si>
  <si>
    <t>merk</t>
  </si>
  <si>
    <t>perceel</t>
  </si>
  <si>
    <t>Nafilters</t>
  </si>
  <si>
    <t>perceel 2</t>
  </si>
  <si>
    <t>perceel 3</t>
  </si>
  <si>
    <t xml:space="preserve"> 24 mm </t>
  </si>
  <si>
    <t xml:space="preserve"> 28 mm </t>
  </si>
  <si>
    <t xml:space="preserve"> 38 mm </t>
  </si>
  <si>
    <t xml:space="preserve"> 35 mm </t>
  </si>
  <si>
    <t xml:space="preserve"> 25 mm </t>
  </si>
  <si>
    <t xml:space="preserve"> 30 mm </t>
  </si>
  <si>
    <t xml:space="preserve"> - </t>
  </si>
  <si>
    <t xml:space="preserve"> 12 mm </t>
  </si>
  <si>
    <t xml:space="preserve"> 14 mm </t>
  </si>
  <si>
    <t xml:space="preserve"> 45 mm </t>
  </si>
  <si>
    <t xml:space="preserve"> 40 mm </t>
  </si>
  <si>
    <t xml:space="preserve"> 11 mm </t>
  </si>
  <si>
    <t xml:space="preserve"> 22 mm </t>
  </si>
  <si>
    <t xml:space="preserve"> 19 mm </t>
  </si>
  <si>
    <t xml:space="preserve"> 20 mm </t>
  </si>
  <si>
    <t xml:space="preserve"> 17 mm </t>
  </si>
  <si>
    <t xml:space="preserve"> 42 mm </t>
  </si>
  <si>
    <t xml:space="preserve"> 50 mm </t>
  </si>
  <si>
    <t xml:space="preserve"> 48 mm </t>
  </si>
  <si>
    <t xml:space="preserve"> 55 mm </t>
  </si>
  <si>
    <t xml:space="preserve"> 60 mm </t>
  </si>
  <si>
    <t xml:space="preserve"> 70 mm </t>
  </si>
  <si>
    <t xml:space="preserve"> 65 mm </t>
  </si>
  <si>
    <t xml:space="preserve"> 75 mm </t>
  </si>
  <si>
    <t>As maat</t>
  </si>
  <si>
    <t>nafilters</t>
  </si>
  <si>
    <t>afroep</t>
  </si>
  <si>
    <t>Onderhoud</t>
  </si>
  <si>
    <t>afvoer en recirculatie filters</t>
  </si>
  <si>
    <t>jaarlijks onderhoud</t>
  </si>
  <si>
    <t>meerprijs afvoer</t>
  </si>
  <si>
    <t>meerprijs toevoer</t>
  </si>
  <si>
    <t>Onderhoud meerprijs afvoer</t>
  </si>
  <si>
    <t>elke 2 jaar</t>
  </si>
  <si>
    <t>Onderhoud meerprijs toevoer</t>
  </si>
  <si>
    <t>Aantal / jaar (fictief)</t>
  </si>
  <si>
    <t xml:space="preserve"> -2 mm </t>
  </si>
  <si>
    <t xml:space="preserve"> -0mm </t>
  </si>
  <si>
    <t xml:space="preserve"> -2mm </t>
  </si>
  <si>
    <t>2309</t>
  </si>
  <si>
    <t>6209</t>
  </si>
  <si>
    <t>6305</t>
  </si>
  <si>
    <t>6306</t>
  </si>
  <si>
    <t>6308</t>
  </si>
  <si>
    <t>21311 EK C3 + H311</t>
  </si>
  <si>
    <t>2210 EK/C3 Klembus H3</t>
  </si>
  <si>
    <t>22213 met trekbus TON lager</t>
  </si>
  <si>
    <t>2307 EK C3</t>
  </si>
  <si>
    <t>2307 EKTN9/C3</t>
  </si>
  <si>
    <t>2307 K/C3 + H2307</t>
  </si>
  <si>
    <t>2309 EKTN9/C3</t>
  </si>
  <si>
    <t>2309 K/C3</t>
  </si>
  <si>
    <t>2309 K/C3 + H2309</t>
  </si>
  <si>
    <t>2311 2Z/C3</t>
  </si>
  <si>
    <t>2311 K/C3</t>
  </si>
  <si>
    <t>516-613</t>
  </si>
  <si>
    <t>6305-2Z/C3</t>
  </si>
  <si>
    <t>6306 2Z/C3</t>
  </si>
  <si>
    <t>6308 2Z/C3</t>
  </si>
  <si>
    <t>6308-2Z/C3</t>
  </si>
  <si>
    <t>6310 2Z/C3</t>
  </si>
  <si>
    <t>6312 2Z/C3</t>
  </si>
  <si>
    <t>FYTB 25 TF</t>
  </si>
  <si>
    <t>INA106 + YEL 20T</t>
  </si>
  <si>
    <t>RALE20-NPP-FA106</t>
  </si>
  <si>
    <t>SE 511-609</t>
  </si>
  <si>
    <t>SNR 508 607</t>
  </si>
  <si>
    <t>SNRSNC 513611</t>
  </si>
  <si>
    <t>UKP 206</t>
  </si>
  <si>
    <t>UKP 207</t>
  </si>
  <si>
    <t>UKP 208</t>
  </si>
  <si>
    <t>UKP 209</t>
  </si>
  <si>
    <t>UKP 211</t>
  </si>
  <si>
    <t>UKP 212</t>
  </si>
  <si>
    <t>UKP 216</t>
  </si>
  <si>
    <t>UKP 218</t>
  </si>
  <si>
    <t>YET204</t>
  </si>
  <si>
    <t>YET205</t>
  </si>
  <si>
    <t>YET205 met ris rubber ring</t>
  </si>
  <si>
    <t>2307</t>
  </si>
  <si>
    <t>2311.K.J30</t>
  </si>
  <si>
    <t>715 589 399 T 25 W</t>
  </si>
  <si>
    <t>INFO ONTBREEKT!</t>
  </si>
  <si>
    <t>P210</t>
  </si>
  <si>
    <t>RAE20 NPPB</t>
  </si>
  <si>
    <t>SE 609-2309 KC3</t>
  </si>
  <si>
    <t>SNC 508/607</t>
  </si>
  <si>
    <t>SNC 511-609</t>
  </si>
  <si>
    <t>SNL 511 609</t>
  </si>
  <si>
    <t>SNR 511-609</t>
  </si>
  <si>
    <t>UKP 205</t>
  </si>
  <si>
    <t>UKP 213</t>
  </si>
  <si>
    <t>UKP 215</t>
  </si>
  <si>
    <t>UKP-213</t>
  </si>
  <si>
    <t>22211 EK/C3</t>
  </si>
  <si>
    <t>22311 EK/C3 + 2 X H2311</t>
  </si>
  <si>
    <t>2307 K/C3</t>
  </si>
  <si>
    <t>2309K C3-40</t>
  </si>
  <si>
    <t>2311 C3-40</t>
  </si>
  <si>
    <t>2313 K/C3</t>
  </si>
  <si>
    <t>2313K/C3</t>
  </si>
  <si>
    <t>25RRB</t>
  </si>
  <si>
    <t>az=22211KC3 / naz= 2211K3</t>
  </si>
  <si>
    <t>AZ=22211KC3/NAZ-2211KC3</t>
  </si>
  <si>
    <t>DE 22211KC3 en NDE 22211 KC3 / SE511-609</t>
  </si>
  <si>
    <t>GRAE25-NPP-B-FA106</t>
  </si>
  <si>
    <t>GSH25-XL-2RSR-B</t>
  </si>
  <si>
    <t>H 2307-30</t>
  </si>
  <si>
    <t>INA GSH25-XL-2RSR-B</t>
  </si>
  <si>
    <t>Lagerhuis:SE 511-609 Lager DE:22211 KC3 N-DE: 2211 KC3</t>
  </si>
  <si>
    <t>YEL205</t>
  </si>
  <si>
    <t>yet 206 RTS</t>
  </si>
  <si>
    <t>SPA 2240</t>
  </si>
  <si>
    <t>SPA 2500</t>
  </si>
  <si>
    <t>SPB 2240</t>
  </si>
  <si>
    <t>SPB 3350</t>
  </si>
  <si>
    <t>SPB 3650</t>
  </si>
  <si>
    <t>SPB 3750</t>
  </si>
  <si>
    <t>XPA 1307</t>
  </si>
  <si>
    <t>XPA 1632</t>
  </si>
  <si>
    <t>XPA 1700</t>
  </si>
  <si>
    <t>XPA 1800</t>
  </si>
  <si>
    <t>XPA 1900</t>
  </si>
  <si>
    <t>XPA 2000</t>
  </si>
  <si>
    <t>XPA 2120</t>
  </si>
  <si>
    <t>XPA 2240</t>
  </si>
  <si>
    <t>XPA 2360</t>
  </si>
  <si>
    <t>XPA 2650</t>
  </si>
  <si>
    <t>XPA-1757</t>
  </si>
  <si>
    <t>XPB 2000</t>
  </si>
  <si>
    <t>XPB 2240</t>
  </si>
  <si>
    <t>XPB 2360</t>
  </si>
  <si>
    <t>XPB 2500</t>
  </si>
  <si>
    <t>XPB 2650</t>
  </si>
  <si>
    <t>XPB 2800</t>
  </si>
  <si>
    <t>XPB 2900</t>
  </si>
  <si>
    <t>XPB 3000</t>
  </si>
  <si>
    <t>XPB 3150</t>
  </si>
  <si>
    <t>XPB 3750</t>
  </si>
  <si>
    <t>XPZ 1000</t>
  </si>
  <si>
    <t>XPZ 1012</t>
  </si>
  <si>
    <t>XPZ 1087</t>
  </si>
  <si>
    <t>XPZ 1112</t>
  </si>
  <si>
    <t>XPZ 1150</t>
  </si>
  <si>
    <t>XPZ 1202</t>
  </si>
  <si>
    <t>XPZ 1237</t>
  </si>
  <si>
    <t>XPZ 1250</t>
  </si>
  <si>
    <t>XPZ 1287</t>
  </si>
  <si>
    <t>XPZ 1312</t>
  </si>
  <si>
    <t>XPZ 1362</t>
  </si>
  <si>
    <t>XPZ 1400</t>
  </si>
  <si>
    <t>XPZ 1462</t>
  </si>
  <si>
    <t>XPZ 1587</t>
  </si>
  <si>
    <t>XPZ 1600</t>
  </si>
  <si>
    <t>XPZ 1662</t>
  </si>
  <si>
    <t>XPZ 1700</t>
  </si>
  <si>
    <t>XPZ 1800</t>
  </si>
  <si>
    <t>XPZ 1900</t>
  </si>
  <si>
    <t>XPZ 1950</t>
  </si>
  <si>
    <t>XPZ 2030</t>
  </si>
  <si>
    <t>XPZ 825</t>
  </si>
  <si>
    <t>SBP 4000</t>
  </si>
  <si>
    <t>SPA 1307</t>
  </si>
  <si>
    <t>SPA 1432</t>
  </si>
  <si>
    <t>SPA 1800</t>
  </si>
  <si>
    <t>SPA 1882</t>
  </si>
  <si>
    <t>SPA 1900</t>
  </si>
  <si>
    <t>SPA 2000</t>
  </si>
  <si>
    <t>SPA 2120</t>
  </si>
  <si>
    <t>SPA 2650</t>
  </si>
  <si>
    <t>SPA 3000</t>
  </si>
  <si>
    <t>SPB 2120</t>
  </si>
  <si>
    <t>SPB 2360</t>
  </si>
  <si>
    <t>SPB 2500</t>
  </si>
  <si>
    <t>SPB 2650</t>
  </si>
  <si>
    <t>SPB 2800</t>
  </si>
  <si>
    <t>SPB 2900</t>
  </si>
  <si>
    <t>SPB 3000</t>
  </si>
  <si>
    <t>SPB 3150</t>
  </si>
  <si>
    <t>SPZ 1462</t>
  </si>
  <si>
    <t>SPZ 1612</t>
  </si>
  <si>
    <t>SPZ 1650</t>
  </si>
  <si>
    <t>SPZ 1787</t>
  </si>
  <si>
    <t>SPZ 1800</t>
  </si>
  <si>
    <t>SPZ 2000</t>
  </si>
  <si>
    <t>XPA 1382</t>
  </si>
  <si>
    <t>XPA 1432</t>
  </si>
  <si>
    <t>XPA 1500</t>
  </si>
  <si>
    <t>XPZ 1612</t>
  </si>
  <si>
    <t>XPZ 1650</t>
  </si>
  <si>
    <t>XPZ 837</t>
  </si>
  <si>
    <t>3 SPB 4000</t>
  </si>
  <si>
    <t>3-SPB 3350</t>
  </si>
  <si>
    <t>3-SPB 4000</t>
  </si>
  <si>
    <t>SPA 1632</t>
  </si>
  <si>
    <t>SPA 1682</t>
  </si>
  <si>
    <t>SPA 1782</t>
  </si>
  <si>
    <t>SPA 2082</t>
  </si>
  <si>
    <t>SPB 2360 Red Power</t>
  </si>
  <si>
    <t>SPZ 1700</t>
  </si>
  <si>
    <t>SPZ 1862</t>
  </si>
  <si>
    <t>SPZ 1937</t>
  </si>
  <si>
    <t>XPA 1600</t>
  </si>
  <si>
    <t>XPA 2800</t>
  </si>
  <si>
    <t>XPB 1750</t>
  </si>
  <si>
    <t>XPZ 1120</t>
  </si>
  <si>
    <t>XPZ 1512</t>
  </si>
  <si>
    <t>XPZ 2000</t>
  </si>
  <si>
    <t>MFP-ePM1-65%-GAL/305x610x60x50/FNU/H</t>
  </si>
  <si>
    <t>MFC-H14-GAL/305x610x292x5/FNU/OTC</t>
  </si>
  <si>
    <t>MFP-ePM1-90%-GAL/610x610x60x50/FNU/H</t>
  </si>
  <si>
    <t>MFC-H13-GAL/610x610x292x10/HMS/FNU/H/OTC</t>
  </si>
  <si>
    <t>MFP-ePM10-55%-GAL/762x610x60x50</t>
  </si>
  <si>
    <t>MFC-H13-GAL/762x610x292/HMS-FNU-H</t>
  </si>
  <si>
    <t>XPTFE/305x305x292</t>
  </si>
  <si>
    <t>MFP-ePM10-55%-MDF/610x610x47x40/FNU</t>
  </si>
  <si>
    <t>MFP-H13-GAL/610x610x150x120/PD/FNU/ST</t>
  </si>
  <si>
    <t>MFP-ePM10-55%-GAL/610x610x60x50/FNU/H</t>
  </si>
  <si>
    <t>MFC-H13-GAL/610x610x292/HMS/FNU/OTC</t>
  </si>
  <si>
    <t>MFC-H14-GAL/610x610x292x10/HMS/FNU/H/OTC</t>
  </si>
  <si>
    <t>MFP-H13-MDF/610x610x292x180/FNU/OTC</t>
  </si>
  <si>
    <t>MFC-H13-GAL/610x610x292x10/HMS/FNU/OTC/H</t>
  </si>
  <si>
    <t>MFC-H13-GAL/610x610x292/HMS-OTC</t>
  </si>
  <si>
    <t>MFP-H13-ALZ/557x557x78x50/PD/FNU/OT</t>
  </si>
  <si>
    <t>MFP-H13-GAL/305x610x150x120/PD/FNU/H/ST</t>
  </si>
  <si>
    <t>MFP-ePM10-55%-GAL/305/610x60x50/FNU/H</t>
  </si>
  <si>
    <t>MFC-H13-GAL/610x610x292x10/HMS/FNU/H/OT</t>
  </si>
  <si>
    <t>MFP-ePM1-65%-GAL/610x610x60x50/FNU/H</t>
  </si>
  <si>
    <t>MFC-H13-GAL/610x610x292/M/FNU/OTC/H</t>
  </si>
  <si>
    <t>MFC-H14-GAL/610x610x292x10/FNU/H/OTC</t>
  </si>
  <si>
    <t>model JG , Type 421 10 1070</t>
  </si>
  <si>
    <t>MFP-ePM10-55%-MDF/762x610x47x40/FNU</t>
  </si>
  <si>
    <t>MFC-H13-GAL/762x610x292x12/HMS/FNU/OTC</t>
  </si>
  <si>
    <t>B581FC2</t>
  </si>
  <si>
    <t>B581FC0</t>
  </si>
  <si>
    <t>1 SPA 112 klembus 1610</t>
  </si>
  <si>
    <t>1 SPA 125</t>
  </si>
  <si>
    <t>1 SPA 132</t>
  </si>
  <si>
    <t>1 SPA 132 klembus 1610</t>
  </si>
  <si>
    <t>1 SPA 140</t>
  </si>
  <si>
    <t>1 SPA 150</t>
  </si>
  <si>
    <t>1 SPA 160</t>
  </si>
  <si>
    <t>1 SPA 180 klembus 1610</t>
  </si>
  <si>
    <t>1 SPA 200</t>
  </si>
  <si>
    <t>1 SPA 200 klembus 2012</t>
  </si>
  <si>
    <t>1 SPA 212</t>
  </si>
  <si>
    <t>1 SPA 212 klembus 2012</t>
  </si>
  <si>
    <t>1 SPA 224</t>
  </si>
  <si>
    <t>1 SPA 224 klembus 2012</t>
  </si>
  <si>
    <t>1 SPA 80 klembus 1210</t>
  </si>
  <si>
    <t>1 SPZ 100</t>
  </si>
  <si>
    <t>1 SPZ 100 klembus 1210</t>
  </si>
  <si>
    <t>1 SPZ 100 klembus 1610</t>
  </si>
  <si>
    <t>1 SPZ 106</t>
  </si>
  <si>
    <t>1 SPZ 106 klembus 1610</t>
  </si>
  <si>
    <t>1 SPZ 118</t>
  </si>
  <si>
    <t>1 SPZ 125 klembus 1610</t>
  </si>
  <si>
    <t>1 SPZ 132 klembus 1610</t>
  </si>
  <si>
    <t>1 SPZ 140 klembus 1610</t>
  </si>
  <si>
    <t>1 SPZ 150</t>
  </si>
  <si>
    <t>1 SPZ 160</t>
  </si>
  <si>
    <t>1 SPZ 160 klembus 1210</t>
  </si>
  <si>
    <t>1 SPZ 160 klembus 1610</t>
  </si>
  <si>
    <t>1 SPZ 180</t>
  </si>
  <si>
    <t>1 SPZ 180 klembus 1610</t>
  </si>
  <si>
    <t>1 SPZ 200 klembus 2012</t>
  </si>
  <si>
    <t>1 SPZ 250</t>
  </si>
  <si>
    <t>1 SPZ 71 klembus 1108</t>
  </si>
  <si>
    <t>1 SPZ 71 klembus 2825</t>
  </si>
  <si>
    <t>1 SPZ 75</t>
  </si>
  <si>
    <t>1 SPZ 75 klembus 1108</t>
  </si>
  <si>
    <t>1 SPZ 80</t>
  </si>
  <si>
    <t>1 SPZ 85</t>
  </si>
  <si>
    <t>1 SPZ 90</t>
  </si>
  <si>
    <t>1 SPZ 90 klembus 1210</t>
  </si>
  <si>
    <t>1 SPZ 95</t>
  </si>
  <si>
    <t>1 SPZ 95 klembus 1210</t>
  </si>
  <si>
    <t>2 SPA 118 klembus 1610</t>
  </si>
  <si>
    <t>2 SPA 125 klembus 1610</t>
  </si>
  <si>
    <t>2 SPA 132 klembus 2012</t>
  </si>
  <si>
    <t>2 SPA 140</t>
  </si>
  <si>
    <t>2 SPA 160 klembus 1610</t>
  </si>
  <si>
    <t>2 SPA 160 klembus 2012</t>
  </si>
  <si>
    <t>2 SPA 170</t>
  </si>
  <si>
    <t>2 SPA 180 klembus 2012</t>
  </si>
  <si>
    <t>2 SPA 190</t>
  </si>
  <si>
    <t>2 SPA 190 klembus 2012</t>
  </si>
  <si>
    <t>2 SPA 200</t>
  </si>
  <si>
    <t>2 SPA 200 klembus 2517</t>
  </si>
  <si>
    <t>2 SPA 224</t>
  </si>
  <si>
    <t>2 SPA 224 klembus 2517</t>
  </si>
  <si>
    <t>2 SPA 236</t>
  </si>
  <si>
    <t>2 SPA 250</t>
  </si>
  <si>
    <t>2 SPB 160 klembus 2012</t>
  </si>
  <si>
    <t>2 SPB 180</t>
  </si>
  <si>
    <t>2 SPB 180 klembus 2517</t>
  </si>
  <si>
    <t>2 SPB 190 klembus 2517</t>
  </si>
  <si>
    <t>2 SPB 200 klembus 2517</t>
  </si>
  <si>
    <t>2 SPB 212 klembus 2517</t>
  </si>
  <si>
    <t>2 SPB 224 klembus 2517</t>
  </si>
  <si>
    <t>2 SPB 236 klembus 2517</t>
  </si>
  <si>
    <t>2 SPB 250 klembus 2517</t>
  </si>
  <si>
    <t>2 SPB 280</t>
  </si>
  <si>
    <t>2 SPB 300 klembus 2517</t>
  </si>
  <si>
    <t>2 SPB 355 klembus 3020</t>
  </si>
  <si>
    <t>2 SPB 400 klembus 3020</t>
  </si>
  <si>
    <t>2 SPB160 4830</t>
  </si>
  <si>
    <t>2 SPZ 180</t>
  </si>
  <si>
    <t>2 SPZ 250</t>
  </si>
  <si>
    <t>2-SPB180-6035</t>
  </si>
  <si>
    <t>3 SPA 140 klembus 2517</t>
  </si>
  <si>
    <t>3 SPA 160 klembus 2517</t>
  </si>
  <si>
    <t>3 SPA 200 klembus 2517</t>
  </si>
  <si>
    <t>3 SPA 224 klembus 2517</t>
  </si>
  <si>
    <t>3 SPB 160 klembus 2517</t>
  </si>
  <si>
    <t>3 SPB 170 klembus 2517</t>
  </si>
  <si>
    <t>3 SPB 180 klembus 2517</t>
  </si>
  <si>
    <t>3 SPB 200 klembus 2517</t>
  </si>
  <si>
    <t>3 SPB 224 klembus 2517</t>
  </si>
  <si>
    <t>3 SPB 250 klembus 3020</t>
  </si>
  <si>
    <t>3 SPB 280 klembus 3020</t>
  </si>
  <si>
    <t>3 SPB 300 klembus 3020</t>
  </si>
  <si>
    <t>3 SPB 315 klembus 3020</t>
  </si>
  <si>
    <t>3 SPB 355 klembus 3020</t>
  </si>
  <si>
    <t>3 SPB 400 klembus 3535</t>
  </si>
  <si>
    <t>SPA 140</t>
  </si>
  <si>
    <t>SPA 160</t>
  </si>
  <si>
    <t>1 SPA 100</t>
  </si>
  <si>
    <t>1 SPA 106</t>
  </si>
  <si>
    <t>1 SPA 112</t>
  </si>
  <si>
    <t>1 SPA 118</t>
  </si>
  <si>
    <t>1 SPA 190</t>
  </si>
  <si>
    <t>1 SPA 280</t>
  </si>
  <si>
    <t>1 SPZ 125</t>
  </si>
  <si>
    <t>1 SPZ 200</t>
  </si>
  <si>
    <t>1SPB 315 2012/25</t>
  </si>
  <si>
    <t>2 SPA 112</t>
  </si>
  <si>
    <t>2 SPA 132</t>
  </si>
  <si>
    <t>2 SPA 150</t>
  </si>
  <si>
    <t>2 SPA 160</t>
  </si>
  <si>
    <t>2 SPB 170</t>
  </si>
  <si>
    <t>2 SPB 190</t>
  </si>
  <si>
    <t>2 SPB 200 klembus 6035</t>
  </si>
  <si>
    <t>2 SPB 212</t>
  </si>
  <si>
    <t>2 SPB 224</t>
  </si>
  <si>
    <t>2 SPB 236</t>
  </si>
  <si>
    <t>2 SPB 250</t>
  </si>
  <si>
    <t>2 SPB 300</t>
  </si>
  <si>
    <t>2 SPB 315</t>
  </si>
  <si>
    <t>2 SPB 355</t>
  </si>
  <si>
    <t>2 SPB 400</t>
  </si>
  <si>
    <t>2 SPB 450</t>
  </si>
  <si>
    <t>2 SPZ 112</t>
  </si>
  <si>
    <t>2 SPZ 118</t>
  </si>
  <si>
    <t>2 SPZ 125</t>
  </si>
  <si>
    <t>2 SPZ 132</t>
  </si>
  <si>
    <t>2 SPZ 150</t>
  </si>
  <si>
    <t>3 SPA 140</t>
  </si>
  <si>
    <t>3 SPA 224</t>
  </si>
  <si>
    <t>3 SPA 250 klembus 2517</t>
  </si>
  <si>
    <t>3 SPB 180</t>
  </si>
  <si>
    <t>3 SPB 190</t>
  </si>
  <si>
    <t>3 SPB 200</t>
  </si>
  <si>
    <t>3 SPB 224</t>
  </si>
  <si>
    <t>3 SPB 236</t>
  </si>
  <si>
    <t>3 SPB 250</t>
  </si>
  <si>
    <t>3 SPB 280</t>
  </si>
  <si>
    <t>3 SPB 300</t>
  </si>
  <si>
    <t>3 SPB 315</t>
  </si>
  <si>
    <t>3 SPB 355</t>
  </si>
  <si>
    <t>3 SPB 400</t>
  </si>
  <si>
    <t>3 SPB 450</t>
  </si>
  <si>
    <t>3 SPZ 140</t>
  </si>
  <si>
    <t>3 SPZ 180</t>
  </si>
  <si>
    <t>SPA 170</t>
  </si>
  <si>
    <t>SPA 200</t>
  </si>
  <si>
    <t>SPB 280-1</t>
  </si>
  <si>
    <t>1 SPZ 106 klembus 3825</t>
  </si>
  <si>
    <t>1 SPZ 112 klembus 3825</t>
  </si>
  <si>
    <t>2 SPA 112 klembus 1610</t>
  </si>
  <si>
    <t>2 SPA 150 klembus 1610</t>
  </si>
  <si>
    <t>2 SPA 150 klembus 2012</t>
  </si>
  <si>
    <t>2 SPA 180</t>
  </si>
  <si>
    <t>2 SPA 180 klembus 4830</t>
  </si>
  <si>
    <t>2 SPA 236 klembus 2517</t>
  </si>
  <si>
    <t>2 SPA 250 klembus 2517</t>
  </si>
  <si>
    <t>2 SPA 280</t>
  </si>
  <si>
    <t>2 SPA 280 klembus 2517</t>
  </si>
  <si>
    <t>2 SPA 85</t>
  </si>
  <si>
    <t>2 SPB 140 klembus 6035</t>
  </si>
  <si>
    <t>2 SPB 280 klembus 4830</t>
  </si>
  <si>
    <t>2 SPZ 100 klembus 1610</t>
  </si>
  <si>
    <t>2 SPZ 106 klembus 1610</t>
  </si>
  <si>
    <t>2 SPZ 112 klembus 3825</t>
  </si>
  <si>
    <t>2 SPZ 118 klembus 1610</t>
  </si>
  <si>
    <t>2 SPZ 140 klembus 1610</t>
  </si>
  <si>
    <t>2 SPZ 150 klembus 2012</t>
  </si>
  <si>
    <t>2 SPZ 150 klembus 4830</t>
  </si>
  <si>
    <t>2 SPZ 160 klembus 2012</t>
  </si>
  <si>
    <t>2 SPZ 170 klembus 2012</t>
  </si>
  <si>
    <t>2 SPZ 180 klembus 2012</t>
  </si>
  <si>
    <t>2 SPZ 200</t>
  </si>
  <si>
    <t>2 SPZ 200 klembus 2012</t>
  </si>
  <si>
    <t>2 SPZ 90 klembus 1610</t>
  </si>
  <si>
    <t>200SPA1+bus rond 24+13</t>
  </si>
  <si>
    <t>3 SPB 335 klembus 3020</t>
  </si>
  <si>
    <t>MSF FY 80 B-14</t>
  </si>
  <si>
    <t>SPA 192</t>
  </si>
  <si>
    <t>SPA 205</t>
  </si>
  <si>
    <t>SPA 95</t>
  </si>
  <si>
    <t>45 mm</t>
  </si>
  <si>
    <t>30 mm</t>
  </si>
  <si>
    <t>50 mm</t>
  </si>
  <si>
    <t>60 mm</t>
  </si>
  <si>
    <t>35 mm</t>
  </si>
  <si>
    <t>25 mm</t>
  </si>
  <si>
    <t>40 mm</t>
  </si>
  <si>
    <t>-20 mm</t>
  </si>
  <si>
    <t>-50 mm</t>
  </si>
  <si>
    <t>55 mm</t>
  </si>
  <si>
    <t>70 mm</t>
  </si>
  <si>
    <t>80 mm</t>
  </si>
  <si>
    <t xml:space="preserve">U kunt inschrijven voor alle drie de percelen. Voor de beoordeling en gunning geldt echter dat de percelen in clusters worden gebundeld. Perceel 1 en 3 worden te allen tijde gecombineerd als één eenheid (cluster 1). Perceel twee is een losstaand perceel (cluster 2). Zie par. 2.3 van de Offerteleidraad voor een nadere toelichting hierop. U kunt de percelen waarvoor u inschrijft selecteren door in de cel PERCEEL de juiste percelen aan te vinken. Indien u wenst in te schrijven op cluster 1, dient u dus zowel perceel 1 als perceel 3 volledig in te vullen. Schrijft u enkel op perceel 2 in, dan volstaat het invullen van enkel de cellen voor perceel 2.
</t>
  </si>
  <si>
    <t>Totaal  cluster 1 (perceel 1 en 3)</t>
  </si>
  <si>
    <t>Totaal  cluster 2 (perceel 2)</t>
  </si>
  <si>
    <t xml:space="preserve">Deze prijzensheet bevat 9 tabbladen waar prijzen ingevuld dienen te worden. Deze tabbladen zijn te herkennen aan de groene tabkleur. 
</t>
  </si>
  <si>
    <t xml:space="preserve">Snaarschijven worden elke 5 jaar - met uitzondering van bijzondere gevallen - vervangen. Hiervoor wordt een aanvullende opdracht verstrekt door het LUMC. Jaarlijks wordt bezien van welke luchtbehandelingskasten de snaarschijven vervangen dienen te worden. Het vervangen van de snaarschijven kan gecombineerd worden uitgevoerd met het reguliere jaarlijkse onderhoud. De prijzen voor het vervangen van de snaarschijven dient u in te vullen op het tabblad SNAARSCHIJVEN. Dit betreft zowel de ARBEID als het MATERIAAL.
</t>
  </si>
  <si>
    <t xml:space="preserve">Het onderhoud is opgedeeld in 3 percelen en gebundeld in twee clusters (zie ook punt 3 hierboven en par. 2.3 Offerteleidraad). Op het verzamelblad worden de bedragen per perceel en per cluster weergegeven.
</t>
  </si>
  <si>
    <t xml:space="preserve">Het LUMC werkt doorlopend aan het actualiseren van de installatie-database. Nieuwe installaties worden toegevoegd en oude afgevoerd.
De vaststelling van nieuwe en verwijderde installaties vindt jaarlijks plaats op 1 oktober, waardoor de onderhoudsomvang kan afwijken van deze opgave.
Bij een deel van de ventilatorlagers ontbreekt of is het merk en/of type onduidelijk; deze zijn niet opgenomen in de prijzensheet om onduidelijkheden te voorkomen.
Ontbrekende gegevens kunnen tijdens het onderhoud door de leverancier worden aangevuld. Het LUMC verwerkt deze informatie in de database, waarna de opdrachtsom wordt aangepast volgens de mutatieprocedure. Voor doorgevoerde wijzigingen gelden de in dit prijzenformulier opgenomen tarieven.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</si>
</sst>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413]\ * #,##0.00_ ;_ [$€-413]\ * \-#,##0.00_ ;_ [$€-413]\ * &quot;-&quot;??_ ;_ @_ "/>
    <numFmt numFmtId="166" formatCode="0.0000"/>
    <numFmt numFmtId="167" formatCode="_-* #,##0_-;_-* #,##0\-;_-* &quot;-&quot;??_-;_-@_-"/>
    <numFmt numFmtId="168" formatCode="#,##0.00_ ;\-#,##0.00\ "/>
  </numFmts>
  <fonts count="23" x14ac:knownFonts="1">
    <font>
      <sz val="10"/>
      <color indexed="8"/>
      <name val="ARIAL"/>
      <charset val="1"/>
    </font>
    <font>
      <sz val="10"/>
      <color indexed="8"/>
      <name val="Arial"/>
      <family val="2"/>
    </font>
    <font>
      <b/>
      <sz val="10"/>
      <color indexed="8"/>
      <name val="ARIAL"/>
      <family val="2"/>
    </font>
    <font>
      <sz val="10"/>
      <color indexed="8"/>
      <name val="Arial"/>
      <family val="2"/>
    </font>
    <font>
      <sz val="10"/>
      <color indexed="8"/>
      <name val="Arial"/>
      <family val="2"/>
    </font>
    <font>
      <b/>
      <u/>
      <sz val="10"/>
      <color indexed="8"/>
      <name val="Arial"/>
      <family val="2"/>
    </font>
    <font>
      <sz val="10"/>
      <name val="ARIAL"/>
      <family val="2"/>
    </font>
    <font>
      <sz val="8"/>
      <color indexed="9"/>
      <name val="Roboto"/>
    </font>
    <font>
      <sz val="8"/>
      <name val="Arial"/>
      <family val="2"/>
    </font>
    <font>
      <b/>
      <sz val="10"/>
      <color indexed="9"/>
      <name val="Arial"/>
      <family val="2"/>
    </font>
    <font>
      <sz val="11"/>
      <name val="Calibri"/>
      <family val="2"/>
    </font>
    <font>
      <sz val="8"/>
      <color indexed="1"/>
      <name val="Roboto"/>
    </font>
    <font>
      <sz val="12"/>
      <color indexed="9"/>
      <name val="Verdana"/>
      <family val="2"/>
    </font>
    <font>
      <sz val="8"/>
      <color indexed="9"/>
      <name val="Verdana"/>
      <family val="2"/>
    </font>
    <font>
      <sz val="9"/>
      <color indexed="9"/>
      <name val="Roboto"/>
    </font>
    <font>
      <sz val="10"/>
      <color theme="0"/>
      <name val="Arial"/>
      <family val="2"/>
    </font>
    <font>
      <b/>
      <sz val="10"/>
      <color theme="0"/>
      <name val="Arial"/>
      <family val="2"/>
    </font>
    <font>
      <sz val="10"/>
      <color rgb="FF3F3F76"/>
      <name val="Arial"/>
      <family val="2"/>
    </font>
    <font>
      <b/>
      <sz val="10"/>
      <color theme="1"/>
      <name val="Arial"/>
      <family val="2"/>
    </font>
    <font>
      <sz val="10"/>
      <color rgb="FF00B0F0"/>
      <name val="Arial"/>
      <family val="2"/>
    </font>
    <font>
      <sz val="10"/>
      <color rgb="FF0070C0"/>
      <name val="Arial"/>
      <family val="2"/>
    </font>
    <font>
      <sz val="8"/>
      <name val="Arial"/>
      <family val="2"/>
    </font>
    <font>
      <b/>
      <sz val="10"/>
      <name val="ARIAL"/>
      <family val="2"/>
    </font>
  </fonts>
  <fills count="18">
    <fill>
      <patternFill patternType="none"/>
    </fill>
    <fill>
      <patternFill patternType="gray125"/>
    </fill>
    <fill>
      <patternFill patternType="solid">
        <fgColor theme="5"/>
      </patternFill>
    </fill>
    <fill>
      <patternFill patternType="solid">
        <fgColor rgb="FFA5A5A5"/>
        <bgColor indexed="64"/>
      </patternFill>
    </fill>
    <fill>
      <patternFill patternType="solid">
        <fgColor rgb="FFF6F6F6"/>
        <bgColor indexed="64"/>
      </patternFill>
    </fill>
    <fill>
      <patternFill patternType="solid">
        <fgColor rgb="FF1B265B"/>
        <bgColor indexed="64"/>
      </patternFill>
    </fill>
    <fill>
      <patternFill patternType="solid">
        <fgColor rgb="FFFFFFFF"/>
        <bgColor indexed="64"/>
      </patternFill>
    </fill>
    <fill>
      <patternFill patternType="solid">
        <fgColor rgb="FFFFCC99"/>
      </patternFill>
    </fill>
    <fill>
      <patternFill patternType="solid">
        <fgColor rgb="FFFFFFCC"/>
      </patternFill>
    </fill>
    <fill>
      <patternFill patternType="solid">
        <fgColor rgb="FF002060"/>
        <bgColor indexed="64"/>
      </patternFill>
    </fill>
    <fill>
      <patternFill patternType="solid">
        <fgColor theme="5"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CC99"/>
        <bgColor indexed="64"/>
      </patternFill>
    </fill>
    <fill>
      <patternFill patternType="solid">
        <fgColor theme="3" tint="0.59999389629810485"/>
        <bgColor indexed="64"/>
      </patternFill>
    </fill>
  </fills>
  <borders count="14">
    <border>
      <left/>
      <right/>
      <top/>
      <bottom/>
      <diagonal/>
    </border>
    <border>
      <left style="thin">
        <color indexed="10"/>
      </left>
      <right style="thin">
        <color indexed="10"/>
      </right>
      <top style="thin">
        <color indexed="10"/>
      </top>
      <bottom style="thin">
        <color indexed="1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21">
    <xf numFmtId="0" fontId="0" fillId="0" borderId="0">
      <alignment vertical="top"/>
    </xf>
    <xf numFmtId="0" fontId="15" fillId="2" borderId="0" applyNumberFormat="0" applyBorder="0" applyAlignment="0" applyProtection="0"/>
    <xf numFmtId="0" fontId="9" fillId="3" borderId="10" applyNumberFormat="0" applyAlignment="0" applyProtection="0"/>
    <xf numFmtId="0" fontId="7" fillId="4" borderId="0">
      <alignment vertical="center"/>
    </xf>
    <xf numFmtId="0" fontId="7" fillId="0" borderId="0">
      <alignment vertical="center"/>
    </xf>
    <xf numFmtId="0" fontId="11" fillId="5" borderId="0">
      <alignment horizontal="center" vertical="center"/>
    </xf>
    <xf numFmtId="0" fontId="14" fillId="6" borderId="1">
      <alignment horizontal="left" vertical="center"/>
    </xf>
    <xf numFmtId="0" fontId="17" fillId="7" borderId="9" applyNumberFormat="0" applyAlignment="0" applyProtection="0"/>
    <xf numFmtId="164" fontId="1" fillId="0" borderId="0" applyFont="0" applyFill="0" applyBorder="0" applyAlignment="0" applyProtection="0">
      <alignment vertical="top"/>
    </xf>
    <xf numFmtId="164" fontId="1" fillId="0" borderId="0" applyFont="0" applyFill="0" applyBorder="0" applyAlignment="0" applyProtection="0">
      <alignment vertical="top"/>
    </xf>
    <xf numFmtId="0" fontId="13" fillId="0" borderId="0">
      <alignment horizontal="right" vertical="center"/>
    </xf>
    <xf numFmtId="0" fontId="4" fillId="0" borderId="0">
      <alignment vertical="top"/>
    </xf>
    <xf numFmtId="0" fontId="3" fillId="0" borderId="0">
      <alignment vertical="top"/>
    </xf>
    <xf numFmtId="0" fontId="1" fillId="0" borderId="0">
      <alignment vertical="top"/>
    </xf>
    <xf numFmtId="0" fontId="1" fillId="0" borderId="0">
      <alignment vertical="top"/>
    </xf>
    <xf numFmtId="0" fontId="1" fillId="8" borderId="11" applyNumberFormat="0" applyFont="0" applyAlignment="0" applyProtection="0"/>
    <xf numFmtId="0" fontId="3" fillId="0" borderId="0">
      <alignment vertical="top"/>
    </xf>
    <xf numFmtId="0" fontId="1" fillId="0" borderId="0">
      <alignment vertical="top"/>
    </xf>
    <xf numFmtId="0" fontId="6" fillId="0" borderId="0" applyProtection="0"/>
    <xf numFmtId="0" fontId="10" fillId="0" borderId="0"/>
    <xf numFmtId="0" fontId="12" fillId="0" borderId="0">
      <alignment vertical="center"/>
    </xf>
  </cellStyleXfs>
  <cellXfs count="128">
    <xf numFmtId="0" fontId="0" fillId="0" borderId="0" xfId="0">
      <alignment vertical="top"/>
    </xf>
    <xf numFmtId="165" fontId="3" fillId="0" borderId="0" xfId="0" applyNumberFormat="1" applyFont="1">
      <alignment vertical="top"/>
    </xf>
    <xf numFmtId="0" fontId="3" fillId="0" borderId="0" xfId="0" applyFont="1">
      <alignment vertical="top"/>
    </xf>
    <xf numFmtId="165" fontId="0" fillId="0" borderId="0" xfId="0" applyNumberFormat="1">
      <alignment vertical="top"/>
    </xf>
    <xf numFmtId="0" fontId="16" fillId="9" borderId="0" xfId="0" applyFont="1" applyFill="1" applyAlignment="1">
      <alignment vertical="center"/>
    </xf>
    <xf numFmtId="0" fontId="16" fillId="9" borderId="0" xfId="0" applyFont="1" applyFill="1" applyAlignment="1">
      <alignment horizontal="center" vertical="center" wrapText="1"/>
    </xf>
    <xf numFmtId="165" fontId="3" fillId="0" borderId="0" xfId="0" applyNumberFormat="1" applyFont="1" applyAlignment="1">
      <alignment horizontal="center" vertical="top"/>
    </xf>
    <xf numFmtId="166" fontId="0" fillId="0" borderId="0" xfId="0" applyNumberFormat="1" applyAlignment="1">
      <alignment horizontal="center" vertical="top"/>
    </xf>
    <xf numFmtId="0" fontId="3" fillId="0" borderId="0" xfId="0" applyFont="1" applyAlignment="1">
      <alignment horizontal="center" vertical="top"/>
    </xf>
    <xf numFmtId="165" fontId="17" fillId="8" borderId="11" xfId="15" applyNumberFormat="1" applyFont="1" applyAlignment="1">
      <alignment vertical="top"/>
    </xf>
    <xf numFmtId="165" fontId="17" fillId="7" borderId="9" xfId="7" applyNumberFormat="1" applyAlignment="1" applyProtection="1">
      <alignment vertical="top"/>
      <protection locked="0"/>
    </xf>
    <xf numFmtId="0" fontId="0" fillId="11" borderId="0" xfId="0" applyFill="1">
      <alignment vertical="top"/>
    </xf>
    <xf numFmtId="0" fontId="0" fillId="11" borderId="0" xfId="0" applyFill="1" applyAlignment="1">
      <alignment horizontal="left" vertical="top"/>
    </xf>
    <xf numFmtId="49" fontId="3" fillId="11" borderId="0" xfId="0" applyNumberFormat="1" applyFont="1" applyFill="1" applyAlignment="1">
      <alignment vertical="top" wrapText="1"/>
    </xf>
    <xf numFmtId="0" fontId="5" fillId="12" borderId="2" xfId="0" applyFont="1" applyFill="1" applyBorder="1" applyAlignment="1">
      <alignment horizontal="left" vertical="top"/>
    </xf>
    <xf numFmtId="0" fontId="0" fillId="12" borderId="3" xfId="0" applyFill="1" applyBorder="1" applyAlignment="1">
      <alignment horizontal="center" vertical="top"/>
    </xf>
    <xf numFmtId="0" fontId="0" fillId="12" borderId="4" xfId="0" applyFill="1" applyBorder="1" applyAlignment="1">
      <alignment horizontal="center" vertical="top"/>
    </xf>
    <xf numFmtId="0" fontId="0" fillId="0" borderId="0" xfId="0" applyAlignment="1">
      <alignment horizontal="center" vertical="top"/>
    </xf>
    <xf numFmtId="165" fontId="16" fillId="2" borderId="10" xfId="1" applyNumberFormat="1" applyFont="1" applyBorder="1" applyAlignment="1" applyProtection="1">
      <alignment vertical="center"/>
    </xf>
    <xf numFmtId="0" fontId="2" fillId="13" borderId="0" xfId="0" applyFont="1" applyFill="1">
      <alignment vertical="top"/>
    </xf>
    <xf numFmtId="0" fontId="16" fillId="2" borderId="10" xfId="1" applyFont="1" applyBorder="1" applyAlignment="1" applyProtection="1">
      <alignment horizontal="center" vertical="center"/>
    </xf>
    <xf numFmtId="0" fontId="5" fillId="13" borderId="0" xfId="0" applyFont="1" applyFill="1">
      <alignment vertical="top"/>
    </xf>
    <xf numFmtId="0" fontId="2" fillId="13" borderId="0" xfId="0" applyFont="1" applyFill="1" applyAlignment="1">
      <alignment horizontal="center" vertical="top"/>
    </xf>
    <xf numFmtId="0" fontId="0" fillId="13" borderId="0" xfId="0" applyFill="1">
      <alignment vertical="top"/>
    </xf>
    <xf numFmtId="0" fontId="2" fillId="13" borderId="0" xfId="0" applyFont="1" applyFill="1" applyAlignment="1">
      <alignment horizontal="center" vertical="top" wrapText="1"/>
    </xf>
    <xf numFmtId="0" fontId="16" fillId="9" borderId="0" xfId="0" applyFont="1" applyFill="1" applyAlignment="1">
      <alignment horizontal="center" vertical="center"/>
    </xf>
    <xf numFmtId="0" fontId="16" fillId="9" borderId="0" xfId="0" applyFont="1" applyFill="1" applyAlignment="1">
      <alignment vertical="center" wrapText="1"/>
    </xf>
    <xf numFmtId="0" fontId="2" fillId="14" borderId="0" xfId="0" applyFont="1" applyFill="1" applyAlignment="1">
      <alignment horizontal="center" vertical="center" wrapText="1"/>
    </xf>
    <xf numFmtId="0" fontId="3" fillId="13" borderId="0" xfId="0" applyFont="1" applyFill="1">
      <alignment vertical="top"/>
    </xf>
    <xf numFmtId="0" fontId="19" fillId="0" borderId="0" xfId="0" applyFont="1">
      <alignment vertical="top"/>
    </xf>
    <xf numFmtId="0" fontId="19" fillId="0" borderId="0" xfId="0" applyFont="1" applyAlignment="1">
      <alignment horizontal="center" vertical="top"/>
    </xf>
    <xf numFmtId="0" fontId="0" fillId="0" borderId="0" xfId="0" applyAlignment="1">
      <alignment horizontal="right" vertical="top"/>
    </xf>
    <xf numFmtId="0" fontId="2" fillId="13" borderId="0" xfId="0" applyFont="1" applyFill="1" applyAlignment="1">
      <alignment horizontal="right" vertical="top"/>
    </xf>
    <xf numFmtId="0" fontId="16" fillId="9" borderId="0" xfId="0" applyFont="1" applyFill="1" applyAlignment="1">
      <alignment horizontal="right" vertical="center" wrapText="1"/>
    </xf>
    <xf numFmtId="2" fontId="19" fillId="0" borderId="0" xfId="0" applyNumberFormat="1" applyFont="1" applyAlignment="1">
      <alignment horizontal="right" vertical="top"/>
    </xf>
    <xf numFmtId="165" fontId="17" fillId="0" borderId="0" xfId="7" applyNumberFormat="1" applyFill="1" applyBorder="1" applyAlignment="1" applyProtection="1">
      <alignment vertical="top"/>
      <protection locked="0"/>
    </xf>
    <xf numFmtId="165" fontId="17" fillId="7" borderId="5" xfId="7" applyNumberFormat="1" applyBorder="1" applyAlignment="1" applyProtection="1">
      <alignment vertical="top"/>
      <protection locked="0"/>
    </xf>
    <xf numFmtId="0" fontId="6" fillId="0" borderId="0" xfId="0" applyFont="1">
      <alignment vertical="top"/>
    </xf>
    <xf numFmtId="0" fontId="1" fillId="0" borderId="0" xfId="0" applyFont="1" applyAlignment="1">
      <alignment horizontal="center" vertical="top"/>
    </xf>
    <xf numFmtId="165" fontId="6" fillId="0" borderId="5" xfId="0" applyNumberFormat="1" applyFont="1" applyBorder="1">
      <alignment vertical="top"/>
    </xf>
    <xf numFmtId="0" fontId="0" fillId="11" borderId="0" xfId="0" applyFill="1" applyAlignment="1">
      <alignment horizontal="left" vertical="top" wrapText="1"/>
    </xf>
    <xf numFmtId="0" fontId="6" fillId="0" borderId="0" xfId="0" applyFont="1" applyAlignment="1">
      <alignment horizontal="center" vertical="top"/>
    </xf>
    <xf numFmtId="0" fontId="20" fillId="0" borderId="0" xfId="0" applyFont="1">
      <alignment vertical="top"/>
    </xf>
    <xf numFmtId="0" fontId="20" fillId="0" borderId="0" xfId="0" applyFont="1" applyAlignment="1">
      <alignment horizontal="center" vertical="top"/>
    </xf>
    <xf numFmtId="4" fontId="6" fillId="0" borderId="0" xfId="0" applyNumberFormat="1" applyFont="1" applyAlignment="1">
      <alignment horizontal="right" vertical="top"/>
    </xf>
    <xf numFmtId="165" fontId="6" fillId="7" borderId="5" xfId="7" applyNumberFormat="1" applyFont="1" applyBorder="1" applyAlignment="1" applyProtection="1">
      <alignment vertical="top"/>
      <protection locked="0"/>
    </xf>
    <xf numFmtId="0" fontId="2" fillId="0" borderId="0" xfId="0" applyFont="1">
      <alignment vertical="top"/>
    </xf>
    <xf numFmtId="0" fontId="2" fillId="0" borderId="0" xfId="0" applyFont="1" applyAlignment="1">
      <alignment horizontal="center" vertical="center"/>
    </xf>
    <xf numFmtId="49" fontId="1" fillId="11" borderId="0" xfId="0" applyNumberFormat="1" applyFont="1" applyFill="1" applyAlignment="1">
      <alignment vertical="top" wrapText="1"/>
    </xf>
    <xf numFmtId="0" fontId="1" fillId="11" borderId="0" xfId="0" applyFont="1" applyFill="1" applyAlignment="1">
      <alignment vertical="top" wrapText="1"/>
    </xf>
    <xf numFmtId="0" fontId="1" fillId="11" borderId="0" xfId="0" applyFont="1" applyFill="1">
      <alignment vertical="top"/>
    </xf>
    <xf numFmtId="0" fontId="0" fillId="13" borderId="7" xfId="0" applyFill="1" applyBorder="1">
      <alignment vertical="top"/>
    </xf>
    <xf numFmtId="49" fontId="1" fillId="13" borderId="7" xfId="0" applyNumberFormat="1" applyFont="1" applyFill="1" applyBorder="1" applyAlignment="1">
      <alignment vertical="top" wrapText="1"/>
    </xf>
    <xf numFmtId="49" fontId="3" fillId="13" borderId="7" xfId="0" applyNumberFormat="1" applyFont="1" applyFill="1" applyBorder="1" applyAlignment="1">
      <alignment vertical="top" wrapText="1"/>
    </xf>
    <xf numFmtId="0" fontId="16" fillId="2" borderId="12" xfId="1" applyFont="1" applyBorder="1" applyAlignment="1" applyProtection="1">
      <alignment horizontal="center" vertical="center"/>
    </xf>
    <xf numFmtId="0" fontId="16" fillId="2" borderId="13" xfId="1" applyFont="1" applyBorder="1" applyAlignment="1" applyProtection="1">
      <alignment horizontal="center" vertical="center"/>
    </xf>
    <xf numFmtId="0" fontId="1" fillId="0" borderId="0" xfId="0" applyFont="1" applyAlignment="1">
      <alignment horizontal="center" vertical="center"/>
    </xf>
    <xf numFmtId="165" fontId="16" fillId="2" borderId="10" xfId="1" applyNumberFormat="1" applyFont="1" applyBorder="1" applyAlignment="1" applyProtection="1">
      <alignment horizontal="center" vertical="center"/>
    </xf>
    <xf numFmtId="167" fontId="1" fillId="0" borderId="0" xfId="8" applyNumberFormat="1" applyFont="1" applyFill="1" applyBorder="1" applyAlignment="1" applyProtection="1">
      <alignment horizontal="center" vertical="center"/>
    </xf>
    <xf numFmtId="165" fontId="16" fillId="2" borderId="13" xfId="1" applyNumberFormat="1" applyFont="1" applyBorder="1" applyAlignment="1" applyProtection="1">
      <alignment horizontal="center" vertical="center"/>
    </xf>
    <xf numFmtId="0" fontId="16" fillId="0" borderId="0" xfId="1" applyFont="1" applyFill="1" applyBorder="1" applyAlignment="1" applyProtection="1">
      <alignment horizontal="center" vertical="center"/>
    </xf>
    <xf numFmtId="0" fontId="2" fillId="13" borderId="0" xfId="0" applyFont="1" applyFill="1" applyAlignment="1">
      <alignment horizontal="left" vertical="top"/>
    </xf>
    <xf numFmtId="0" fontId="5" fillId="13" borderId="0" xfId="0" applyFont="1" applyFill="1" applyAlignment="1">
      <alignment horizontal="center" vertical="top"/>
    </xf>
    <xf numFmtId="0" fontId="0" fillId="13" borderId="0" xfId="0" applyFill="1" applyAlignment="1">
      <alignment horizontal="center" vertical="top"/>
    </xf>
    <xf numFmtId="165" fontId="0" fillId="0" borderId="0" xfId="0" applyNumberFormat="1" applyAlignment="1">
      <alignment horizontal="center" vertical="top"/>
    </xf>
    <xf numFmtId="0" fontId="6" fillId="0" borderId="0" xfId="0" applyFont="1" applyAlignment="1">
      <alignment horizontal="center"/>
    </xf>
    <xf numFmtId="0" fontId="0" fillId="0" borderId="0" xfId="0" applyAlignment="1">
      <alignment horizontal="center" vertical="center"/>
    </xf>
    <xf numFmtId="0" fontId="2" fillId="13" borderId="0" xfId="0" applyFont="1" applyFill="1" applyAlignment="1">
      <alignment horizontal="center" vertical="center"/>
    </xf>
    <xf numFmtId="0" fontId="2" fillId="13" borderId="0" xfId="0" applyFont="1" applyFill="1" applyAlignment="1">
      <alignment horizontal="center" vertical="center" wrapText="1"/>
    </xf>
    <xf numFmtId="4" fontId="0" fillId="0" borderId="0" xfId="0" applyNumberForma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wrapText="1"/>
    </xf>
    <xf numFmtId="0" fontId="5" fillId="13" borderId="0" xfId="0" applyFont="1" applyFill="1" applyAlignment="1">
      <alignment horizontal="center" vertical="center"/>
    </xf>
    <xf numFmtId="0" fontId="0" fillId="13" borderId="0" xfId="0" applyFill="1" applyAlignment="1">
      <alignment horizontal="center" vertical="center"/>
    </xf>
    <xf numFmtId="165" fontId="17" fillId="7" borderId="5" xfId="7" applyNumberFormat="1" applyBorder="1" applyAlignment="1" applyProtection="1">
      <alignment horizontal="center" vertical="center"/>
      <protection locked="0"/>
    </xf>
    <xf numFmtId="165" fontId="0" fillId="0" borderId="0" xfId="0" applyNumberFormat="1" applyAlignment="1">
      <alignment horizontal="center" vertical="center"/>
    </xf>
    <xf numFmtId="2" fontId="6" fillId="0" borderId="0" xfId="0" applyNumberFormat="1" applyFont="1" applyAlignment="1">
      <alignment horizontal="right" vertical="top"/>
    </xf>
    <xf numFmtId="0" fontId="0" fillId="0" borderId="0" xfId="0" applyAlignment="1">
      <alignment horizontal="left" vertical="top"/>
    </xf>
    <xf numFmtId="0" fontId="16" fillId="2" borderId="10" xfId="1" applyFont="1" applyBorder="1" applyAlignment="1" applyProtection="1">
      <alignment horizontal="left" vertical="center"/>
    </xf>
    <xf numFmtId="165" fontId="16" fillId="2" borderId="10" xfId="1" applyNumberFormat="1" applyFont="1" applyBorder="1" applyAlignment="1" applyProtection="1">
      <alignment horizontal="left" vertical="center"/>
    </xf>
    <xf numFmtId="0" fontId="5" fillId="13" borderId="0" xfId="0" applyFont="1" applyFill="1" applyAlignment="1">
      <alignment horizontal="left" vertical="top"/>
    </xf>
    <xf numFmtId="0" fontId="3" fillId="13" borderId="0" xfId="0" applyFont="1" applyFill="1" applyAlignment="1">
      <alignment horizontal="left" vertical="top"/>
    </xf>
    <xf numFmtId="0" fontId="2" fillId="13" borderId="0" xfId="0" applyFont="1" applyFill="1" applyAlignment="1">
      <alignment horizontal="left" vertical="top" wrapText="1"/>
    </xf>
    <xf numFmtId="0" fontId="16" fillId="9" borderId="0" xfId="0" applyFont="1" applyFill="1" applyAlignment="1">
      <alignment horizontal="left" vertical="center"/>
    </xf>
    <xf numFmtId="0" fontId="16" fillId="9" borderId="0" xfId="0" applyFont="1" applyFill="1" applyAlignment="1">
      <alignment horizontal="left" vertical="center" wrapText="1"/>
    </xf>
    <xf numFmtId="0" fontId="2" fillId="14" borderId="0" xfId="0" applyFont="1" applyFill="1" applyAlignment="1">
      <alignment horizontal="left" vertical="center" wrapText="1"/>
    </xf>
    <xf numFmtId="165" fontId="17" fillId="7" borderId="5" xfId="7" applyNumberFormat="1" applyBorder="1" applyAlignment="1" applyProtection="1">
      <alignment horizontal="left" vertical="top"/>
      <protection locked="0"/>
    </xf>
    <xf numFmtId="165" fontId="0" fillId="0" borderId="5" xfId="0" applyNumberFormat="1" applyBorder="1" applyAlignment="1">
      <alignment horizontal="left" vertical="top"/>
    </xf>
    <xf numFmtId="0" fontId="1" fillId="0" borderId="0" xfId="0" applyFont="1" applyAlignment="1">
      <alignment horizontal="left" vertical="top"/>
    </xf>
    <xf numFmtId="0" fontId="3" fillId="13" borderId="0" xfId="0" applyFont="1" applyFill="1" applyAlignment="1">
      <alignment horizontal="center" vertical="center"/>
    </xf>
    <xf numFmtId="165" fontId="0" fillId="0" borderId="5" xfId="0" applyNumberFormat="1" applyBorder="1" applyAlignment="1">
      <alignment horizontal="center" vertical="center"/>
    </xf>
    <xf numFmtId="0" fontId="1" fillId="0" borderId="0" xfId="0" applyFont="1">
      <alignment vertical="top"/>
    </xf>
    <xf numFmtId="165" fontId="17" fillId="16" borderId="5" xfId="7" applyNumberFormat="1" applyFill="1" applyBorder="1" applyAlignment="1" applyProtection="1">
      <alignment vertical="top"/>
      <protection locked="0"/>
    </xf>
    <xf numFmtId="0" fontId="16" fillId="2" borderId="13" xfId="1" applyFont="1" applyBorder="1" applyAlignment="1" applyProtection="1">
      <alignment horizontal="center" vertical="center" wrapText="1"/>
    </xf>
    <xf numFmtId="0" fontId="0" fillId="13" borderId="6" xfId="0" applyFill="1" applyBorder="1">
      <alignment vertical="top"/>
    </xf>
    <xf numFmtId="0" fontId="6" fillId="0" borderId="0" xfId="0" applyFont="1" applyAlignment="1">
      <alignment horizontal="left" vertical="top"/>
    </xf>
    <xf numFmtId="0" fontId="0" fillId="0" borderId="0" xfId="0" applyAlignment="1">
      <alignment horizontal="left" vertical="center"/>
    </xf>
    <xf numFmtId="0" fontId="2" fillId="13" borderId="0" xfId="0" applyFont="1" applyFill="1" applyAlignment="1">
      <alignment horizontal="left" vertical="center"/>
    </xf>
    <xf numFmtId="0" fontId="1"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vertical="center"/>
    </xf>
    <xf numFmtId="0" fontId="2" fillId="13" borderId="0" xfId="0" applyFont="1" applyFill="1" applyAlignment="1">
      <alignment vertical="center"/>
    </xf>
    <xf numFmtId="0" fontId="1" fillId="0" borderId="0" xfId="0" applyFont="1" applyAlignment="1">
      <alignment vertical="center"/>
    </xf>
    <xf numFmtId="0" fontId="6" fillId="0" borderId="0" xfId="0" applyFont="1" applyAlignment="1">
      <alignment vertical="center"/>
    </xf>
    <xf numFmtId="165" fontId="0" fillId="0" borderId="0" xfId="0" applyNumberFormat="1" applyAlignment="1">
      <alignment horizontal="left" vertical="center"/>
    </xf>
    <xf numFmtId="0" fontId="20" fillId="0" borderId="0" xfId="0" applyFont="1" applyAlignment="1">
      <alignment horizontal="left" vertical="top"/>
    </xf>
    <xf numFmtId="165" fontId="2" fillId="17" borderId="0" xfId="0" applyNumberFormat="1" applyFont="1" applyFill="1" applyAlignment="1">
      <alignment vertical="center"/>
    </xf>
    <xf numFmtId="165" fontId="2" fillId="17" borderId="0" xfId="0" applyNumberFormat="1" applyFont="1" applyFill="1" applyAlignment="1">
      <alignment horizontal="left" vertical="center"/>
    </xf>
    <xf numFmtId="49" fontId="6" fillId="13" borderId="7" xfId="0" applyNumberFormat="1" applyFont="1" applyFill="1" applyBorder="1" applyAlignment="1">
      <alignment vertical="top" wrapText="1"/>
    </xf>
    <xf numFmtId="49" fontId="6" fillId="13" borderId="8" xfId="0" applyNumberFormat="1" applyFont="1" applyFill="1" applyBorder="1" applyAlignment="1">
      <alignment vertical="top" wrapText="1"/>
    </xf>
    <xf numFmtId="165" fontId="22" fillId="10" borderId="0" xfId="0" applyNumberFormat="1" applyFont="1" applyFill="1" applyAlignment="1">
      <alignment horizontal="left" vertical="center"/>
    </xf>
    <xf numFmtId="165" fontId="22" fillId="10" borderId="0" xfId="0" applyNumberFormat="1" applyFont="1" applyFill="1">
      <alignment vertical="top"/>
    </xf>
    <xf numFmtId="3" fontId="1" fillId="0" borderId="0" xfId="0" applyNumberFormat="1" applyFont="1" applyAlignment="1">
      <alignment horizontal="center" vertical="center"/>
    </xf>
    <xf numFmtId="0" fontId="16" fillId="0" borderId="0" xfId="0" applyFont="1" applyAlignment="1">
      <alignment horizontal="center" vertical="center" wrapText="1"/>
    </xf>
    <xf numFmtId="0" fontId="0" fillId="15" borderId="0" xfId="0" applyFill="1">
      <alignment vertical="top"/>
    </xf>
    <xf numFmtId="0" fontId="0" fillId="15" borderId="0" xfId="0" applyFill="1" applyAlignment="1">
      <alignment horizontal="center" vertical="top" wrapText="1"/>
    </xf>
    <xf numFmtId="0" fontId="18" fillId="15" borderId="0" xfId="16" applyFont="1" applyFill="1" applyAlignment="1">
      <alignment horizontal="center" vertical="center"/>
    </xf>
    <xf numFmtId="168" fontId="0" fillId="0" borderId="0" xfId="0" applyNumberFormat="1">
      <alignment vertical="top"/>
    </xf>
    <xf numFmtId="20" fontId="0" fillId="0" borderId="0" xfId="0" applyNumberFormat="1">
      <alignment vertical="top"/>
    </xf>
    <xf numFmtId="165" fontId="17" fillId="16" borderId="5" xfId="7" applyNumberFormat="1" applyFill="1" applyBorder="1" applyAlignment="1" applyProtection="1">
      <alignment vertical="top"/>
    </xf>
    <xf numFmtId="165" fontId="17" fillId="0" borderId="0" xfId="7" applyNumberFormat="1" applyFill="1" applyBorder="1" applyAlignment="1" applyProtection="1">
      <alignment horizontal="center" vertical="center"/>
    </xf>
    <xf numFmtId="20" fontId="1" fillId="0" borderId="0" xfId="0" applyNumberFormat="1" applyFont="1" applyAlignment="1">
      <alignment horizontal="center" vertical="center"/>
    </xf>
    <xf numFmtId="0" fontId="2" fillId="13" borderId="0" xfId="0" applyFont="1" applyFill="1" applyAlignment="1">
      <alignment horizontal="center" vertical="top"/>
    </xf>
    <xf numFmtId="0" fontId="22" fillId="13" borderId="0" xfId="0" applyFont="1" applyFill="1" applyAlignment="1">
      <alignment horizontal="center" vertical="center"/>
    </xf>
    <xf numFmtId="0" fontId="1" fillId="0" borderId="0" xfId="0" applyFont="1" applyAlignment="1">
      <alignment horizontal="center" vertical="top"/>
    </xf>
    <xf numFmtId="0" fontId="0" fillId="0" borderId="0" xfId="0" applyAlignment="1">
      <alignment horizontal="center" vertical="top"/>
    </xf>
    <xf numFmtId="0" fontId="2" fillId="13" borderId="0" xfId="0" applyFont="1" applyFill="1" applyAlignment="1">
      <alignment horizontal="center" vertical="center"/>
    </xf>
    <xf numFmtId="0" fontId="2" fillId="13" borderId="0" xfId="0" applyFont="1" applyFill="1" applyAlignment="1">
      <alignment horizontal="left" vertical="top"/>
    </xf>
  </cellXfs>
  <cellStyles count="21">
    <cellStyle name="Accent2" xfId="1" builtinId="33"/>
    <cellStyle name="Controlecel 2" xfId="2" xr:uid="{4617C8A6-89EF-4285-9477-834AE13B0CB4}"/>
    <cellStyle name="DataStyleEven" xfId="3" xr:uid="{EA2CA0BA-2B4C-42D6-B8D1-F16D2E0109A0}"/>
    <cellStyle name="DataStyleOdd" xfId="4" xr:uid="{41F45E6D-149E-4082-845C-4BBA54C79F50}"/>
    <cellStyle name="DateTimeCellStyle" xfId="5" xr:uid="{45DBD8B1-E9B9-4FD8-9E50-42438478DBA2}"/>
    <cellStyle name="HeaderRowStyle" xfId="6" xr:uid="{847170E8-F92C-47C1-B124-3EA324F46E72}"/>
    <cellStyle name="Invoer" xfId="7" builtinId="20"/>
    <cellStyle name="Komma" xfId="8" builtinId="3"/>
    <cellStyle name="Komma 2" xfId="9" xr:uid="{C72763FB-37E6-494F-846B-274B9BB2772E}"/>
    <cellStyle name="LimitCellStyle" xfId="10" xr:uid="{8D4AC088-417E-446E-B57C-ED92113A304F}"/>
    <cellStyle name="Normal 2" xfId="11" xr:uid="{6501EF34-BDA7-4F64-B677-C793FEB88716}"/>
    <cellStyle name="Normal 2 2" xfId="12" xr:uid="{BD71161D-733A-4DC9-B6AA-0A0A8DB44ECA}"/>
    <cellStyle name="Normal 2 2 2" xfId="13" xr:uid="{BF8DC90E-BE6A-44F6-8F7B-1E201DC87AB5}"/>
    <cellStyle name="Normal 2 3" xfId="14" xr:uid="{DAFD53AA-E91C-4D50-8134-FAA97771134A}"/>
    <cellStyle name="Notitie" xfId="15" builtinId="10"/>
    <cellStyle name="Standaard" xfId="0" builtinId="0"/>
    <cellStyle name="Standaard 2" xfId="16" xr:uid="{8320A008-31CE-41A2-9093-916514B76D53}"/>
    <cellStyle name="Standaard 2 2" xfId="17" xr:uid="{58EBAF9A-B7E4-480E-8ED3-767820529BAE}"/>
    <cellStyle name="Standaard 2 3" xfId="18" xr:uid="{7D62C156-E937-492E-A931-654866310624}"/>
    <cellStyle name="Standaard 3" xfId="19" xr:uid="{7CA5C247-06C0-4C1C-BA49-134648A3257C}"/>
    <cellStyle name="TitleCellStyle" xfId="20" xr:uid="{3981BFA4-66D2-4146-A8DE-8115308BA777}"/>
  </cellStyles>
  <dxfs count="1">
    <dxf>
      <font>
        <color indexed="20"/>
      </font>
      <fill>
        <patternFill>
          <bgColor indexed="4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561518</xdr:colOff>
      <xdr:row>32</xdr:row>
      <xdr:rowOff>31114</xdr:rowOff>
    </xdr:from>
    <xdr:to>
      <xdr:col>7</xdr:col>
      <xdr:colOff>457200</xdr:colOff>
      <xdr:row>37</xdr:row>
      <xdr:rowOff>143934</xdr:rowOff>
    </xdr:to>
    <xdr:sp macro="" textlink="">
      <xdr:nvSpPr>
        <xdr:cNvPr id="2" name="TextBox 1">
          <a:extLst>
            <a:ext uri="{FF2B5EF4-FFF2-40B4-BE49-F238E27FC236}">
              <a16:creationId xmlns:a16="http://schemas.microsoft.com/office/drawing/2014/main" id="{B5CD7B2D-31FF-4B6C-8711-20BC80450DBE}"/>
            </a:ext>
          </a:extLst>
        </xdr:cNvPr>
        <xdr:cNvSpPr txBox="1"/>
      </xdr:nvSpPr>
      <xdr:spPr>
        <a:xfrm>
          <a:off x="7698918" y="6211781"/>
          <a:ext cx="2715082" cy="959486"/>
        </a:xfrm>
        <a:prstGeom prst="rect">
          <a:avLst/>
        </a:prstGeom>
        <a:solidFill>
          <a:schemeClr val="accent2">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100" b="1"/>
            <a:t>Dit zijn de prijzen die</a:t>
          </a:r>
          <a:r>
            <a:rPr lang="nl-NL" sz="1100" b="1" baseline="0"/>
            <a:t> vergeleken worden met andere aanbieder</a:t>
          </a:r>
          <a:r>
            <a:rPr lang="nl-NL" sz="1100" b="1" baseline="0">
              <a:solidFill>
                <a:sysClr val="windowText" lastClr="000000"/>
              </a:solidFill>
            </a:rPr>
            <a:t>s (per cluster)</a:t>
          </a:r>
        </a:p>
        <a:p>
          <a:pPr algn="ctr"/>
          <a:endParaRPr lang="nl-NL" sz="1100" b="1"/>
        </a:p>
      </xdr:txBody>
    </xdr:sp>
    <xdr:clientData/>
  </xdr:twoCellAnchor>
  <xdr:twoCellAnchor>
    <xdr:from>
      <xdr:col>5</xdr:col>
      <xdr:colOff>14111</xdr:colOff>
      <xdr:row>28</xdr:row>
      <xdr:rowOff>141112</xdr:rowOff>
    </xdr:from>
    <xdr:to>
      <xdr:col>5</xdr:col>
      <xdr:colOff>969620</xdr:colOff>
      <xdr:row>31</xdr:row>
      <xdr:rowOff>136251</xdr:rowOff>
    </xdr:to>
    <xdr:sp macro="" textlink="">
      <xdr:nvSpPr>
        <xdr:cNvPr id="4" name="Bent-Up Arrow 2">
          <a:extLst>
            <a:ext uri="{FF2B5EF4-FFF2-40B4-BE49-F238E27FC236}">
              <a16:creationId xmlns:a16="http://schemas.microsoft.com/office/drawing/2014/main" id="{E867591D-98F0-3413-943D-0B2B22488A21}"/>
            </a:ext>
          </a:extLst>
        </xdr:cNvPr>
        <xdr:cNvSpPr/>
      </xdr:nvSpPr>
      <xdr:spPr>
        <a:xfrm rot="10800000" flipH="1">
          <a:off x="9017000" y="5644445"/>
          <a:ext cx="955509" cy="503139"/>
        </a:xfrm>
        <a:prstGeom prst="bentUpArrow">
          <a:avLst>
            <a:gd name="adj1" fmla="val 12636"/>
            <a:gd name="adj2" fmla="val 20229"/>
            <a:gd name="adj3" fmla="val 28441"/>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FF9C3-2068-497B-A5E5-9C6E825E936A}">
  <sheetPr>
    <tabColor rgb="FF00B0F0"/>
  </sheetPr>
  <dimension ref="B1:D20"/>
  <sheetViews>
    <sheetView tabSelected="1" zoomScale="85" zoomScaleNormal="85" workbookViewId="0"/>
  </sheetViews>
  <sheetFormatPr baseColWidth="10" defaultColWidth="8.83203125" defaultRowHeight="13" x14ac:dyDescent="0.15"/>
  <cols>
    <col min="1" max="1" width="8.83203125" style="11"/>
    <col min="2" max="2" width="25.6640625" style="12" customWidth="1"/>
    <col min="3" max="3" width="148.33203125" style="11" customWidth="1"/>
    <col min="4" max="4" width="14.6640625" style="11" customWidth="1"/>
    <col min="5" max="16384" width="8.83203125" style="11"/>
  </cols>
  <sheetData>
    <row r="1" spans="2:4" ht="14" thickBot="1" x14ac:dyDescent="0.2"/>
    <row r="2" spans="2:4" x14ac:dyDescent="0.15">
      <c r="B2" s="14" t="s">
        <v>1087</v>
      </c>
      <c r="C2" s="94"/>
    </row>
    <row r="3" spans="2:4" x14ac:dyDescent="0.15">
      <c r="B3" s="15"/>
      <c r="C3" s="51"/>
    </row>
    <row r="4" spans="2:4" ht="28" x14ac:dyDescent="0.15">
      <c r="B4" s="15">
        <v>1</v>
      </c>
      <c r="C4" s="52" t="s">
        <v>3525</v>
      </c>
    </row>
    <row r="5" spans="2:4" ht="28" x14ac:dyDescent="0.15">
      <c r="B5" s="15">
        <v>2</v>
      </c>
      <c r="C5" s="52" t="s">
        <v>1090</v>
      </c>
    </row>
    <row r="6" spans="2:4" ht="70" x14ac:dyDescent="0.15">
      <c r="B6" s="15">
        <v>3</v>
      </c>
      <c r="C6" s="108" t="s">
        <v>3522</v>
      </c>
    </row>
    <row r="7" spans="2:4" ht="42" x14ac:dyDescent="0.15">
      <c r="B7" s="15">
        <v>4</v>
      </c>
      <c r="C7" s="52" t="s">
        <v>2915</v>
      </c>
    </row>
    <row r="8" spans="2:4" ht="70" x14ac:dyDescent="0.15">
      <c r="B8" s="15">
        <v>5</v>
      </c>
      <c r="C8" s="52" t="s">
        <v>2916</v>
      </c>
      <c r="D8" s="49"/>
    </row>
    <row r="9" spans="2:4" ht="42" x14ac:dyDescent="0.15">
      <c r="B9" s="15">
        <v>6</v>
      </c>
      <c r="C9" s="52" t="s">
        <v>2917</v>
      </c>
      <c r="D9" s="49"/>
    </row>
    <row r="10" spans="2:4" ht="56" x14ac:dyDescent="0.15">
      <c r="B10" s="15">
        <v>7</v>
      </c>
      <c r="C10" s="52" t="s">
        <v>3526</v>
      </c>
      <c r="D10" s="50"/>
    </row>
    <row r="11" spans="2:4" ht="56" x14ac:dyDescent="0.15">
      <c r="B11" s="15">
        <v>8</v>
      </c>
      <c r="C11" s="52" t="s">
        <v>1108</v>
      </c>
      <c r="D11" s="50"/>
    </row>
    <row r="12" spans="2:4" ht="70" x14ac:dyDescent="0.15">
      <c r="B12" s="15">
        <v>9</v>
      </c>
      <c r="C12" s="52" t="s">
        <v>1109</v>
      </c>
    </row>
    <row r="13" spans="2:4" ht="42" x14ac:dyDescent="0.15">
      <c r="B13" s="15">
        <v>10</v>
      </c>
      <c r="C13" s="53" t="s">
        <v>1089</v>
      </c>
    </row>
    <row r="14" spans="2:4" ht="42" x14ac:dyDescent="0.15">
      <c r="B14" s="15">
        <v>11</v>
      </c>
      <c r="C14" s="52" t="s">
        <v>1110</v>
      </c>
    </row>
    <row r="15" spans="2:4" ht="42" x14ac:dyDescent="0.15">
      <c r="B15" s="15">
        <v>12</v>
      </c>
      <c r="C15" s="108" t="s">
        <v>3527</v>
      </c>
    </row>
    <row r="16" spans="2:4" ht="85" thickBot="1" x14ac:dyDescent="0.2">
      <c r="B16" s="16">
        <v>13</v>
      </c>
      <c r="C16" s="109" t="s">
        <v>3528</v>
      </c>
    </row>
    <row r="17" spans="2:3" x14ac:dyDescent="0.15">
      <c r="C17" s="48"/>
    </row>
    <row r="18" spans="2:3" x14ac:dyDescent="0.15">
      <c r="C18" s="13"/>
    </row>
    <row r="19" spans="2:3" x14ac:dyDescent="0.15">
      <c r="B19" s="40"/>
    </row>
    <row r="20" spans="2:3" x14ac:dyDescent="0.15">
      <c r="B20" s="40"/>
    </row>
  </sheetData>
  <sheetProtection algorithmName="SHA-512" hashValue="w7aZUBnou/JiQQQ+cBFkQosemPQTDBwLNvk4Aw2Kgeo69ApKic7EzhVtUbaefdP/pYUngCS+iOAg2E7UuaH+wQ==" saltValue="Ws+n6YLaM53cR4NLnYs5xw=="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6B37A-BAE5-4093-8D79-F404962D9611}">
  <sheetPr>
    <tabColor rgb="FF92D050"/>
  </sheetPr>
  <dimension ref="A1:F10"/>
  <sheetViews>
    <sheetView zoomScaleNormal="100" workbookViewId="0">
      <pane ySplit="7" topLeftCell="A8" activePane="bottomLeft" state="frozen"/>
      <selection activeCell="H5" sqref="H5"/>
      <selection pane="bottomLeft" activeCell="D7" sqref="D7"/>
    </sheetView>
  </sheetViews>
  <sheetFormatPr baseColWidth="10" defaultColWidth="9.33203125" defaultRowHeight="13" x14ac:dyDescent="0.15"/>
  <cols>
    <col min="2" max="2" width="25" customWidth="1"/>
    <col min="3" max="3" width="12.5" customWidth="1"/>
    <col min="4" max="4" width="26.83203125" customWidth="1"/>
    <col min="5" max="5" width="15.33203125" customWidth="1"/>
    <col min="6" max="6" width="18.5" customWidth="1"/>
  </cols>
  <sheetData>
    <row r="1" spans="1:6" ht="15" thickTop="1" thickBot="1" x14ac:dyDescent="0.2">
      <c r="D1" s="20" t="s">
        <v>1085</v>
      </c>
      <c r="E1" s="20" t="s">
        <v>1062</v>
      </c>
      <c r="F1" s="18">
        <f>SUMIF($A$8:$A$500,"Perceel 1",F$8:F$500)</f>
        <v>0</v>
      </c>
    </row>
    <row r="2" spans="1:6" ht="15" thickTop="1" thickBot="1" x14ac:dyDescent="0.2">
      <c r="E2" s="20" t="s">
        <v>1061</v>
      </c>
      <c r="F2" s="18">
        <f>SUMIF($A$8:$A$500,"Perceel 2",F$8:F$500)</f>
        <v>0</v>
      </c>
    </row>
    <row r="3" spans="1:6" ht="15" thickTop="1" thickBot="1" x14ac:dyDescent="0.2">
      <c r="E3" s="20" t="s">
        <v>1063</v>
      </c>
      <c r="F3" s="18">
        <f>SUMIF($A$8:$A$500,"Perceel 3",F$8:F$500)</f>
        <v>0</v>
      </c>
    </row>
    <row r="4" spans="1:6" ht="14" thickTop="1" x14ac:dyDescent="0.15"/>
    <row r="5" spans="1:6" x14ac:dyDescent="0.15">
      <c r="A5" s="21" t="s">
        <v>1082</v>
      </c>
      <c r="B5" s="23"/>
      <c r="C5" s="23"/>
      <c r="D5" s="23"/>
      <c r="E5" s="23"/>
      <c r="F5" s="23"/>
    </row>
    <row r="6" spans="1:6" ht="14" x14ac:dyDescent="0.15">
      <c r="A6" s="19" t="s">
        <v>1083</v>
      </c>
      <c r="B6" s="23"/>
      <c r="C6" s="23"/>
      <c r="D6" s="23"/>
      <c r="E6" s="24" t="s">
        <v>1075</v>
      </c>
      <c r="F6" s="24" t="s">
        <v>1075</v>
      </c>
    </row>
    <row r="7" spans="1:6" s="66" customFormat="1" ht="34.75" customHeight="1" x14ac:dyDescent="0.15">
      <c r="A7" s="25" t="s">
        <v>936</v>
      </c>
      <c r="B7" s="25" t="s">
        <v>0</v>
      </c>
      <c r="C7" s="25" t="s">
        <v>1058</v>
      </c>
      <c r="D7" s="5" t="s">
        <v>3135</v>
      </c>
      <c r="E7" s="5" t="s">
        <v>1096</v>
      </c>
      <c r="F7" s="27" t="s">
        <v>1088</v>
      </c>
    </row>
    <row r="8" spans="1:6" x14ac:dyDescent="0.15">
      <c r="A8" t="s">
        <v>1062</v>
      </c>
      <c r="B8" t="s">
        <v>1060</v>
      </c>
      <c r="C8" t="s">
        <v>1059</v>
      </c>
      <c r="D8" s="17">
        <v>20</v>
      </c>
      <c r="E8" s="10"/>
      <c r="F8" s="3">
        <f>D8*E8</f>
        <v>0</v>
      </c>
    </row>
    <row r="9" spans="1:6" x14ac:dyDescent="0.15">
      <c r="A9" t="s">
        <v>1061</v>
      </c>
      <c r="B9" t="s">
        <v>1060</v>
      </c>
      <c r="C9" t="s">
        <v>1059</v>
      </c>
      <c r="D9" s="17">
        <v>20</v>
      </c>
      <c r="E9" s="10"/>
      <c r="F9" s="3">
        <f t="shared" ref="F9:F10" si="0">D9*E9</f>
        <v>0</v>
      </c>
    </row>
    <row r="10" spans="1:6" x14ac:dyDescent="0.15">
      <c r="A10" t="s">
        <v>1063</v>
      </c>
      <c r="B10" t="s">
        <v>1060</v>
      </c>
      <c r="C10" t="s">
        <v>1059</v>
      </c>
      <c r="D10" s="17">
        <v>20</v>
      </c>
      <c r="E10" s="10"/>
      <c r="F10" s="3">
        <f t="shared" si="0"/>
        <v>0</v>
      </c>
    </row>
  </sheetData>
  <sheetProtection algorithmName="SHA-512" hashValue="441Gstik16ag50bVgXb5WKcXzxcM9ExoYtU2Ikx1RBOHYijLDfdnSwo7IjBrqi+6x0tIUY6HoicZOoShxCEYWQ==" saltValue="Izeqv3mZ++pSUwuutakAQQ==" spinCount="100000" sheet="1" objects="1" scenarios="1"/>
  <autoFilter ref="A7:F10" xr:uid="{B4730D73-C7B3-4FE1-90A3-1330A8C34903}"/>
  <dataValidations count="1">
    <dataValidation type="decimal" operator="greaterThan" allowBlank="1" showInputMessage="1" showErrorMessage="1" sqref="E8:E10" xr:uid="{4540F461-1929-4C9F-9A51-9BB789299D0E}">
      <formula1>0</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19D8F-3F33-4521-9D10-8C72635DE91B}">
  <sheetPr>
    <tabColor rgb="FFFF0000"/>
    <pageSetUpPr fitToPage="1"/>
  </sheetPr>
  <dimension ref="A1:H35"/>
  <sheetViews>
    <sheetView zoomScale="90" zoomScaleNormal="90" workbookViewId="0">
      <pane ySplit="2" topLeftCell="A9" activePane="bottomLeft" state="frozen"/>
      <selection activeCell="H5" sqref="H5"/>
      <selection pane="bottomLeft" activeCell="H27" sqref="H27"/>
    </sheetView>
  </sheetViews>
  <sheetFormatPr baseColWidth="10" defaultColWidth="26.83203125" defaultRowHeight="13" x14ac:dyDescent="0.15"/>
  <cols>
    <col min="1" max="1" width="37.33203125" bestFit="1" customWidth="1"/>
    <col min="2" max="2" width="15.6640625" bestFit="1" customWidth="1"/>
    <col min="3" max="3" width="10.5" bestFit="1" customWidth="1"/>
    <col min="4" max="4" width="40.6640625" bestFit="1" customWidth="1"/>
    <col min="5" max="7" width="13.6640625" bestFit="1" customWidth="1"/>
    <col min="8" max="8" width="37.5" customWidth="1"/>
  </cols>
  <sheetData>
    <row r="1" spans="1:8" x14ac:dyDescent="0.15">
      <c r="E1" s="46"/>
      <c r="F1" s="47"/>
      <c r="G1" s="46"/>
    </row>
    <row r="2" spans="1:8" ht="42" customHeight="1" x14ac:dyDescent="0.15">
      <c r="A2" s="4" t="s">
        <v>937</v>
      </c>
      <c r="B2" s="4" t="s">
        <v>1070</v>
      </c>
      <c r="C2" s="4" t="s">
        <v>935</v>
      </c>
      <c r="D2" s="4" t="s">
        <v>1051</v>
      </c>
      <c r="E2" s="5" t="s">
        <v>1091</v>
      </c>
      <c r="F2" s="5" t="s">
        <v>1591</v>
      </c>
      <c r="G2" s="5" t="s">
        <v>1092</v>
      </c>
    </row>
    <row r="3" spans="1:8" x14ac:dyDescent="0.15">
      <c r="A3" t="s">
        <v>3127</v>
      </c>
      <c r="B3" t="s">
        <v>1060</v>
      </c>
      <c r="C3" t="s">
        <v>938</v>
      </c>
      <c r="D3" t="s">
        <v>1052</v>
      </c>
      <c r="E3" s="9">
        <f>'Jaarlijks onderhoud'!P2</f>
        <v>0</v>
      </c>
      <c r="F3" s="9">
        <f>'Jaarlijks onderhoud'!P3</f>
        <v>0</v>
      </c>
      <c r="G3" s="9">
        <f>'Jaarlijks onderhoud'!P4</f>
        <v>0</v>
      </c>
      <c r="H3" s="3"/>
    </row>
    <row r="4" spans="1:8" x14ac:dyDescent="0.15">
      <c r="A4" t="s">
        <v>3132</v>
      </c>
      <c r="B4" t="s">
        <v>1060</v>
      </c>
      <c r="C4" t="s">
        <v>3133</v>
      </c>
      <c r="D4" t="s">
        <v>1052</v>
      </c>
      <c r="E4" s="9">
        <f>'Jaarlijks onderhoud'!Q2</f>
        <v>0</v>
      </c>
      <c r="F4" s="9">
        <f>'Jaarlijks onderhoud'!Q3</f>
        <v>0</v>
      </c>
      <c r="G4" s="9">
        <f>'Jaarlijks onderhoud'!Q4</f>
        <v>0</v>
      </c>
      <c r="H4" s="3"/>
    </row>
    <row r="5" spans="1:8" x14ac:dyDescent="0.15">
      <c r="A5" t="s">
        <v>3134</v>
      </c>
      <c r="B5" t="s">
        <v>1060</v>
      </c>
      <c r="C5" t="s">
        <v>3133</v>
      </c>
      <c r="D5" t="s">
        <v>1052</v>
      </c>
      <c r="E5" s="9">
        <f>'Jaarlijks onderhoud'!R2</f>
        <v>0</v>
      </c>
      <c r="F5" s="9">
        <f>'Jaarlijks onderhoud'!R3</f>
        <v>0</v>
      </c>
      <c r="G5" s="9">
        <f>'Jaarlijks onderhoud'!R4</f>
        <v>0</v>
      </c>
      <c r="H5" s="3"/>
    </row>
    <row r="6" spans="1:8" x14ac:dyDescent="0.15">
      <c r="A6" t="s">
        <v>933</v>
      </c>
      <c r="B6" t="s">
        <v>1073</v>
      </c>
      <c r="C6" t="s">
        <v>938</v>
      </c>
      <c r="D6" t="s">
        <v>1052</v>
      </c>
      <c r="E6" s="9">
        <f>Filters!G1</f>
        <v>0</v>
      </c>
      <c r="F6" s="9">
        <f>Filters!G2</f>
        <v>0</v>
      </c>
      <c r="G6" s="9">
        <f>Filters!G3</f>
        <v>0</v>
      </c>
      <c r="H6" s="3"/>
    </row>
    <row r="7" spans="1:8" x14ac:dyDescent="0.15">
      <c r="A7" t="s">
        <v>1057</v>
      </c>
      <c r="B7" t="s">
        <v>1060</v>
      </c>
      <c r="C7" t="s">
        <v>938</v>
      </c>
      <c r="D7" t="s">
        <v>1069</v>
      </c>
      <c r="E7" s="9">
        <f>BCW!F1</f>
        <v>0</v>
      </c>
      <c r="F7" s="9">
        <f>BCW!F2</f>
        <v>0</v>
      </c>
      <c r="G7" s="9">
        <f>BCW!F3</f>
        <v>0</v>
      </c>
      <c r="H7" s="3"/>
    </row>
    <row r="8" spans="1:8" x14ac:dyDescent="0.15">
      <c r="A8" t="s">
        <v>1081</v>
      </c>
      <c r="B8" t="s">
        <v>1073</v>
      </c>
      <c r="C8" t="s">
        <v>938</v>
      </c>
      <c r="D8" t="s">
        <v>1052</v>
      </c>
      <c r="E8" s="9">
        <f>'V-snaren'!F1</f>
        <v>0</v>
      </c>
      <c r="F8" s="9">
        <f>'V-snaren'!F2</f>
        <v>0</v>
      </c>
      <c r="G8" s="9">
        <f>'V-snaren'!F3</f>
        <v>0</v>
      </c>
      <c r="H8" s="3"/>
    </row>
    <row r="9" spans="1:8" x14ac:dyDescent="0.15">
      <c r="A9" t="s">
        <v>3128</v>
      </c>
      <c r="B9" t="s">
        <v>1073</v>
      </c>
      <c r="C9" t="s">
        <v>939</v>
      </c>
      <c r="E9" s="9">
        <f>'Afvoer recircilatie filters '!G1</f>
        <v>0</v>
      </c>
      <c r="F9" s="9">
        <f>'Afvoer recircilatie filters '!G2</f>
        <v>0</v>
      </c>
      <c r="G9" s="9">
        <f>'Afvoer recircilatie filters '!G3</f>
        <v>0</v>
      </c>
      <c r="H9" s="3"/>
    </row>
    <row r="10" spans="1:8" x14ac:dyDescent="0.15">
      <c r="A10" t="s">
        <v>3125</v>
      </c>
      <c r="B10" t="s">
        <v>1073</v>
      </c>
      <c r="C10" t="s">
        <v>939</v>
      </c>
      <c r="E10" s="9">
        <f>Nafilters!G1</f>
        <v>0</v>
      </c>
      <c r="F10" s="9">
        <f>Nafilters!G2</f>
        <v>0</v>
      </c>
      <c r="G10" s="9">
        <f>Nafilters!G3</f>
        <v>0</v>
      </c>
      <c r="H10" s="3"/>
    </row>
    <row r="11" spans="1:8" x14ac:dyDescent="0.15">
      <c r="A11" t="s">
        <v>1050</v>
      </c>
      <c r="B11" t="s">
        <v>1074</v>
      </c>
      <c r="C11" t="s">
        <v>940</v>
      </c>
      <c r="D11" t="s">
        <v>1067</v>
      </c>
      <c r="E11" s="9">
        <f>Snaarschijven!H1</f>
        <v>0</v>
      </c>
      <c r="F11" s="9">
        <f>Snaarschijven!H2</f>
        <v>0</v>
      </c>
      <c r="G11" s="9">
        <f>Snaarschijven!H3</f>
        <v>0</v>
      </c>
      <c r="H11" s="3"/>
    </row>
    <row r="12" spans="1:8" x14ac:dyDescent="0.15">
      <c r="A12" t="s">
        <v>1072</v>
      </c>
      <c r="B12" t="s">
        <v>1074</v>
      </c>
      <c r="C12" t="s">
        <v>941</v>
      </c>
      <c r="D12" t="s">
        <v>1067</v>
      </c>
      <c r="E12" s="9">
        <f>Ventilatorlagers!H1</f>
        <v>0</v>
      </c>
      <c r="F12" s="9">
        <f>Ventilatorlagers!H2</f>
        <v>0</v>
      </c>
      <c r="G12" s="9">
        <f>Ventilatorlagers!H3</f>
        <v>0</v>
      </c>
      <c r="H12" s="3"/>
    </row>
    <row r="13" spans="1:8" x14ac:dyDescent="0.15">
      <c r="A13" t="s">
        <v>1071</v>
      </c>
      <c r="B13" t="s">
        <v>1074</v>
      </c>
      <c r="C13" t="s">
        <v>3126</v>
      </c>
      <c r="D13" t="s">
        <v>1068</v>
      </c>
      <c r="E13" s="9">
        <f>Absoluutfilters!G1</f>
        <v>0</v>
      </c>
      <c r="F13" s="9">
        <f>Absoluutfilters!G2</f>
        <v>0</v>
      </c>
      <c r="G13" s="9">
        <f>Absoluutfilters!G3</f>
        <v>0</v>
      </c>
      <c r="H13" s="3"/>
    </row>
    <row r="14" spans="1:8" x14ac:dyDescent="0.15">
      <c r="E14" s="9"/>
      <c r="F14" s="9"/>
      <c r="G14" s="9"/>
      <c r="H14" s="3"/>
    </row>
    <row r="15" spans="1:8" x14ac:dyDescent="0.15">
      <c r="A15" s="2"/>
      <c r="B15" s="2"/>
      <c r="C15" s="1"/>
      <c r="D15" s="1"/>
      <c r="E15" s="1"/>
      <c r="F15" s="1"/>
      <c r="G15" s="1"/>
      <c r="H15" s="3"/>
    </row>
    <row r="16" spans="1:8" ht="42" customHeight="1" x14ac:dyDescent="0.15">
      <c r="A16" s="4" t="s">
        <v>937</v>
      </c>
      <c r="B16" s="5" t="s">
        <v>1084</v>
      </c>
      <c r="C16" s="5"/>
      <c r="D16" s="5"/>
      <c r="E16" s="5" t="s">
        <v>1093</v>
      </c>
      <c r="F16" s="5" t="s">
        <v>1094</v>
      </c>
      <c r="G16" s="5" t="s">
        <v>1095</v>
      </c>
      <c r="H16" s="3"/>
    </row>
    <row r="17" spans="1:8" x14ac:dyDescent="0.15">
      <c r="A17" s="91" t="s">
        <v>3127</v>
      </c>
      <c r="B17" s="7">
        <v>1</v>
      </c>
      <c r="C17" s="6"/>
      <c r="E17" s="9">
        <f>(E3)*$B17</f>
        <v>0</v>
      </c>
      <c r="F17" s="9">
        <f>F3*$B17</f>
        <v>0</v>
      </c>
      <c r="G17" s="9">
        <f>G3*$B17</f>
        <v>0</v>
      </c>
      <c r="H17" s="3"/>
    </row>
    <row r="18" spans="1:8" x14ac:dyDescent="0.15">
      <c r="A18" t="s">
        <v>3132</v>
      </c>
      <c r="B18" s="7">
        <v>0.5</v>
      </c>
      <c r="C18" s="6"/>
      <c r="E18" s="9">
        <f t="shared" ref="E18:E19" si="0">(E4)*$B18</f>
        <v>0</v>
      </c>
      <c r="F18" s="9">
        <f t="shared" ref="F18:G18" si="1">F4*$B18</f>
        <v>0</v>
      </c>
      <c r="G18" s="9">
        <f t="shared" si="1"/>
        <v>0</v>
      </c>
      <c r="H18" s="3"/>
    </row>
    <row r="19" spans="1:8" x14ac:dyDescent="0.15">
      <c r="A19" t="s">
        <v>3134</v>
      </c>
      <c r="B19" s="7">
        <v>0.5</v>
      </c>
      <c r="C19" s="6"/>
      <c r="E19" s="9">
        <f t="shared" si="0"/>
        <v>0</v>
      </c>
      <c r="F19" s="9">
        <f t="shared" ref="F19:G19" si="2">F5*$B19</f>
        <v>0</v>
      </c>
      <c r="G19" s="9">
        <f t="shared" si="2"/>
        <v>0</v>
      </c>
      <c r="H19" s="3"/>
    </row>
    <row r="20" spans="1:8" x14ac:dyDescent="0.15">
      <c r="A20" s="91" t="s">
        <v>933</v>
      </c>
      <c r="B20" s="7">
        <v>1</v>
      </c>
      <c r="C20" s="6"/>
      <c r="E20" s="9">
        <f>E6*$B20</f>
        <v>0</v>
      </c>
      <c r="F20" s="9">
        <f>F6*$B20</f>
        <v>0</v>
      </c>
      <c r="G20" s="9">
        <f>G6*$B20</f>
        <v>0</v>
      </c>
      <c r="H20" s="3"/>
    </row>
    <row r="21" spans="1:8" x14ac:dyDescent="0.15">
      <c r="A21" s="2" t="s">
        <v>1057</v>
      </c>
      <c r="B21" s="7">
        <v>1</v>
      </c>
      <c r="C21" s="6"/>
      <c r="E21" s="9">
        <f t="shared" ref="E21:G21" si="3">E7*$B21</f>
        <v>0</v>
      </c>
      <c r="F21" s="9">
        <f t="shared" si="3"/>
        <v>0</v>
      </c>
      <c r="G21" s="9">
        <f t="shared" si="3"/>
        <v>0</v>
      </c>
      <c r="H21" s="3"/>
    </row>
    <row r="22" spans="1:8" x14ac:dyDescent="0.15">
      <c r="A22" s="91" t="s">
        <v>1081</v>
      </c>
      <c r="B22" s="7">
        <v>1</v>
      </c>
      <c r="C22" s="6"/>
      <c r="E22" s="9">
        <f t="shared" ref="E22:G22" si="4">E8*$B22</f>
        <v>0</v>
      </c>
      <c r="F22" s="9">
        <f t="shared" si="4"/>
        <v>0</v>
      </c>
      <c r="G22" s="9">
        <f t="shared" si="4"/>
        <v>0</v>
      </c>
      <c r="H22" s="3"/>
    </row>
    <row r="23" spans="1:8" x14ac:dyDescent="0.15">
      <c r="A23" s="91" t="s">
        <v>3128</v>
      </c>
      <c r="B23" s="7">
        <v>0.5</v>
      </c>
      <c r="C23" s="6"/>
      <c r="E23" s="9">
        <f>E9*$B23</f>
        <v>0</v>
      </c>
      <c r="F23" s="9">
        <f>F8*$B23</f>
        <v>0</v>
      </c>
      <c r="G23" s="9">
        <f>G8*$B23</f>
        <v>0</v>
      </c>
      <c r="H23" s="3"/>
    </row>
    <row r="24" spans="1:8" x14ac:dyDescent="0.15">
      <c r="A24" s="91" t="s">
        <v>3125</v>
      </c>
      <c r="B24" s="7">
        <v>0.5</v>
      </c>
      <c r="C24" s="6"/>
      <c r="E24" s="9">
        <f>E10*$B24</f>
        <v>0</v>
      </c>
      <c r="F24" s="9">
        <f>F13*$B24</f>
        <v>0</v>
      </c>
      <c r="G24" s="9">
        <f>G13*$B24</f>
        <v>0</v>
      </c>
      <c r="H24" s="3"/>
    </row>
    <row r="25" spans="1:8" x14ac:dyDescent="0.15">
      <c r="A25" s="2" t="s">
        <v>1050</v>
      </c>
      <c r="B25" s="7">
        <v>0.2</v>
      </c>
      <c r="C25" s="6"/>
      <c r="E25" s="9">
        <f>E11*$B25</f>
        <v>0</v>
      </c>
      <c r="F25" s="9">
        <f>F11*$B25</f>
        <v>0</v>
      </c>
      <c r="G25" s="9">
        <f>G11*$B25</f>
        <v>0</v>
      </c>
      <c r="H25" s="3"/>
    </row>
    <row r="26" spans="1:8" x14ac:dyDescent="0.15">
      <c r="A26" s="2" t="s">
        <v>1072</v>
      </c>
      <c r="B26" s="7">
        <v>0.16666666666666666</v>
      </c>
      <c r="C26" s="6"/>
      <c r="E26" s="9">
        <f>E12*$B26</f>
        <v>0</v>
      </c>
      <c r="F26" s="9">
        <f>F12*$B26</f>
        <v>0</v>
      </c>
      <c r="G26" s="9">
        <f>G12*$B26</f>
        <v>0</v>
      </c>
      <c r="H26" s="3"/>
    </row>
    <row r="27" spans="1:8" x14ac:dyDescent="0.15">
      <c r="A27" s="2" t="s">
        <v>1071</v>
      </c>
      <c r="B27" s="7">
        <v>0.2</v>
      </c>
      <c r="C27" s="6"/>
      <c r="E27" s="9">
        <f>E13*$B27</f>
        <v>0</v>
      </c>
      <c r="F27" s="9">
        <f>F7*$B27</f>
        <v>0</v>
      </c>
      <c r="G27" s="9">
        <f>G7*$B27</f>
        <v>0</v>
      </c>
      <c r="H27" s="3"/>
    </row>
    <row r="28" spans="1:8" ht="16.5" customHeight="1" x14ac:dyDescent="0.15">
      <c r="A28" s="2"/>
      <c r="B28" s="8"/>
      <c r="C28" s="6"/>
      <c r="D28" s="107" t="s">
        <v>1086</v>
      </c>
      <c r="E28" s="106">
        <f>SUM(E17:E27)</f>
        <v>0</v>
      </c>
      <c r="F28" s="106">
        <f>SUM(F17:F27)</f>
        <v>0</v>
      </c>
      <c r="G28" s="106">
        <f>SUM(G17:G27)</f>
        <v>0</v>
      </c>
      <c r="H28" s="3"/>
    </row>
    <row r="29" spans="1:8" x14ac:dyDescent="0.15">
      <c r="A29" s="2"/>
      <c r="B29" s="2"/>
      <c r="C29" s="1"/>
      <c r="D29" s="110" t="s">
        <v>3523</v>
      </c>
      <c r="E29" s="111">
        <f>E28+G28</f>
        <v>0</v>
      </c>
      <c r="F29" s="1"/>
      <c r="G29" s="1"/>
      <c r="H29" s="3"/>
    </row>
    <row r="30" spans="1:8" x14ac:dyDescent="0.15">
      <c r="A30" s="2"/>
      <c r="B30" s="2"/>
      <c r="C30" s="1"/>
      <c r="D30" s="110" t="s">
        <v>3524</v>
      </c>
      <c r="E30" s="111">
        <f>F28</f>
        <v>0</v>
      </c>
      <c r="F30" s="1"/>
      <c r="G30" s="1"/>
      <c r="H30" s="3"/>
    </row>
    <row r="31" spans="1:8" x14ac:dyDescent="0.15">
      <c r="A31" s="2"/>
      <c r="B31" s="2"/>
      <c r="C31" s="1"/>
      <c r="D31" s="1"/>
      <c r="E31" s="1"/>
      <c r="F31" s="1"/>
      <c r="G31" s="1"/>
      <c r="H31" s="3"/>
    </row>
    <row r="32" spans="1:8" x14ac:dyDescent="0.15">
      <c r="A32" s="2"/>
      <c r="B32" s="2"/>
      <c r="C32" s="1"/>
      <c r="D32" s="1"/>
      <c r="E32" s="1"/>
      <c r="F32" s="1"/>
      <c r="G32" s="1"/>
      <c r="H32" s="3"/>
    </row>
    <row r="33" spans="1:8" x14ac:dyDescent="0.15">
      <c r="A33" s="2"/>
      <c r="B33" s="2"/>
      <c r="C33" s="1"/>
      <c r="D33" s="1"/>
      <c r="E33" s="1"/>
      <c r="F33" s="1"/>
      <c r="G33" s="1"/>
      <c r="H33" s="3"/>
    </row>
    <row r="34" spans="1:8" x14ac:dyDescent="0.15">
      <c r="A34" s="2"/>
      <c r="B34" s="2"/>
      <c r="C34" s="1"/>
      <c r="D34" s="1"/>
      <c r="E34" s="1"/>
      <c r="F34" s="1"/>
      <c r="G34" s="1"/>
      <c r="H34" s="3"/>
    </row>
    <row r="35" spans="1:8" x14ac:dyDescent="0.15">
      <c r="A35" s="2"/>
      <c r="B35" s="2"/>
      <c r="C35" s="1"/>
      <c r="D35" s="1"/>
      <c r="E35" s="1"/>
      <c r="F35" s="1"/>
      <c r="G35" s="1"/>
      <c r="H35" s="3"/>
    </row>
  </sheetData>
  <sheetProtection sheet="1" objects="1" scenarios="1"/>
  <pageMargins left="0.31496062992125984" right="0.31496062992125984" top="0.74803149606299213" bottom="0.74803149606299213"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A5DAB-BE8E-43C5-83C9-757C22864536}">
  <sheetPr>
    <tabColor rgb="FF92D050"/>
  </sheetPr>
  <dimension ref="A1:R1037"/>
  <sheetViews>
    <sheetView zoomScale="80" zoomScaleNormal="80" workbookViewId="0">
      <pane ySplit="6" topLeftCell="A7" activePane="bottomLeft" state="frozen"/>
      <selection activeCell="H5" sqref="H5"/>
      <selection pane="bottomLeft" activeCell="M7" sqref="M7"/>
    </sheetView>
  </sheetViews>
  <sheetFormatPr baseColWidth="10" defaultColWidth="11" defaultRowHeight="13" x14ac:dyDescent="0.15"/>
  <cols>
    <col min="1" max="1" width="11.33203125" bestFit="1" customWidth="1"/>
    <col min="2" max="2" width="85.5" bestFit="1" customWidth="1"/>
    <col min="3" max="3" width="20.33203125" bestFit="1" customWidth="1"/>
    <col min="4" max="4" width="13.1640625" bestFit="1" customWidth="1"/>
    <col min="5" max="5" width="46.83203125" bestFit="1" customWidth="1"/>
    <col min="6" max="6" width="36.33203125" bestFit="1" customWidth="1"/>
    <col min="7" max="7" width="32.83203125" bestFit="1" customWidth="1"/>
    <col min="8" max="8" width="14.6640625" bestFit="1" customWidth="1"/>
    <col min="9" max="9" width="17.6640625" bestFit="1" customWidth="1"/>
    <col min="10" max="10" width="24.5" bestFit="1" customWidth="1"/>
    <col min="11" max="11" width="13.33203125" style="112" bestFit="1" customWidth="1"/>
    <col min="12" max="12" width="12.1640625" style="56" bestFit="1" customWidth="1"/>
    <col min="13" max="13" width="32.6640625" style="56" bestFit="1" customWidth="1"/>
    <col min="14" max="14" width="28.5" style="56" bestFit="1" customWidth="1"/>
    <col min="15" max="15" width="25.5" style="56" bestFit="1" customWidth="1"/>
    <col min="16" max="16" width="10.5" style="56" bestFit="1" customWidth="1"/>
    <col min="17" max="18" width="9.1640625" style="56" bestFit="1" customWidth="1"/>
    <col min="19" max="16384" width="11" style="56"/>
  </cols>
  <sheetData>
    <row r="1" spans="1:18" ht="30" thickTop="1" thickBot="1" x14ac:dyDescent="0.2">
      <c r="P1" s="93" t="s">
        <v>3129</v>
      </c>
      <c r="Q1" s="93" t="s">
        <v>3130</v>
      </c>
      <c r="R1" s="93" t="s">
        <v>3131</v>
      </c>
    </row>
    <row r="2" spans="1:18" ht="15" thickTop="1" thickBot="1" x14ac:dyDescent="0.2">
      <c r="L2" s="60" t="s">
        <v>1085</v>
      </c>
      <c r="M2" s="59" t="s">
        <v>1085</v>
      </c>
      <c r="N2" s="54" t="s">
        <v>1062</v>
      </c>
      <c r="O2" s="55"/>
      <c r="P2" s="55">
        <f>SUMIF($H$7:$H$1050,"*Perceel 1*",M$7:M$1050)</f>
        <v>0</v>
      </c>
      <c r="Q2" s="55">
        <f>SUMIF($H$7:$H$1050,"*Perceel 1*",N$7:N$1050)</f>
        <v>0</v>
      </c>
      <c r="R2" s="55">
        <f>SUMIF($H$7:$H$1050,"*Perceel 1*",O$7:O$1050)</f>
        <v>0</v>
      </c>
    </row>
    <row r="3" spans="1:18" ht="15" thickTop="1" thickBot="1" x14ac:dyDescent="0.2">
      <c r="M3" s="59" t="s">
        <v>1085</v>
      </c>
      <c r="N3" s="54" t="s">
        <v>1061</v>
      </c>
      <c r="O3" s="55"/>
      <c r="P3" s="55">
        <f>SUMIF($H$7:$H$1050,"*Perceel 2*",M$7:M$1050)</f>
        <v>0</v>
      </c>
      <c r="Q3" s="55">
        <f>SUMIF($H$7:$H$1050,"*Perceel 2*",N$7:N$1050)</f>
        <v>0</v>
      </c>
      <c r="R3" s="55">
        <f>SUMIF($H$7:$H$1050,"*Perceel 2*",O$7:O$1050)</f>
        <v>0</v>
      </c>
    </row>
    <row r="4" spans="1:18" ht="15" thickTop="1" thickBot="1" x14ac:dyDescent="0.2">
      <c r="M4" s="59" t="s">
        <v>1085</v>
      </c>
      <c r="N4" s="54" t="s">
        <v>1063</v>
      </c>
      <c r="O4" s="55"/>
      <c r="P4" s="55">
        <f>SUMIF($H$7:$H$1050,"*Perceel 3*",M$7:M$1050)</f>
        <v>0</v>
      </c>
      <c r="Q4" s="55">
        <f>SUMIF($H$7:$H$1050,"*Perceel 3*",N$7:N$1050)</f>
        <v>0</v>
      </c>
      <c r="R4" s="55">
        <f>SUMIF($H$7:$H$1050,"*Perceel 3*",O$7:O$1050)</f>
        <v>0</v>
      </c>
    </row>
    <row r="5" spans="1:18" ht="14" thickTop="1" x14ac:dyDescent="0.15">
      <c r="L5" s="47"/>
      <c r="M5" s="113"/>
      <c r="N5" s="113"/>
      <c r="O5" s="113"/>
    </row>
    <row r="6" spans="1:18" s="47" customFormat="1" ht="42" x14ac:dyDescent="0.15">
      <c r="A6" s="114" t="s">
        <v>2112</v>
      </c>
      <c r="B6" s="114" t="s">
        <v>0</v>
      </c>
      <c r="C6" s="114" t="s">
        <v>2113</v>
      </c>
      <c r="D6" s="114" t="s">
        <v>2114</v>
      </c>
      <c r="E6" s="114" t="s">
        <v>2115</v>
      </c>
      <c r="F6" s="114" t="s">
        <v>1</v>
      </c>
      <c r="G6" s="114" t="s">
        <v>2116</v>
      </c>
      <c r="H6" s="114" t="s">
        <v>2117</v>
      </c>
      <c r="I6" s="114" t="s">
        <v>1803</v>
      </c>
      <c r="J6" s="114" t="s">
        <v>2118</v>
      </c>
      <c r="K6" s="115" t="s">
        <v>2925</v>
      </c>
      <c r="L6" s="116" t="s">
        <v>2914</v>
      </c>
      <c r="M6" s="5" t="s">
        <v>2926</v>
      </c>
      <c r="N6" s="5" t="s">
        <v>2928</v>
      </c>
      <c r="O6" s="5" t="s">
        <v>2927</v>
      </c>
      <c r="P6" s="113"/>
      <c r="Q6" s="113"/>
      <c r="R6" s="113"/>
    </row>
    <row r="7" spans="1:18" x14ac:dyDescent="0.15">
      <c r="A7" t="s">
        <v>1479</v>
      </c>
      <c r="B7" t="s">
        <v>866</v>
      </c>
      <c r="C7" t="s">
        <v>2883</v>
      </c>
      <c r="D7" t="s">
        <v>18</v>
      </c>
      <c r="E7" t="s">
        <v>2883</v>
      </c>
      <c r="F7" t="s">
        <v>2883</v>
      </c>
      <c r="G7" t="s">
        <v>2883</v>
      </c>
      <c r="H7" t="s">
        <v>1062</v>
      </c>
      <c r="I7" t="s">
        <v>2883</v>
      </c>
      <c r="J7" t="s">
        <v>1102</v>
      </c>
      <c r="K7" s="117" t="s">
        <v>2883</v>
      </c>
      <c r="L7" s="118">
        <v>0</v>
      </c>
      <c r="M7" s="92"/>
      <c r="N7" s="120"/>
      <c r="O7" s="120"/>
    </row>
    <row r="8" spans="1:18" x14ac:dyDescent="0.15">
      <c r="A8" t="s">
        <v>867</v>
      </c>
      <c r="B8" t="s">
        <v>866</v>
      </c>
      <c r="C8" t="s">
        <v>2167</v>
      </c>
      <c r="D8" t="s">
        <v>225</v>
      </c>
      <c r="E8" t="s">
        <v>1034</v>
      </c>
      <c r="F8" t="s">
        <v>2883</v>
      </c>
      <c r="G8" t="s">
        <v>2883</v>
      </c>
      <c r="H8" t="s">
        <v>1062</v>
      </c>
      <c r="I8" t="s">
        <v>2883</v>
      </c>
      <c r="J8" t="s">
        <v>1102</v>
      </c>
      <c r="K8" s="117" t="s">
        <v>2883</v>
      </c>
      <c r="L8" s="118">
        <v>0</v>
      </c>
      <c r="M8" s="92"/>
      <c r="N8" s="120"/>
      <c r="O8" s="120"/>
    </row>
    <row r="9" spans="1:18" x14ac:dyDescent="0.15">
      <c r="A9" t="s">
        <v>1480</v>
      </c>
      <c r="B9" t="s">
        <v>866</v>
      </c>
      <c r="C9" t="s">
        <v>2883</v>
      </c>
      <c r="D9" t="s">
        <v>234</v>
      </c>
      <c r="E9" t="s">
        <v>2883</v>
      </c>
      <c r="F9" t="s">
        <v>2883</v>
      </c>
      <c r="G9" t="s">
        <v>2883</v>
      </c>
      <c r="H9" t="s">
        <v>1062</v>
      </c>
      <c r="I9" t="s">
        <v>2883</v>
      </c>
      <c r="J9" t="s">
        <v>1102</v>
      </c>
      <c r="K9" s="117" t="s">
        <v>2883</v>
      </c>
      <c r="L9" s="118">
        <v>0</v>
      </c>
      <c r="M9" s="92"/>
      <c r="N9" s="120"/>
      <c r="O9" s="120"/>
    </row>
    <row r="10" spans="1:18" x14ac:dyDescent="0.15">
      <c r="A10" t="s">
        <v>1481</v>
      </c>
      <c r="B10" t="s">
        <v>866</v>
      </c>
      <c r="C10" t="s">
        <v>2883</v>
      </c>
      <c r="D10" t="s">
        <v>234</v>
      </c>
      <c r="E10" t="s">
        <v>2883</v>
      </c>
      <c r="F10" t="s">
        <v>2883</v>
      </c>
      <c r="G10" t="s">
        <v>2883</v>
      </c>
      <c r="H10" t="s">
        <v>1062</v>
      </c>
      <c r="I10" t="s">
        <v>2883</v>
      </c>
      <c r="J10" t="s">
        <v>1102</v>
      </c>
      <c r="K10" s="117" t="s">
        <v>2883</v>
      </c>
      <c r="L10" s="118">
        <v>0</v>
      </c>
      <c r="M10" s="92"/>
      <c r="N10" s="120"/>
      <c r="O10" s="120"/>
    </row>
    <row r="11" spans="1:18" x14ac:dyDescent="0.15">
      <c r="A11" t="s">
        <v>1482</v>
      </c>
      <c r="B11" t="s">
        <v>866</v>
      </c>
      <c r="C11" t="s">
        <v>2883</v>
      </c>
      <c r="D11" t="s">
        <v>234</v>
      </c>
      <c r="E11" t="s">
        <v>2883</v>
      </c>
      <c r="F11" t="s">
        <v>2883</v>
      </c>
      <c r="G11" t="s">
        <v>2883</v>
      </c>
      <c r="H11" t="s">
        <v>1062</v>
      </c>
      <c r="I11" t="s">
        <v>2883</v>
      </c>
      <c r="J11" t="s">
        <v>1102</v>
      </c>
      <c r="K11" s="117" t="s">
        <v>2883</v>
      </c>
      <c r="L11" s="118">
        <v>0</v>
      </c>
      <c r="M11" s="92"/>
      <c r="N11" s="120"/>
      <c r="O11" s="120"/>
    </row>
    <row r="12" spans="1:18" x14ac:dyDescent="0.15">
      <c r="A12" t="s">
        <v>1483</v>
      </c>
      <c r="B12" t="s">
        <v>866</v>
      </c>
      <c r="C12" t="s">
        <v>2883</v>
      </c>
      <c r="D12" t="s">
        <v>225</v>
      </c>
      <c r="E12" t="s">
        <v>2883</v>
      </c>
      <c r="F12" t="s">
        <v>2883</v>
      </c>
      <c r="G12" t="s">
        <v>2883</v>
      </c>
      <c r="H12" t="s">
        <v>1062</v>
      </c>
      <c r="I12" t="s">
        <v>2883</v>
      </c>
      <c r="J12" t="s">
        <v>1102</v>
      </c>
      <c r="K12" s="117" t="s">
        <v>2883</v>
      </c>
      <c r="L12" s="118">
        <v>0</v>
      </c>
      <c r="M12" s="92"/>
      <c r="N12" s="120"/>
      <c r="O12" s="120"/>
    </row>
    <row r="13" spans="1:18" x14ac:dyDescent="0.15">
      <c r="A13" t="s">
        <v>1484</v>
      </c>
      <c r="B13" t="s">
        <v>866</v>
      </c>
      <c r="C13" t="s">
        <v>2883</v>
      </c>
      <c r="D13" t="s">
        <v>55</v>
      </c>
      <c r="E13" t="s">
        <v>2883</v>
      </c>
      <c r="F13" t="s">
        <v>2883</v>
      </c>
      <c r="G13" t="s">
        <v>2883</v>
      </c>
      <c r="H13" t="s">
        <v>1062</v>
      </c>
      <c r="I13" t="s">
        <v>2883</v>
      </c>
      <c r="J13" t="s">
        <v>1102</v>
      </c>
      <c r="K13" s="117" t="s">
        <v>2883</v>
      </c>
      <c r="L13" s="118">
        <v>0</v>
      </c>
      <c r="M13" s="92"/>
      <c r="N13" s="120"/>
      <c r="O13" s="120"/>
    </row>
    <row r="14" spans="1:18" x14ac:dyDescent="0.15">
      <c r="A14" t="s">
        <v>1485</v>
      </c>
      <c r="B14" t="s">
        <v>866</v>
      </c>
      <c r="C14" t="s">
        <v>2883</v>
      </c>
      <c r="D14" t="s">
        <v>222</v>
      </c>
      <c r="E14" t="s">
        <v>2883</v>
      </c>
      <c r="F14" t="s">
        <v>2883</v>
      </c>
      <c r="G14" t="s">
        <v>2883</v>
      </c>
      <c r="H14" t="s">
        <v>1062</v>
      </c>
      <c r="I14" t="s">
        <v>2883</v>
      </c>
      <c r="J14" t="s">
        <v>1102</v>
      </c>
      <c r="K14" s="117" t="s">
        <v>2883</v>
      </c>
      <c r="L14" s="118">
        <v>0</v>
      </c>
      <c r="M14" s="92"/>
      <c r="N14" s="120"/>
      <c r="O14" s="120"/>
    </row>
    <row r="15" spans="1:18" x14ac:dyDescent="0.15">
      <c r="A15" t="s">
        <v>1592</v>
      </c>
      <c r="B15" t="s">
        <v>866</v>
      </c>
      <c r="C15" t="s">
        <v>2883</v>
      </c>
      <c r="D15" t="s">
        <v>222</v>
      </c>
      <c r="E15" t="s">
        <v>2883</v>
      </c>
      <c r="F15" t="s">
        <v>2883</v>
      </c>
      <c r="G15" t="s">
        <v>2883</v>
      </c>
      <c r="H15" t="s">
        <v>1062</v>
      </c>
      <c r="I15" t="s">
        <v>2883</v>
      </c>
      <c r="J15" t="s">
        <v>1102</v>
      </c>
      <c r="K15" s="117" t="s">
        <v>2883</v>
      </c>
      <c r="L15" s="118">
        <v>0</v>
      </c>
      <c r="M15" s="92"/>
      <c r="N15" s="120"/>
      <c r="O15" s="120"/>
    </row>
    <row r="16" spans="1:18" x14ac:dyDescent="0.15">
      <c r="A16" t="s">
        <v>1492</v>
      </c>
      <c r="B16" t="s">
        <v>866</v>
      </c>
      <c r="C16" t="s">
        <v>2883</v>
      </c>
      <c r="D16" t="s">
        <v>31</v>
      </c>
      <c r="E16" t="s">
        <v>2883</v>
      </c>
      <c r="F16" t="s">
        <v>2883</v>
      </c>
      <c r="G16" t="s">
        <v>2883</v>
      </c>
      <c r="H16" t="s">
        <v>1062</v>
      </c>
      <c r="I16" t="s">
        <v>2883</v>
      </c>
      <c r="J16" t="s">
        <v>1102</v>
      </c>
      <c r="K16" s="117" t="s">
        <v>2883</v>
      </c>
      <c r="L16" s="118">
        <v>0</v>
      </c>
      <c r="M16" s="92"/>
      <c r="N16" s="120"/>
      <c r="O16" s="120"/>
    </row>
    <row r="17" spans="1:15" x14ac:dyDescent="0.15">
      <c r="A17" t="s">
        <v>1495</v>
      </c>
      <c r="B17" t="s">
        <v>866</v>
      </c>
      <c r="C17" t="s">
        <v>2883</v>
      </c>
      <c r="D17" t="s">
        <v>207</v>
      </c>
      <c r="E17" t="s">
        <v>2883</v>
      </c>
      <c r="F17" t="s">
        <v>2883</v>
      </c>
      <c r="G17" t="s">
        <v>2883</v>
      </c>
      <c r="H17" t="s">
        <v>1062</v>
      </c>
      <c r="I17" t="s">
        <v>2883</v>
      </c>
      <c r="J17" t="s">
        <v>1102</v>
      </c>
      <c r="K17" s="117" t="s">
        <v>2883</v>
      </c>
      <c r="L17" s="118">
        <v>0</v>
      </c>
      <c r="M17" s="92"/>
      <c r="N17" s="120"/>
      <c r="O17" s="120"/>
    </row>
    <row r="18" spans="1:15" x14ac:dyDescent="0.15">
      <c r="A18" t="s">
        <v>1496</v>
      </c>
      <c r="B18" t="s">
        <v>866</v>
      </c>
      <c r="C18" t="s">
        <v>2883</v>
      </c>
      <c r="D18" t="s">
        <v>453</v>
      </c>
      <c r="E18" t="s">
        <v>2883</v>
      </c>
      <c r="F18" t="s">
        <v>2883</v>
      </c>
      <c r="G18" t="s">
        <v>2883</v>
      </c>
      <c r="H18" t="s">
        <v>1062</v>
      </c>
      <c r="I18" t="s">
        <v>2883</v>
      </c>
      <c r="J18" t="s">
        <v>1102</v>
      </c>
      <c r="K18" s="117" t="s">
        <v>2883</v>
      </c>
      <c r="L18" s="118">
        <v>0</v>
      </c>
      <c r="M18" s="92"/>
      <c r="N18" s="120"/>
      <c r="O18" s="120"/>
    </row>
    <row r="19" spans="1:15" x14ac:dyDescent="0.15">
      <c r="A19" t="s">
        <v>1351</v>
      </c>
      <c r="B19" t="s">
        <v>866</v>
      </c>
      <c r="C19" t="s">
        <v>2883</v>
      </c>
      <c r="D19" t="s">
        <v>10</v>
      </c>
      <c r="E19" t="s">
        <v>2883</v>
      </c>
      <c r="F19" t="s">
        <v>2883</v>
      </c>
      <c r="G19" t="s">
        <v>2883</v>
      </c>
      <c r="H19" t="s">
        <v>1062</v>
      </c>
      <c r="I19" t="s">
        <v>2883</v>
      </c>
      <c r="J19" t="s">
        <v>1102</v>
      </c>
      <c r="K19" s="117" t="s">
        <v>2883</v>
      </c>
      <c r="L19" s="118">
        <v>0</v>
      </c>
      <c r="M19" s="92"/>
      <c r="N19" s="120"/>
      <c r="O19" s="120"/>
    </row>
    <row r="20" spans="1:15" x14ac:dyDescent="0.15">
      <c r="A20" t="s">
        <v>1111</v>
      </c>
      <c r="B20" t="s">
        <v>866</v>
      </c>
      <c r="C20" t="s">
        <v>2883</v>
      </c>
      <c r="D20" t="s">
        <v>55</v>
      </c>
      <c r="E20" t="s">
        <v>2883</v>
      </c>
      <c r="F20" t="s">
        <v>2883</v>
      </c>
      <c r="G20" t="s">
        <v>2883</v>
      </c>
      <c r="H20" t="s">
        <v>1062</v>
      </c>
      <c r="I20" t="s">
        <v>2883</v>
      </c>
      <c r="J20" t="s">
        <v>1102</v>
      </c>
      <c r="K20" s="117" t="s">
        <v>2883</v>
      </c>
      <c r="L20" s="118">
        <v>0</v>
      </c>
      <c r="M20" s="92"/>
      <c r="N20" s="120"/>
      <c r="O20" s="120"/>
    </row>
    <row r="21" spans="1:15" x14ac:dyDescent="0.15">
      <c r="A21" t="s">
        <v>1112</v>
      </c>
      <c r="B21" t="s">
        <v>866</v>
      </c>
      <c r="C21" t="s">
        <v>2883</v>
      </c>
      <c r="D21" t="s">
        <v>55</v>
      </c>
      <c r="E21" t="s">
        <v>2883</v>
      </c>
      <c r="F21" t="s">
        <v>2883</v>
      </c>
      <c r="G21" t="s">
        <v>2883</v>
      </c>
      <c r="H21" t="s">
        <v>1062</v>
      </c>
      <c r="I21" t="s">
        <v>2883</v>
      </c>
      <c r="J21" t="s">
        <v>1102</v>
      </c>
      <c r="K21" s="117" t="s">
        <v>2883</v>
      </c>
      <c r="L21" s="118">
        <v>0</v>
      </c>
      <c r="M21" s="92"/>
      <c r="N21" s="120"/>
      <c r="O21" s="120"/>
    </row>
    <row r="22" spans="1:15" x14ac:dyDescent="0.15">
      <c r="A22" t="s">
        <v>1593</v>
      </c>
      <c r="B22" t="s">
        <v>866</v>
      </c>
      <c r="C22" t="s">
        <v>2883</v>
      </c>
      <c r="D22" t="s">
        <v>1798</v>
      </c>
      <c r="E22" t="s">
        <v>2883</v>
      </c>
      <c r="F22" t="s">
        <v>2883</v>
      </c>
      <c r="G22" t="s">
        <v>2883</v>
      </c>
      <c r="H22" t="s">
        <v>1062</v>
      </c>
      <c r="I22" t="s">
        <v>2883</v>
      </c>
      <c r="J22" t="s">
        <v>1102</v>
      </c>
      <c r="K22" s="117" t="s">
        <v>2883</v>
      </c>
      <c r="L22" s="118">
        <v>0</v>
      </c>
      <c r="M22" s="92"/>
      <c r="N22" s="120"/>
      <c r="O22" s="120"/>
    </row>
    <row r="23" spans="1:15" x14ac:dyDescent="0.15">
      <c r="A23" t="s">
        <v>1594</v>
      </c>
      <c r="B23" t="s">
        <v>866</v>
      </c>
      <c r="C23" t="s">
        <v>2883</v>
      </c>
      <c r="D23" t="s">
        <v>13</v>
      </c>
      <c r="E23" t="s">
        <v>2883</v>
      </c>
      <c r="F23" t="s">
        <v>2883</v>
      </c>
      <c r="G23" t="s">
        <v>2883</v>
      </c>
      <c r="H23" t="s">
        <v>1062</v>
      </c>
      <c r="I23" t="s">
        <v>2883</v>
      </c>
      <c r="J23" t="s">
        <v>1102</v>
      </c>
      <c r="K23" s="117"/>
      <c r="L23" s="118" t="s">
        <v>2883</v>
      </c>
      <c r="M23" s="92"/>
      <c r="N23" s="120"/>
      <c r="O23" s="120"/>
    </row>
    <row r="24" spans="1:15" x14ac:dyDescent="0.15">
      <c r="A24" t="s">
        <v>1502</v>
      </c>
      <c r="B24" t="s">
        <v>866</v>
      </c>
      <c r="C24" t="s">
        <v>2883</v>
      </c>
      <c r="D24" t="s">
        <v>71</v>
      </c>
      <c r="E24" t="s">
        <v>2883</v>
      </c>
      <c r="F24" t="s">
        <v>2883</v>
      </c>
      <c r="G24" t="s">
        <v>2883</v>
      </c>
      <c r="H24" t="s">
        <v>1062</v>
      </c>
      <c r="I24" t="s">
        <v>2883</v>
      </c>
      <c r="J24" t="s">
        <v>1102</v>
      </c>
      <c r="K24" s="117" t="s">
        <v>2883</v>
      </c>
      <c r="L24" s="118">
        <v>0</v>
      </c>
      <c r="M24" s="92"/>
      <c r="N24" s="120"/>
      <c r="O24" s="120"/>
    </row>
    <row r="25" spans="1:15" x14ac:dyDescent="0.15">
      <c r="A25" t="s">
        <v>440</v>
      </c>
      <c r="B25" t="s">
        <v>1114</v>
      </c>
      <c r="C25" t="s">
        <v>2193</v>
      </c>
      <c r="D25" t="s">
        <v>225</v>
      </c>
      <c r="E25" t="s">
        <v>1004</v>
      </c>
      <c r="F25" t="s">
        <v>2883</v>
      </c>
      <c r="G25" t="s">
        <v>2883</v>
      </c>
      <c r="H25" t="s">
        <v>1062</v>
      </c>
      <c r="I25" t="s">
        <v>8</v>
      </c>
      <c r="J25" t="s">
        <v>1391</v>
      </c>
      <c r="K25" s="117" t="s">
        <v>2883</v>
      </c>
      <c r="L25" s="118">
        <v>0</v>
      </c>
      <c r="M25" s="92"/>
      <c r="N25" s="120"/>
      <c r="O25" s="120"/>
    </row>
    <row r="26" spans="1:15" x14ac:dyDescent="0.15">
      <c r="A26" t="s">
        <v>441</v>
      </c>
      <c r="B26" t="s">
        <v>1114</v>
      </c>
      <c r="C26" t="s">
        <v>2194</v>
      </c>
      <c r="D26" t="s">
        <v>225</v>
      </c>
      <c r="E26" t="s">
        <v>1005</v>
      </c>
      <c r="F26" t="s">
        <v>2883</v>
      </c>
      <c r="G26" t="s">
        <v>2883</v>
      </c>
      <c r="H26" t="s">
        <v>1062</v>
      </c>
      <c r="I26" t="s">
        <v>8</v>
      </c>
      <c r="J26" t="s">
        <v>1391</v>
      </c>
      <c r="K26" s="117" t="s">
        <v>2883</v>
      </c>
      <c r="L26" s="118">
        <v>0</v>
      </c>
      <c r="M26" s="92"/>
      <c r="N26" s="120"/>
      <c r="O26" s="120"/>
    </row>
    <row r="27" spans="1:15" x14ac:dyDescent="0.15">
      <c r="A27" t="s">
        <v>442</v>
      </c>
      <c r="B27" t="s">
        <v>1114</v>
      </c>
      <c r="C27" t="s">
        <v>2195</v>
      </c>
      <c r="D27" t="s">
        <v>225</v>
      </c>
      <c r="E27" t="s">
        <v>1006</v>
      </c>
      <c r="F27" t="s">
        <v>2883</v>
      </c>
      <c r="G27" t="s">
        <v>2883</v>
      </c>
      <c r="H27" t="s">
        <v>1062</v>
      </c>
      <c r="I27" t="s">
        <v>8</v>
      </c>
      <c r="J27" t="s">
        <v>1391</v>
      </c>
      <c r="K27" s="117" t="s">
        <v>2883</v>
      </c>
      <c r="L27" s="118">
        <v>0</v>
      </c>
      <c r="M27" s="92"/>
      <c r="N27" s="120"/>
      <c r="O27" s="120"/>
    </row>
    <row r="28" spans="1:15" x14ac:dyDescent="0.15">
      <c r="A28" t="s">
        <v>443</v>
      </c>
      <c r="B28" t="s">
        <v>1114</v>
      </c>
      <c r="C28" t="s">
        <v>2196</v>
      </c>
      <c r="D28" t="s">
        <v>225</v>
      </c>
      <c r="E28" t="s">
        <v>1007</v>
      </c>
      <c r="F28" t="s">
        <v>2883</v>
      </c>
      <c r="G28" t="s">
        <v>2883</v>
      </c>
      <c r="H28" t="s">
        <v>1062</v>
      </c>
      <c r="I28" t="s">
        <v>8</v>
      </c>
      <c r="J28" t="s">
        <v>1391</v>
      </c>
      <c r="K28" s="117" t="s">
        <v>2883</v>
      </c>
      <c r="L28" s="118">
        <v>0</v>
      </c>
      <c r="M28" s="92"/>
      <c r="N28" s="120"/>
      <c r="O28" s="120"/>
    </row>
    <row r="29" spans="1:15" x14ac:dyDescent="0.15">
      <c r="A29" t="s">
        <v>444</v>
      </c>
      <c r="B29" t="s">
        <v>1114</v>
      </c>
      <c r="C29" t="s">
        <v>2197</v>
      </c>
      <c r="D29" t="s">
        <v>225</v>
      </c>
      <c r="E29" t="s">
        <v>1008</v>
      </c>
      <c r="F29" t="s">
        <v>2883</v>
      </c>
      <c r="G29" t="s">
        <v>2883</v>
      </c>
      <c r="H29" t="s">
        <v>1062</v>
      </c>
      <c r="I29" t="s">
        <v>8</v>
      </c>
      <c r="J29" t="s">
        <v>1391</v>
      </c>
      <c r="K29" s="117" t="s">
        <v>2883</v>
      </c>
      <c r="L29" s="118">
        <v>0</v>
      </c>
      <c r="M29" s="92"/>
      <c r="N29" s="120"/>
      <c r="O29" s="120"/>
    </row>
    <row r="30" spans="1:15" x14ac:dyDescent="0.15">
      <c r="A30" t="s">
        <v>1510</v>
      </c>
      <c r="B30" t="s">
        <v>1114</v>
      </c>
      <c r="C30" t="s">
        <v>2198</v>
      </c>
      <c r="D30" t="s">
        <v>225</v>
      </c>
      <c r="E30" t="s">
        <v>1548</v>
      </c>
      <c r="F30" t="s">
        <v>2883</v>
      </c>
      <c r="G30" t="s">
        <v>2883</v>
      </c>
      <c r="H30" t="s">
        <v>1062</v>
      </c>
      <c r="I30" t="s">
        <v>8</v>
      </c>
      <c r="J30" t="s">
        <v>1391</v>
      </c>
      <c r="K30" s="117" t="s">
        <v>2883</v>
      </c>
      <c r="L30" s="118">
        <v>0</v>
      </c>
      <c r="M30" s="92"/>
      <c r="N30" s="120"/>
      <c r="O30" s="120"/>
    </row>
    <row r="31" spans="1:15" x14ac:dyDescent="0.15">
      <c r="A31" t="s">
        <v>1511</v>
      </c>
      <c r="B31" t="s">
        <v>1114</v>
      </c>
      <c r="C31" t="s">
        <v>2199</v>
      </c>
      <c r="D31" t="s">
        <v>225</v>
      </c>
      <c r="E31" t="s">
        <v>1549</v>
      </c>
      <c r="F31" t="s">
        <v>2883</v>
      </c>
      <c r="G31" t="s">
        <v>2883</v>
      </c>
      <c r="H31" t="s">
        <v>1062</v>
      </c>
      <c r="I31" t="s">
        <v>8</v>
      </c>
      <c r="J31" t="s">
        <v>1391</v>
      </c>
      <c r="K31" s="117" t="s">
        <v>2883</v>
      </c>
      <c r="L31" s="118">
        <v>0</v>
      </c>
      <c r="M31" s="92"/>
      <c r="N31" s="120"/>
      <c r="O31" s="120"/>
    </row>
    <row r="32" spans="1:15" x14ac:dyDescent="0.15">
      <c r="A32" t="s">
        <v>1512</v>
      </c>
      <c r="B32" t="s">
        <v>1114</v>
      </c>
      <c r="C32" t="s">
        <v>2200</v>
      </c>
      <c r="D32" t="s">
        <v>225</v>
      </c>
      <c r="E32" t="s">
        <v>1550</v>
      </c>
      <c r="F32" t="s">
        <v>2883</v>
      </c>
      <c r="G32" t="s">
        <v>2883</v>
      </c>
      <c r="H32" t="s">
        <v>1062</v>
      </c>
      <c r="I32" t="s">
        <v>8</v>
      </c>
      <c r="J32" t="s">
        <v>1391</v>
      </c>
      <c r="K32" s="117" t="s">
        <v>2883</v>
      </c>
      <c r="L32" s="118">
        <v>0</v>
      </c>
      <c r="M32" s="92"/>
      <c r="N32" s="120"/>
      <c r="O32" s="120"/>
    </row>
    <row r="33" spans="1:15" x14ac:dyDescent="0.15">
      <c r="A33" t="s">
        <v>1513</v>
      </c>
      <c r="B33" t="s">
        <v>1114</v>
      </c>
      <c r="C33" t="s">
        <v>2883</v>
      </c>
      <c r="D33" t="s">
        <v>225</v>
      </c>
      <c r="E33" t="s">
        <v>1551</v>
      </c>
      <c r="F33" t="s">
        <v>2883</v>
      </c>
      <c r="G33" t="s">
        <v>2883</v>
      </c>
      <c r="H33" t="s">
        <v>1062</v>
      </c>
      <c r="I33" t="s">
        <v>8</v>
      </c>
      <c r="J33" t="s">
        <v>1391</v>
      </c>
      <c r="K33" s="117" t="s">
        <v>2883</v>
      </c>
      <c r="L33" s="118">
        <v>0</v>
      </c>
      <c r="M33" s="92"/>
      <c r="N33" s="120"/>
      <c r="O33" s="120"/>
    </row>
    <row r="34" spans="1:15" x14ac:dyDescent="0.15">
      <c r="A34" t="s">
        <v>445</v>
      </c>
      <c r="B34" t="s">
        <v>1114</v>
      </c>
      <c r="C34" t="s">
        <v>2201</v>
      </c>
      <c r="D34" t="s">
        <v>225</v>
      </c>
      <c r="E34" t="s">
        <v>1001</v>
      </c>
      <c r="F34" t="s">
        <v>2883</v>
      </c>
      <c r="G34" t="s">
        <v>2883</v>
      </c>
      <c r="H34" t="s">
        <v>1062</v>
      </c>
      <c r="I34" t="s">
        <v>8</v>
      </c>
      <c r="J34" t="s">
        <v>1391</v>
      </c>
      <c r="K34" s="117" t="s">
        <v>2883</v>
      </c>
      <c r="L34" s="118">
        <v>0</v>
      </c>
      <c r="M34" s="92"/>
      <c r="N34" s="120"/>
      <c r="O34" s="120"/>
    </row>
    <row r="35" spans="1:15" x14ac:dyDescent="0.15">
      <c r="A35" t="s">
        <v>446</v>
      </c>
      <c r="B35" t="s">
        <v>1114</v>
      </c>
      <c r="C35" t="s">
        <v>2202</v>
      </c>
      <c r="D35" t="s">
        <v>225</v>
      </c>
      <c r="E35" t="s">
        <v>1002</v>
      </c>
      <c r="F35" t="s">
        <v>2883</v>
      </c>
      <c r="G35" t="s">
        <v>2883</v>
      </c>
      <c r="H35" t="s">
        <v>1062</v>
      </c>
      <c r="I35" t="s">
        <v>8</v>
      </c>
      <c r="J35" t="s">
        <v>1391</v>
      </c>
      <c r="K35" s="117" t="s">
        <v>2883</v>
      </c>
      <c r="L35" s="118">
        <v>0</v>
      </c>
      <c r="M35" s="92"/>
      <c r="N35" s="120"/>
      <c r="O35" s="120"/>
    </row>
    <row r="36" spans="1:15" x14ac:dyDescent="0.15">
      <c r="A36" t="s">
        <v>447</v>
      </c>
      <c r="B36" t="s">
        <v>1114</v>
      </c>
      <c r="C36" t="s">
        <v>2203</v>
      </c>
      <c r="D36" t="s">
        <v>225</v>
      </c>
      <c r="E36" t="s">
        <v>1003</v>
      </c>
      <c r="F36" t="s">
        <v>2883</v>
      </c>
      <c r="G36" t="s">
        <v>2883</v>
      </c>
      <c r="H36" t="s">
        <v>1062</v>
      </c>
      <c r="I36" t="s">
        <v>8</v>
      </c>
      <c r="J36" t="s">
        <v>1391</v>
      </c>
      <c r="K36" s="117" t="s">
        <v>2883</v>
      </c>
      <c r="L36" s="118">
        <v>0</v>
      </c>
      <c r="M36" s="92"/>
      <c r="N36" s="120"/>
      <c r="O36" s="120"/>
    </row>
    <row r="37" spans="1:15" x14ac:dyDescent="0.15">
      <c r="A37" t="s">
        <v>476</v>
      </c>
      <c r="B37" t="s">
        <v>1114</v>
      </c>
      <c r="C37" t="s">
        <v>2227</v>
      </c>
      <c r="D37" t="s">
        <v>225</v>
      </c>
      <c r="E37" t="s">
        <v>1009</v>
      </c>
      <c r="F37" t="s">
        <v>2883</v>
      </c>
      <c r="G37" t="s">
        <v>2883</v>
      </c>
      <c r="H37" t="s">
        <v>1062</v>
      </c>
      <c r="I37" t="s">
        <v>8</v>
      </c>
      <c r="J37" t="s">
        <v>1391</v>
      </c>
      <c r="K37" s="117" t="s">
        <v>2883</v>
      </c>
      <c r="L37" s="118">
        <v>0</v>
      </c>
      <c r="M37" s="92"/>
      <c r="N37" s="120"/>
      <c r="O37" s="120"/>
    </row>
    <row r="38" spans="1:15" x14ac:dyDescent="0.15">
      <c r="A38" t="s">
        <v>1514</v>
      </c>
      <c r="B38" t="s">
        <v>1114</v>
      </c>
      <c r="C38" t="s">
        <v>2883</v>
      </c>
      <c r="D38" t="s">
        <v>55</v>
      </c>
      <c r="E38" t="s">
        <v>2883</v>
      </c>
      <c r="F38" t="s">
        <v>2883</v>
      </c>
      <c r="G38" t="s">
        <v>2883</v>
      </c>
      <c r="H38" t="s">
        <v>1062</v>
      </c>
      <c r="I38" t="s">
        <v>8</v>
      </c>
      <c r="J38" t="s">
        <v>1102</v>
      </c>
      <c r="K38" s="117" t="s">
        <v>2883</v>
      </c>
      <c r="L38" s="118">
        <v>0</v>
      </c>
      <c r="M38" s="92"/>
      <c r="N38" s="120"/>
      <c r="O38" s="120"/>
    </row>
    <row r="39" spans="1:15" x14ac:dyDescent="0.15">
      <c r="A39" t="s">
        <v>1464</v>
      </c>
      <c r="B39" t="s">
        <v>1114</v>
      </c>
      <c r="C39" t="s">
        <v>2231</v>
      </c>
      <c r="D39" t="s">
        <v>234</v>
      </c>
      <c r="E39" t="s">
        <v>1472</v>
      </c>
      <c r="F39" t="s">
        <v>2883</v>
      </c>
      <c r="G39" t="s">
        <v>2883</v>
      </c>
      <c r="H39" t="s">
        <v>1062</v>
      </c>
      <c r="I39" t="s">
        <v>8</v>
      </c>
      <c r="J39" t="s">
        <v>1391</v>
      </c>
      <c r="K39" s="117" t="s">
        <v>2883</v>
      </c>
      <c r="L39" s="118">
        <v>0</v>
      </c>
      <c r="M39" s="92"/>
      <c r="N39" s="120"/>
      <c r="O39" s="120"/>
    </row>
    <row r="40" spans="1:15" x14ac:dyDescent="0.15">
      <c r="A40" t="s">
        <v>1465</v>
      </c>
      <c r="B40" t="s">
        <v>1114</v>
      </c>
      <c r="C40" t="s">
        <v>2232</v>
      </c>
      <c r="D40" t="s">
        <v>234</v>
      </c>
      <c r="E40" t="s">
        <v>1472</v>
      </c>
      <c r="F40" t="s">
        <v>2883</v>
      </c>
      <c r="G40" t="s">
        <v>2883</v>
      </c>
      <c r="H40" t="s">
        <v>1062</v>
      </c>
      <c r="I40" t="s">
        <v>8</v>
      </c>
      <c r="J40" t="s">
        <v>1391</v>
      </c>
      <c r="K40" s="117" t="s">
        <v>2883</v>
      </c>
      <c r="L40" s="118">
        <v>0</v>
      </c>
      <c r="M40" s="92"/>
      <c r="N40" s="120"/>
      <c r="O40" s="120"/>
    </row>
    <row r="41" spans="1:15" x14ac:dyDescent="0.15">
      <c r="A41" t="s">
        <v>1418</v>
      </c>
      <c r="B41" t="s">
        <v>1114</v>
      </c>
      <c r="C41" t="s">
        <v>2239</v>
      </c>
      <c r="D41" t="s">
        <v>234</v>
      </c>
      <c r="E41" t="s">
        <v>1439</v>
      </c>
      <c r="F41" t="s">
        <v>1449</v>
      </c>
      <c r="G41" t="s">
        <v>2883</v>
      </c>
      <c r="H41" t="s">
        <v>1062</v>
      </c>
      <c r="I41" t="s">
        <v>8</v>
      </c>
      <c r="J41" t="s">
        <v>2240</v>
      </c>
      <c r="K41" s="117" t="s">
        <v>2883</v>
      </c>
      <c r="L41" s="118">
        <v>0</v>
      </c>
      <c r="M41" s="92"/>
      <c r="N41" s="120"/>
      <c r="O41" s="120"/>
    </row>
    <row r="42" spans="1:15" x14ac:dyDescent="0.15">
      <c r="A42" t="s">
        <v>1419</v>
      </c>
      <c r="B42" t="s">
        <v>1114</v>
      </c>
      <c r="C42" t="s">
        <v>2241</v>
      </c>
      <c r="D42" t="s">
        <v>234</v>
      </c>
      <c r="E42" t="s">
        <v>1439</v>
      </c>
      <c r="F42" t="s">
        <v>1449</v>
      </c>
      <c r="G42" t="s">
        <v>2883</v>
      </c>
      <c r="H42" t="s">
        <v>1062</v>
      </c>
      <c r="I42" t="s">
        <v>8</v>
      </c>
      <c r="J42" t="s">
        <v>2240</v>
      </c>
      <c r="K42" s="117" t="s">
        <v>2883</v>
      </c>
      <c r="L42" s="118">
        <v>0</v>
      </c>
      <c r="M42" s="92"/>
      <c r="N42" s="120"/>
      <c r="O42" s="120"/>
    </row>
    <row r="43" spans="1:15" x14ac:dyDescent="0.15">
      <c r="A43" t="s">
        <v>1352</v>
      </c>
      <c r="B43" t="s">
        <v>1114</v>
      </c>
      <c r="C43" t="s">
        <v>2251</v>
      </c>
      <c r="D43" t="s">
        <v>50</v>
      </c>
      <c r="E43" t="s">
        <v>2883</v>
      </c>
      <c r="F43" t="s">
        <v>2883</v>
      </c>
      <c r="G43" t="s">
        <v>2883</v>
      </c>
      <c r="H43" t="s">
        <v>1062</v>
      </c>
      <c r="I43" t="s">
        <v>8</v>
      </c>
      <c r="J43" t="s">
        <v>1340</v>
      </c>
      <c r="K43" s="117" t="s">
        <v>2883</v>
      </c>
      <c r="L43" s="118">
        <v>0</v>
      </c>
      <c r="M43" s="92"/>
      <c r="N43" s="120"/>
      <c r="O43" s="120"/>
    </row>
    <row r="44" spans="1:15" x14ac:dyDescent="0.15">
      <c r="A44" t="s">
        <v>1353</v>
      </c>
      <c r="B44" t="s">
        <v>1114</v>
      </c>
      <c r="C44" t="s">
        <v>2251</v>
      </c>
      <c r="D44" t="s">
        <v>50</v>
      </c>
      <c r="E44" t="s">
        <v>2883</v>
      </c>
      <c r="F44" t="s">
        <v>2883</v>
      </c>
      <c r="G44" t="s">
        <v>2883</v>
      </c>
      <c r="H44" t="s">
        <v>1062</v>
      </c>
      <c r="I44" t="s">
        <v>8</v>
      </c>
      <c r="J44" t="s">
        <v>1340</v>
      </c>
      <c r="K44" s="117" t="s">
        <v>2883</v>
      </c>
      <c r="L44" s="118">
        <v>0</v>
      </c>
      <c r="M44" s="92"/>
      <c r="N44" s="120"/>
      <c r="O44" s="120"/>
    </row>
    <row r="45" spans="1:15" x14ac:dyDescent="0.15">
      <c r="A45" t="s">
        <v>1354</v>
      </c>
      <c r="B45" t="s">
        <v>1114</v>
      </c>
      <c r="C45" t="s">
        <v>2251</v>
      </c>
      <c r="D45" t="s">
        <v>50</v>
      </c>
      <c r="E45" t="s">
        <v>2883</v>
      </c>
      <c r="F45" t="s">
        <v>2883</v>
      </c>
      <c r="G45" t="s">
        <v>2883</v>
      </c>
      <c r="H45" t="s">
        <v>1062</v>
      </c>
      <c r="I45" t="s">
        <v>8</v>
      </c>
      <c r="J45" t="s">
        <v>1340</v>
      </c>
      <c r="K45" s="117" t="s">
        <v>2883</v>
      </c>
      <c r="L45" s="118">
        <v>0</v>
      </c>
      <c r="M45" s="92"/>
      <c r="N45" s="120"/>
      <c r="O45" s="120"/>
    </row>
    <row r="46" spans="1:15" x14ac:dyDescent="0.15">
      <c r="A46" t="s">
        <v>1355</v>
      </c>
      <c r="B46" t="s">
        <v>1114</v>
      </c>
      <c r="C46" t="s">
        <v>2251</v>
      </c>
      <c r="D46" t="s">
        <v>50</v>
      </c>
      <c r="E46" t="s">
        <v>2883</v>
      </c>
      <c r="F46" t="s">
        <v>2883</v>
      </c>
      <c r="G46" t="s">
        <v>2883</v>
      </c>
      <c r="H46" t="s">
        <v>1062</v>
      </c>
      <c r="I46" t="s">
        <v>8</v>
      </c>
      <c r="J46" t="s">
        <v>1340</v>
      </c>
      <c r="K46" s="117" t="s">
        <v>2883</v>
      </c>
      <c r="L46" s="118">
        <v>0</v>
      </c>
      <c r="M46" s="92"/>
      <c r="N46" s="120"/>
      <c r="O46" s="120"/>
    </row>
    <row r="47" spans="1:15" x14ac:dyDescent="0.15">
      <c r="A47" t="s">
        <v>1307</v>
      </c>
      <c r="B47" t="s">
        <v>1114</v>
      </c>
      <c r="C47" t="s">
        <v>2883</v>
      </c>
      <c r="D47" t="s">
        <v>1333</v>
      </c>
      <c r="E47" t="s">
        <v>2883</v>
      </c>
      <c r="F47" t="s">
        <v>2883</v>
      </c>
      <c r="G47" t="s">
        <v>2883</v>
      </c>
      <c r="H47" t="s">
        <v>1062</v>
      </c>
      <c r="I47" t="s">
        <v>8</v>
      </c>
      <c r="J47" t="s">
        <v>1103</v>
      </c>
      <c r="K47" s="117" t="s">
        <v>2883</v>
      </c>
      <c r="L47" s="118">
        <v>0</v>
      </c>
      <c r="M47" s="92"/>
      <c r="N47" s="120"/>
      <c r="O47" s="120"/>
    </row>
    <row r="48" spans="1:15" x14ac:dyDescent="0.15">
      <c r="A48" t="s">
        <v>1308</v>
      </c>
      <c r="B48" t="s">
        <v>1114</v>
      </c>
      <c r="C48" t="s">
        <v>2883</v>
      </c>
      <c r="D48" t="s">
        <v>1333</v>
      </c>
      <c r="E48" t="s">
        <v>2883</v>
      </c>
      <c r="F48" t="s">
        <v>2883</v>
      </c>
      <c r="G48" t="s">
        <v>2883</v>
      </c>
      <c r="H48" t="s">
        <v>1062</v>
      </c>
      <c r="I48" t="s">
        <v>8</v>
      </c>
      <c r="J48" t="s">
        <v>1103</v>
      </c>
      <c r="K48" s="117" t="s">
        <v>2883</v>
      </c>
      <c r="L48" s="118">
        <v>0</v>
      </c>
      <c r="M48" s="92"/>
      <c r="N48" s="120"/>
      <c r="O48" s="120"/>
    </row>
    <row r="49" spans="1:15" x14ac:dyDescent="0.15">
      <c r="A49" t="s">
        <v>1586</v>
      </c>
      <c r="B49" t="s">
        <v>1114</v>
      </c>
      <c r="C49" t="s">
        <v>2346</v>
      </c>
      <c r="D49" t="s">
        <v>225</v>
      </c>
      <c r="E49" t="s">
        <v>1715</v>
      </c>
      <c r="F49" t="s">
        <v>2883</v>
      </c>
      <c r="G49" t="s">
        <v>2883</v>
      </c>
      <c r="H49" t="s">
        <v>1062</v>
      </c>
      <c r="I49" t="s">
        <v>8</v>
      </c>
      <c r="J49" t="s">
        <v>1391</v>
      </c>
      <c r="K49" s="117" t="s">
        <v>2883</v>
      </c>
      <c r="L49" s="118">
        <v>0</v>
      </c>
      <c r="M49" s="92"/>
      <c r="N49" s="120"/>
      <c r="O49" s="120"/>
    </row>
    <row r="50" spans="1:15" x14ac:dyDescent="0.15">
      <c r="A50" t="s">
        <v>1595</v>
      </c>
      <c r="B50" t="s">
        <v>1114</v>
      </c>
      <c r="C50" t="s">
        <v>2883</v>
      </c>
      <c r="D50" t="s">
        <v>55</v>
      </c>
      <c r="E50" t="s">
        <v>1716</v>
      </c>
      <c r="F50" t="s">
        <v>2883</v>
      </c>
      <c r="G50" t="s">
        <v>1760</v>
      </c>
      <c r="H50" t="s">
        <v>1062</v>
      </c>
      <c r="I50" t="s">
        <v>8</v>
      </c>
      <c r="J50" t="s">
        <v>1103</v>
      </c>
      <c r="K50" s="117" t="s">
        <v>2883</v>
      </c>
      <c r="L50" s="118">
        <v>0</v>
      </c>
      <c r="M50" s="92"/>
      <c r="N50" s="120"/>
      <c r="O50" s="120"/>
    </row>
    <row r="51" spans="1:15" x14ac:dyDescent="0.15">
      <c r="A51" t="s">
        <v>1596</v>
      </c>
      <c r="B51" t="s">
        <v>1114</v>
      </c>
      <c r="C51" t="s">
        <v>2883</v>
      </c>
      <c r="D51" t="s">
        <v>55</v>
      </c>
      <c r="E51" t="s">
        <v>1716</v>
      </c>
      <c r="F51" t="s">
        <v>2883</v>
      </c>
      <c r="G51" t="s">
        <v>1760</v>
      </c>
      <c r="H51" t="s">
        <v>1062</v>
      </c>
      <c r="I51" t="s">
        <v>8</v>
      </c>
      <c r="J51" t="s">
        <v>1103</v>
      </c>
      <c r="K51" s="117" t="s">
        <v>2883</v>
      </c>
      <c r="L51" s="118">
        <v>0</v>
      </c>
      <c r="M51" s="92"/>
      <c r="N51" s="120"/>
      <c r="O51" s="120"/>
    </row>
    <row r="52" spans="1:15" x14ac:dyDescent="0.15">
      <c r="A52" t="s">
        <v>257</v>
      </c>
      <c r="B52" t="s">
        <v>65</v>
      </c>
      <c r="C52" t="s">
        <v>2157</v>
      </c>
      <c r="D52" t="s">
        <v>234</v>
      </c>
      <c r="E52" t="s">
        <v>258</v>
      </c>
      <c r="F52" t="s">
        <v>1104</v>
      </c>
      <c r="G52" t="s">
        <v>2883</v>
      </c>
      <c r="H52" t="s">
        <v>1062</v>
      </c>
      <c r="I52" t="s">
        <v>1804</v>
      </c>
      <c r="J52" t="s">
        <v>1340</v>
      </c>
      <c r="K52" s="117">
        <v>2498</v>
      </c>
      <c r="L52" s="118">
        <v>0</v>
      </c>
      <c r="M52" s="92"/>
      <c r="N52" s="120"/>
      <c r="O52" s="120"/>
    </row>
    <row r="53" spans="1:15" x14ac:dyDescent="0.15">
      <c r="A53" t="s">
        <v>805</v>
      </c>
      <c r="B53" t="s">
        <v>65</v>
      </c>
      <c r="C53" t="s">
        <v>2165</v>
      </c>
      <c r="D53" t="s">
        <v>55</v>
      </c>
      <c r="E53" t="s">
        <v>1055</v>
      </c>
      <c r="F53" t="s">
        <v>1054</v>
      </c>
      <c r="G53" t="s">
        <v>2883</v>
      </c>
      <c r="H53" t="s">
        <v>1062</v>
      </c>
      <c r="I53" t="s">
        <v>1805</v>
      </c>
      <c r="J53" t="s">
        <v>1340</v>
      </c>
      <c r="K53" s="117">
        <v>0</v>
      </c>
      <c r="L53" s="118">
        <v>0</v>
      </c>
      <c r="M53" s="92"/>
      <c r="N53" s="120"/>
      <c r="O53" s="120"/>
    </row>
    <row r="54" spans="1:15" x14ac:dyDescent="0.15">
      <c r="A54" t="s">
        <v>806</v>
      </c>
      <c r="B54" t="s">
        <v>65</v>
      </c>
      <c r="C54" t="s">
        <v>2166</v>
      </c>
      <c r="D54" t="s">
        <v>55</v>
      </c>
      <c r="E54" t="s">
        <v>1055</v>
      </c>
      <c r="F54" t="s">
        <v>1054</v>
      </c>
      <c r="G54" t="s">
        <v>2883</v>
      </c>
      <c r="H54" t="s">
        <v>1062</v>
      </c>
      <c r="I54" t="s">
        <v>1805</v>
      </c>
      <c r="J54" t="s">
        <v>1340</v>
      </c>
      <c r="K54" s="117">
        <v>0</v>
      </c>
      <c r="L54" s="118">
        <v>0</v>
      </c>
      <c r="M54" s="92"/>
      <c r="N54" s="120"/>
      <c r="O54" s="120"/>
    </row>
    <row r="55" spans="1:15" x14ac:dyDescent="0.15">
      <c r="A55" t="s">
        <v>1597</v>
      </c>
      <c r="B55" t="s">
        <v>65</v>
      </c>
      <c r="C55" t="s">
        <v>2396</v>
      </c>
      <c r="D55" t="s">
        <v>18</v>
      </c>
      <c r="E55" t="s">
        <v>1796</v>
      </c>
      <c r="F55" t="s">
        <v>2887</v>
      </c>
      <c r="G55" t="s">
        <v>1761</v>
      </c>
      <c r="H55" t="s">
        <v>1062</v>
      </c>
      <c r="I55" t="s">
        <v>1805</v>
      </c>
      <c r="J55" t="s">
        <v>1391</v>
      </c>
      <c r="K55" s="117">
        <v>0</v>
      </c>
      <c r="L55" s="118" t="s">
        <v>2883</v>
      </c>
      <c r="M55" s="92"/>
      <c r="N55" s="120"/>
      <c r="O55" s="120"/>
    </row>
    <row r="56" spans="1:15" x14ac:dyDescent="0.15">
      <c r="A56" t="s">
        <v>1598</v>
      </c>
      <c r="B56" t="s">
        <v>65</v>
      </c>
      <c r="C56" t="s">
        <v>2397</v>
      </c>
      <c r="D56" t="s">
        <v>18</v>
      </c>
      <c r="E56" t="s">
        <v>1796</v>
      </c>
      <c r="F56" t="s">
        <v>2887</v>
      </c>
      <c r="G56" t="s">
        <v>2883</v>
      </c>
      <c r="H56" t="s">
        <v>1062</v>
      </c>
      <c r="I56" t="s">
        <v>1805</v>
      </c>
      <c r="J56" t="s">
        <v>1391</v>
      </c>
      <c r="K56" s="117">
        <v>0</v>
      </c>
      <c r="L56" s="118" t="s">
        <v>2883</v>
      </c>
      <c r="M56" s="92"/>
      <c r="N56" s="120"/>
      <c r="O56" s="120"/>
    </row>
    <row r="57" spans="1:15" x14ac:dyDescent="0.15">
      <c r="A57" t="s">
        <v>750</v>
      </c>
      <c r="B57" t="s">
        <v>198</v>
      </c>
      <c r="C57" t="s">
        <v>2119</v>
      </c>
      <c r="D57" t="s">
        <v>44</v>
      </c>
      <c r="E57" t="s">
        <v>751</v>
      </c>
      <c r="F57" t="s">
        <v>191</v>
      </c>
      <c r="G57" t="s">
        <v>2883</v>
      </c>
      <c r="H57" t="s">
        <v>1062</v>
      </c>
      <c r="I57" t="s">
        <v>2883</v>
      </c>
      <c r="J57" t="s">
        <v>1103</v>
      </c>
      <c r="K57" s="117">
        <v>0</v>
      </c>
      <c r="L57" s="118">
        <v>0</v>
      </c>
      <c r="M57" s="92"/>
      <c r="N57" s="120"/>
      <c r="O57" s="120"/>
    </row>
    <row r="58" spans="1:15" x14ac:dyDescent="0.15">
      <c r="A58" t="s">
        <v>771</v>
      </c>
      <c r="B58" t="s">
        <v>198</v>
      </c>
      <c r="C58" t="s">
        <v>2123</v>
      </c>
      <c r="D58" t="s">
        <v>507</v>
      </c>
      <c r="E58" t="s">
        <v>772</v>
      </c>
      <c r="F58" t="s">
        <v>2883</v>
      </c>
      <c r="G58" t="s">
        <v>2883</v>
      </c>
      <c r="H58" t="s">
        <v>1062</v>
      </c>
      <c r="I58" t="s">
        <v>1806</v>
      </c>
      <c r="J58" t="s">
        <v>1103</v>
      </c>
      <c r="K58" s="117">
        <v>0</v>
      </c>
      <c r="L58" s="118">
        <v>0</v>
      </c>
      <c r="M58" s="92"/>
      <c r="N58" s="120"/>
      <c r="O58" s="120"/>
    </row>
    <row r="59" spans="1:15" x14ac:dyDescent="0.15">
      <c r="A59" t="s">
        <v>773</v>
      </c>
      <c r="B59" t="s">
        <v>198</v>
      </c>
      <c r="C59" t="s">
        <v>2131</v>
      </c>
      <c r="D59" t="s">
        <v>776</v>
      </c>
      <c r="E59" t="s">
        <v>774</v>
      </c>
      <c r="F59" t="s">
        <v>2883</v>
      </c>
      <c r="G59" t="s">
        <v>775</v>
      </c>
      <c r="H59" t="s">
        <v>1062</v>
      </c>
      <c r="I59" t="s">
        <v>779</v>
      </c>
      <c r="J59" t="s">
        <v>1103</v>
      </c>
      <c r="K59" s="117">
        <v>0</v>
      </c>
      <c r="L59" s="118">
        <v>0</v>
      </c>
      <c r="M59" s="92"/>
      <c r="N59" s="120"/>
      <c r="O59" s="120"/>
    </row>
    <row r="60" spans="1:15" x14ac:dyDescent="0.15">
      <c r="A60" t="s">
        <v>1600</v>
      </c>
      <c r="B60" t="s">
        <v>198</v>
      </c>
      <c r="C60" t="s">
        <v>2178</v>
      </c>
      <c r="D60" t="s">
        <v>1800</v>
      </c>
      <c r="E60" t="s">
        <v>1718</v>
      </c>
      <c r="F60" t="s">
        <v>2883</v>
      </c>
      <c r="G60" t="s">
        <v>2883</v>
      </c>
      <c r="H60" t="s">
        <v>1062</v>
      </c>
      <c r="I60" t="s">
        <v>779</v>
      </c>
      <c r="J60" t="s">
        <v>1103</v>
      </c>
      <c r="K60" s="117">
        <v>0</v>
      </c>
      <c r="L60" s="118">
        <v>0</v>
      </c>
      <c r="M60" s="92"/>
      <c r="N60" s="120"/>
      <c r="O60" s="120"/>
    </row>
    <row r="61" spans="1:15" x14ac:dyDescent="0.15">
      <c r="A61" t="s">
        <v>777</v>
      </c>
      <c r="B61" t="s">
        <v>198</v>
      </c>
      <c r="C61" t="s">
        <v>2186</v>
      </c>
      <c r="D61" t="s">
        <v>31</v>
      </c>
      <c r="E61" t="s">
        <v>778</v>
      </c>
      <c r="F61" t="s">
        <v>779</v>
      </c>
      <c r="G61" t="s">
        <v>2883</v>
      </c>
      <c r="H61" t="s">
        <v>1062</v>
      </c>
      <c r="I61" t="s">
        <v>1806</v>
      </c>
      <c r="J61" t="s">
        <v>1103</v>
      </c>
      <c r="K61" s="117">
        <v>0</v>
      </c>
      <c r="L61" s="118">
        <v>0</v>
      </c>
      <c r="M61" s="92"/>
      <c r="N61" s="120"/>
      <c r="O61" s="120"/>
    </row>
    <row r="62" spans="1:15" x14ac:dyDescent="0.15">
      <c r="A62" t="s">
        <v>1421</v>
      </c>
      <c r="B62" t="s">
        <v>198</v>
      </c>
      <c r="C62" t="s">
        <v>2883</v>
      </c>
      <c r="D62" t="s">
        <v>1458</v>
      </c>
      <c r="E62" t="s">
        <v>1441</v>
      </c>
      <c r="F62" t="s">
        <v>2883</v>
      </c>
      <c r="G62" t="s">
        <v>2883</v>
      </c>
      <c r="H62" t="s">
        <v>1062</v>
      </c>
      <c r="I62" t="s">
        <v>1806</v>
      </c>
      <c r="J62" t="s">
        <v>1103</v>
      </c>
      <c r="K62" s="117">
        <v>0</v>
      </c>
      <c r="L62" s="118">
        <v>0</v>
      </c>
      <c r="M62" s="92"/>
      <c r="N62" s="120"/>
      <c r="O62" s="120"/>
    </row>
    <row r="63" spans="1:15" x14ac:dyDescent="0.15">
      <c r="A63" t="s">
        <v>1358</v>
      </c>
      <c r="B63" t="s">
        <v>198</v>
      </c>
      <c r="C63" t="s">
        <v>2883</v>
      </c>
      <c r="D63" t="s">
        <v>1799</v>
      </c>
      <c r="E63" t="s">
        <v>1392</v>
      </c>
      <c r="F63" t="s">
        <v>1402</v>
      </c>
      <c r="G63" t="s">
        <v>2883</v>
      </c>
      <c r="H63" t="s">
        <v>1062</v>
      </c>
      <c r="I63" t="s">
        <v>1806</v>
      </c>
      <c r="J63" t="s">
        <v>1103</v>
      </c>
      <c r="K63" s="117" t="s">
        <v>2883</v>
      </c>
      <c r="L63" s="118">
        <v>0</v>
      </c>
      <c r="M63" s="92"/>
      <c r="N63" s="120"/>
      <c r="O63" s="120"/>
    </row>
    <row r="64" spans="1:15" x14ac:dyDescent="0.15">
      <c r="A64" t="s">
        <v>1599</v>
      </c>
      <c r="B64" t="s">
        <v>198</v>
      </c>
      <c r="C64" t="s">
        <v>2186</v>
      </c>
      <c r="D64" t="s">
        <v>31</v>
      </c>
      <c r="E64" t="s">
        <v>1717</v>
      </c>
      <c r="F64" t="s">
        <v>2883</v>
      </c>
      <c r="G64" t="s">
        <v>2883</v>
      </c>
      <c r="H64" t="s">
        <v>1062</v>
      </c>
      <c r="I64" t="s">
        <v>1807</v>
      </c>
      <c r="J64" t="s">
        <v>1340</v>
      </c>
      <c r="K64" s="117" t="s">
        <v>2883</v>
      </c>
      <c r="L64" s="118" t="s">
        <v>2883</v>
      </c>
      <c r="M64" s="92"/>
      <c r="N64" s="120"/>
      <c r="O64" s="120"/>
    </row>
    <row r="65" spans="1:15" x14ac:dyDescent="0.15">
      <c r="A65" t="s">
        <v>753</v>
      </c>
      <c r="B65" t="s">
        <v>198</v>
      </c>
      <c r="C65" t="s">
        <v>2456</v>
      </c>
      <c r="D65" t="s">
        <v>756</v>
      </c>
      <c r="E65" t="s">
        <v>754</v>
      </c>
      <c r="F65" t="s">
        <v>2883</v>
      </c>
      <c r="G65" t="s">
        <v>755</v>
      </c>
      <c r="H65" t="s">
        <v>1062</v>
      </c>
      <c r="I65" t="s">
        <v>8</v>
      </c>
      <c r="J65" t="s">
        <v>1103</v>
      </c>
      <c r="K65" s="117">
        <v>0</v>
      </c>
      <c r="L65" s="118">
        <v>0</v>
      </c>
      <c r="M65" s="92"/>
      <c r="N65" s="120"/>
      <c r="O65" s="120"/>
    </row>
    <row r="66" spans="1:15" x14ac:dyDescent="0.15">
      <c r="A66" t="s">
        <v>757</v>
      </c>
      <c r="B66" t="s">
        <v>198</v>
      </c>
      <c r="C66" t="s">
        <v>2463</v>
      </c>
      <c r="D66" t="s">
        <v>31</v>
      </c>
      <c r="E66" t="s">
        <v>758</v>
      </c>
      <c r="F66" t="s">
        <v>194</v>
      </c>
      <c r="G66" t="s">
        <v>2883</v>
      </c>
      <c r="H66" t="s">
        <v>1062</v>
      </c>
      <c r="I66" t="s">
        <v>1806</v>
      </c>
      <c r="J66" t="s">
        <v>1103</v>
      </c>
      <c r="K66" s="117">
        <v>0</v>
      </c>
      <c r="L66" s="118">
        <v>0</v>
      </c>
      <c r="M66" s="92"/>
      <c r="N66" s="120"/>
      <c r="O66" s="120"/>
    </row>
    <row r="67" spans="1:15" x14ac:dyDescent="0.15">
      <c r="A67" t="s">
        <v>1601</v>
      </c>
      <c r="B67" t="s">
        <v>1119</v>
      </c>
      <c r="C67" t="s">
        <v>2181</v>
      </c>
      <c r="D67" t="s">
        <v>674</v>
      </c>
      <c r="E67" t="s">
        <v>80</v>
      </c>
      <c r="F67" t="s">
        <v>2883</v>
      </c>
      <c r="G67" t="s">
        <v>2883</v>
      </c>
      <c r="H67" t="s">
        <v>1062</v>
      </c>
      <c r="I67" t="s">
        <v>16</v>
      </c>
      <c r="J67" t="s">
        <v>1102</v>
      </c>
      <c r="K67" s="117" t="s">
        <v>2883</v>
      </c>
      <c r="L67" s="118" t="s">
        <v>2883</v>
      </c>
      <c r="M67" s="92"/>
      <c r="N67" s="120"/>
      <c r="O67" s="120"/>
    </row>
    <row r="68" spans="1:15" x14ac:dyDescent="0.15">
      <c r="A68" t="s">
        <v>1521</v>
      </c>
      <c r="B68" t="s">
        <v>1119</v>
      </c>
      <c r="C68" t="s">
        <v>2187</v>
      </c>
      <c r="D68" t="s">
        <v>71</v>
      </c>
      <c r="E68" t="s">
        <v>1553</v>
      </c>
      <c r="F68" t="s">
        <v>2883</v>
      </c>
      <c r="G68" t="s">
        <v>2883</v>
      </c>
      <c r="H68" t="s">
        <v>1062</v>
      </c>
      <c r="I68" t="s">
        <v>16</v>
      </c>
      <c r="J68" t="s">
        <v>1102</v>
      </c>
      <c r="K68" s="117" t="s">
        <v>2883</v>
      </c>
      <c r="L68" s="118" t="s">
        <v>2883</v>
      </c>
      <c r="M68" s="92"/>
      <c r="N68" s="120"/>
      <c r="O68" s="120"/>
    </row>
    <row r="69" spans="1:15" x14ac:dyDescent="0.15">
      <c r="A69" t="s">
        <v>902</v>
      </c>
      <c r="B69" t="s">
        <v>1119</v>
      </c>
      <c r="C69" t="s">
        <v>2204</v>
      </c>
      <c r="D69" t="s">
        <v>225</v>
      </c>
      <c r="E69" t="s">
        <v>961</v>
      </c>
      <c r="F69" t="s">
        <v>962</v>
      </c>
      <c r="G69" t="s">
        <v>2883</v>
      </c>
      <c r="H69" t="s">
        <v>1062</v>
      </c>
      <c r="I69" t="s">
        <v>16</v>
      </c>
      <c r="J69" t="s">
        <v>1102</v>
      </c>
      <c r="K69" s="117" t="s">
        <v>2883</v>
      </c>
      <c r="L69" s="118" t="s">
        <v>2883</v>
      </c>
      <c r="M69" s="92"/>
      <c r="N69" s="120"/>
      <c r="O69" s="120"/>
    </row>
    <row r="70" spans="1:15" x14ac:dyDescent="0.15">
      <c r="A70" t="s">
        <v>904</v>
      </c>
      <c r="B70" t="s">
        <v>1119</v>
      </c>
      <c r="C70" t="s">
        <v>2206</v>
      </c>
      <c r="D70" t="s">
        <v>225</v>
      </c>
      <c r="E70" t="s">
        <v>961</v>
      </c>
      <c r="F70" t="s">
        <v>962</v>
      </c>
      <c r="G70" t="s">
        <v>2883</v>
      </c>
      <c r="H70" t="s">
        <v>1062</v>
      </c>
      <c r="I70" t="s">
        <v>16</v>
      </c>
      <c r="J70" t="s">
        <v>1102</v>
      </c>
      <c r="K70" s="117" t="s">
        <v>2883</v>
      </c>
      <c r="L70" s="118" t="s">
        <v>2883</v>
      </c>
      <c r="M70" s="92"/>
      <c r="N70" s="120"/>
      <c r="O70" s="120"/>
    </row>
    <row r="71" spans="1:15" x14ac:dyDescent="0.15">
      <c r="A71" t="s">
        <v>909</v>
      </c>
      <c r="B71" t="s">
        <v>1119</v>
      </c>
      <c r="C71" t="s">
        <v>2218</v>
      </c>
      <c r="D71" t="s">
        <v>207</v>
      </c>
      <c r="E71" t="s">
        <v>955</v>
      </c>
      <c r="F71" t="s">
        <v>956</v>
      </c>
      <c r="G71" t="s">
        <v>2883</v>
      </c>
      <c r="H71" t="s">
        <v>1062</v>
      </c>
      <c r="I71" t="s">
        <v>16</v>
      </c>
      <c r="J71" t="s">
        <v>1102</v>
      </c>
      <c r="K71" s="117" t="s">
        <v>2883</v>
      </c>
      <c r="L71" s="118" t="s">
        <v>2883</v>
      </c>
      <c r="M71" s="92"/>
      <c r="N71" s="120"/>
      <c r="O71" s="120"/>
    </row>
    <row r="72" spans="1:15" x14ac:dyDescent="0.15">
      <c r="A72" t="s">
        <v>739</v>
      </c>
      <c r="B72" t="s">
        <v>1119</v>
      </c>
      <c r="C72" t="s">
        <v>2222</v>
      </c>
      <c r="D72" t="s">
        <v>453</v>
      </c>
      <c r="E72" t="s">
        <v>740</v>
      </c>
      <c r="F72" t="s">
        <v>741</v>
      </c>
      <c r="G72" t="s">
        <v>742</v>
      </c>
      <c r="H72" t="s">
        <v>1062</v>
      </c>
      <c r="I72" t="s">
        <v>16</v>
      </c>
      <c r="J72" t="s">
        <v>1102</v>
      </c>
      <c r="K72" s="117" t="s">
        <v>2883</v>
      </c>
      <c r="L72" s="118" t="s">
        <v>2883</v>
      </c>
      <c r="M72" s="92"/>
      <c r="N72" s="120"/>
      <c r="O72" s="120"/>
    </row>
    <row r="73" spans="1:15" x14ac:dyDescent="0.15">
      <c r="A73" t="s">
        <v>743</v>
      </c>
      <c r="B73" t="s">
        <v>1119</v>
      </c>
      <c r="C73" t="s">
        <v>2223</v>
      </c>
      <c r="D73" t="s">
        <v>453</v>
      </c>
      <c r="E73" t="s">
        <v>740</v>
      </c>
      <c r="F73" t="s">
        <v>741</v>
      </c>
      <c r="G73" t="s">
        <v>742</v>
      </c>
      <c r="H73" t="s">
        <v>1062</v>
      </c>
      <c r="I73" t="s">
        <v>16</v>
      </c>
      <c r="J73" t="s">
        <v>1102</v>
      </c>
      <c r="K73" s="117" t="s">
        <v>2883</v>
      </c>
      <c r="L73" s="118" t="s">
        <v>2883</v>
      </c>
      <c r="M73" s="92"/>
      <c r="N73" s="120"/>
      <c r="O73" s="120"/>
    </row>
    <row r="74" spans="1:15" x14ac:dyDescent="0.15">
      <c r="A74" t="s">
        <v>930</v>
      </c>
      <c r="B74" t="s">
        <v>1119</v>
      </c>
      <c r="C74" t="s">
        <v>2228</v>
      </c>
      <c r="D74" t="s">
        <v>31</v>
      </c>
      <c r="E74" t="s">
        <v>963</v>
      </c>
      <c r="F74" t="s">
        <v>964</v>
      </c>
      <c r="G74" t="s">
        <v>2883</v>
      </c>
      <c r="H74" t="s">
        <v>1062</v>
      </c>
      <c r="I74" t="s">
        <v>16</v>
      </c>
      <c r="J74" t="s">
        <v>1102</v>
      </c>
      <c r="K74" s="117" t="s">
        <v>2883</v>
      </c>
      <c r="L74" s="118" t="s">
        <v>2883</v>
      </c>
      <c r="M74" s="92"/>
      <c r="N74" s="120"/>
      <c r="O74" s="120"/>
    </row>
    <row r="75" spans="1:15" x14ac:dyDescent="0.15">
      <c r="A75" t="s">
        <v>1466</v>
      </c>
      <c r="B75" t="s">
        <v>1119</v>
      </c>
      <c r="C75" t="s">
        <v>2229</v>
      </c>
      <c r="D75" t="s">
        <v>504</v>
      </c>
      <c r="E75" t="s">
        <v>1719</v>
      </c>
      <c r="F75" t="s">
        <v>856</v>
      </c>
      <c r="G75" t="s">
        <v>2883</v>
      </c>
      <c r="H75" t="s">
        <v>1062</v>
      </c>
      <c r="I75" t="s">
        <v>16</v>
      </c>
      <c r="J75" t="s">
        <v>1102</v>
      </c>
      <c r="K75" s="117" t="s">
        <v>2883</v>
      </c>
      <c r="L75" s="118" t="s">
        <v>2883</v>
      </c>
      <c r="M75" s="92"/>
      <c r="N75" s="120"/>
      <c r="O75" s="120"/>
    </row>
    <row r="76" spans="1:15" x14ac:dyDescent="0.15">
      <c r="A76" t="s">
        <v>1423</v>
      </c>
      <c r="B76" t="s">
        <v>1119</v>
      </c>
      <c r="C76" t="s">
        <v>2243</v>
      </c>
      <c r="D76" t="s">
        <v>31</v>
      </c>
      <c r="E76" t="s">
        <v>1233</v>
      </c>
      <c r="F76" t="s">
        <v>629</v>
      </c>
      <c r="G76" t="s">
        <v>1453</v>
      </c>
      <c r="H76" t="s">
        <v>1062</v>
      </c>
      <c r="I76" t="s">
        <v>16</v>
      </c>
      <c r="J76" t="s">
        <v>1102</v>
      </c>
      <c r="K76" s="117" t="s">
        <v>2883</v>
      </c>
      <c r="L76" s="118" t="s">
        <v>2883</v>
      </c>
      <c r="M76" s="92"/>
      <c r="N76" s="120"/>
      <c r="O76" s="120"/>
    </row>
    <row r="77" spans="1:15" x14ac:dyDescent="0.15">
      <c r="A77" t="s">
        <v>1587</v>
      </c>
      <c r="B77" t="s">
        <v>1119</v>
      </c>
      <c r="C77" t="s">
        <v>2244</v>
      </c>
      <c r="D77" t="s">
        <v>31</v>
      </c>
      <c r="E77" t="s">
        <v>1720</v>
      </c>
      <c r="F77" t="s">
        <v>1762</v>
      </c>
      <c r="G77" t="s">
        <v>2883</v>
      </c>
      <c r="H77" t="s">
        <v>1062</v>
      </c>
      <c r="I77" t="s">
        <v>16</v>
      </c>
      <c r="J77" t="s">
        <v>1102</v>
      </c>
      <c r="K77" s="117" t="s">
        <v>2883</v>
      </c>
      <c r="L77" s="118" t="s">
        <v>2883</v>
      </c>
      <c r="M77" s="92"/>
      <c r="N77" s="120"/>
      <c r="O77" s="120"/>
    </row>
    <row r="78" spans="1:15" x14ac:dyDescent="0.15">
      <c r="A78" t="s">
        <v>1360</v>
      </c>
      <c r="B78" t="s">
        <v>1119</v>
      </c>
      <c r="C78" t="s">
        <v>2249</v>
      </c>
      <c r="D78" t="s">
        <v>50</v>
      </c>
      <c r="E78" t="s">
        <v>1233</v>
      </c>
      <c r="F78" t="s">
        <v>2883</v>
      </c>
      <c r="G78" t="s">
        <v>1407</v>
      </c>
      <c r="H78" t="s">
        <v>1062</v>
      </c>
      <c r="I78" t="s">
        <v>16</v>
      </c>
      <c r="J78" t="s">
        <v>1102</v>
      </c>
      <c r="K78" s="117" t="s">
        <v>2883</v>
      </c>
      <c r="L78" s="118" t="s">
        <v>2883</v>
      </c>
      <c r="M78" s="92"/>
      <c r="N78" s="120"/>
      <c r="O78" s="120"/>
    </row>
    <row r="79" spans="1:15" x14ac:dyDescent="0.15">
      <c r="A79" t="s">
        <v>1361</v>
      </c>
      <c r="B79" t="s">
        <v>1119</v>
      </c>
      <c r="C79" t="s">
        <v>2252</v>
      </c>
      <c r="D79" t="s">
        <v>13</v>
      </c>
      <c r="E79" t="s">
        <v>1394</v>
      </c>
      <c r="F79" t="s">
        <v>964</v>
      </c>
      <c r="G79" t="s">
        <v>1408</v>
      </c>
      <c r="H79" t="s">
        <v>1062</v>
      </c>
      <c r="I79" t="s">
        <v>16</v>
      </c>
      <c r="J79" t="s">
        <v>1102</v>
      </c>
      <c r="K79" s="117" t="s">
        <v>2883</v>
      </c>
      <c r="L79" s="118" t="s">
        <v>2883</v>
      </c>
      <c r="M79" s="92"/>
      <c r="N79" s="120"/>
      <c r="O79" s="120"/>
    </row>
    <row r="80" spans="1:15" x14ac:dyDescent="0.15">
      <c r="A80" t="s">
        <v>1362</v>
      </c>
      <c r="B80" t="s">
        <v>1119</v>
      </c>
      <c r="C80" t="s">
        <v>2883</v>
      </c>
      <c r="D80" t="s">
        <v>13</v>
      </c>
      <c r="E80" t="s">
        <v>1394</v>
      </c>
      <c r="F80" t="s">
        <v>964</v>
      </c>
      <c r="G80" t="s">
        <v>1408</v>
      </c>
      <c r="H80" t="s">
        <v>1062</v>
      </c>
      <c r="I80" t="s">
        <v>16</v>
      </c>
      <c r="J80" t="s">
        <v>1102</v>
      </c>
      <c r="K80" s="117" t="s">
        <v>2883</v>
      </c>
      <c r="L80" s="118" t="s">
        <v>2883</v>
      </c>
      <c r="M80" s="92"/>
      <c r="N80" s="120"/>
      <c r="O80" s="120"/>
    </row>
    <row r="81" spans="1:15" x14ac:dyDescent="0.15">
      <c r="A81" t="s">
        <v>1363</v>
      </c>
      <c r="B81" t="s">
        <v>1119</v>
      </c>
      <c r="C81" t="s">
        <v>2253</v>
      </c>
      <c r="D81" t="s">
        <v>71</v>
      </c>
      <c r="E81" t="s">
        <v>1395</v>
      </c>
      <c r="F81" t="s">
        <v>966</v>
      </c>
      <c r="G81" t="s">
        <v>1409</v>
      </c>
      <c r="H81" t="s">
        <v>1062</v>
      </c>
      <c r="I81" t="s">
        <v>16</v>
      </c>
      <c r="J81" t="s">
        <v>1102</v>
      </c>
      <c r="K81" s="117" t="s">
        <v>2883</v>
      </c>
      <c r="L81" s="118" t="s">
        <v>2883</v>
      </c>
      <c r="M81" s="92"/>
      <c r="N81" s="120"/>
      <c r="O81" s="120"/>
    </row>
    <row r="82" spans="1:15" x14ac:dyDescent="0.15">
      <c r="A82" t="s">
        <v>1364</v>
      </c>
      <c r="B82" t="s">
        <v>1119</v>
      </c>
      <c r="C82" t="s">
        <v>2254</v>
      </c>
      <c r="D82" t="s">
        <v>480</v>
      </c>
      <c r="E82" t="s">
        <v>1396</v>
      </c>
      <c r="F82" t="s">
        <v>1403</v>
      </c>
      <c r="G82" t="s">
        <v>1410</v>
      </c>
      <c r="H82" t="s">
        <v>1062</v>
      </c>
      <c r="I82" t="s">
        <v>16</v>
      </c>
      <c r="J82" t="s">
        <v>1102</v>
      </c>
      <c r="K82" s="117" t="s">
        <v>2883</v>
      </c>
      <c r="L82" s="118" t="s">
        <v>2883</v>
      </c>
      <c r="M82" s="92"/>
      <c r="N82" s="120"/>
      <c r="O82" s="120"/>
    </row>
    <row r="83" spans="1:15" x14ac:dyDescent="0.15">
      <c r="A83" t="s">
        <v>1365</v>
      </c>
      <c r="B83" t="s">
        <v>1119</v>
      </c>
      <c r="C83" t="s">
        <v>2254</v>
      </c>
      <c r="D83" t="s">
        <v>683</v>
      </c>
      <c r="E83" t="s">
        <v>1397</v>
      </c>
      <c r="F83" t="s">
        <v>1404</v>
      </c>
      <c r="G83" t="s">
        <v>1411</v>
      </c>
      <c r="H83" t="s">
        <v>1062</v>
      </c>
      <c r="I83" t="s">
        <v>16</v>
      </c>
      <c r="J83" t="s">
        <v>1102</v>
      </c>
      <c r="K83" s="117" t="s">
        <v>2883</v>
      </c>
      <c r="L83" s="118" t="s">
        <v>2883</v>
      </c>
      <c r="M83" s="92"/>
      <c r="N83" s="120"/>
      <c r="O83" s="120"/>
    </row>
    <row r="84" spans="1:15" x14ac:dyDescent="0.15">
      <c r="A84" t="s">
        <v>1366</v>
      </c>
      <c r="B84" t="s">
        <v>1119</v>
      </c>
      <c r="C84" t="s">
        <v>2262</v>
      </c>
      <c r="D84" t="s">
        <v>10</v>
      </c>
      <c r="E84" t="s">
        <v>955</v>
      </c>
      <c r="F84" t="s">
        <v>956</v>
      </c>
      <c r="G84" t="s">
        <v>2883</v>
      </c>
      <c r="H84" t="s">
        <v>1062</v>
      </c>
      <c r="I84" t="s">
        <v>16</v>
      </c>
      <c r="J84" t="s">
        <v>1102</v>
      </c>
      <c r="K84" s="117" t="s">
        <v>2883</v>
      </c>
      <c r="L84" s="118" t="s">
        <v>2883</v>
      </c>
      <c r="M84" s="92"/>
      <c r="N84" s="120"/>
      <c r="O84" s="120"/>
    </row>
    <row r="85" spans="1:15" x14ac:dyDescent="0.15">
      <c r="A85" t="s">
        <v>1367</v>
      </c>
      <c r="B85" t="s">
        <v>1119</v>
      </c>
      <c r="C85" t="s">
        <v>2265</v>
      </c>
      <c r="D85" t="s">
        <v>10</v>
      </c>
      <c r="E85" t="s">
        <v>955</v>
      </c>
      <c r="F85" t="s">
        <v>956</v>
      </c>
      <c r="G85" t="s">
        <v>2883</v>
      </c>
      <c r="H85" t="s">
        <v>1062</v>
      </c>
      <c r="I85" t="s">
        <v>16</v>
      </c>
      <c r="J85" t="s">
        <v>1102</v>
      </c>
      <c r="K85" s="117" t="s">
        <v>2883</v>
      </c>
      <c r="L85" s="118" t="s">
        <v>2883</v>
      </c>
      <c r="M85" s="92"/>
      <c r="N85" s="120"/>
      <c r="O85" s="120"/>
    </row>
    <row r="86" spans="1:15" x14ac:dyDescent="0.15">
      <c r="A86" t="s">
        <v>1368</v>
      </c>
      <c r="B86" t="s">
        <v>1119</v>
      </c>
      <c r="C86" t="s">
        <v>2268</v>
      </c>
      <c r="D86" t="s">
        <v>10</v>
      </c>
      <c r="E86" t="s">
        <v>955</v>
      </c>
      <c r="F86" t="s">
        <v>956</v>
      </c>
      <c r="G86" t="s">
        <v>2883</v>
      </c>
      <c r="H86" t="s">
        <v>1062</v>
      </c>
      <c r="I86" t="s">
        <v>16</v>
      </c>
      <c r="J86" t="s">
        <v>1102</v>
      </c>
      <c r="K86" s="117" t="s">
        <v>2883</v>
      </c>
      <c r="L86" s="118" t="s">
        <v>2883</v>
      </c>
      <c r="M86" s="92"/>
      <c r="N86" s="120"/>
      <c r="O86" s="120"/>
    </row>
    <row r="87" spans="1:15" x14ac:dyDescent="0.15">
      <c r="A87" t="s">
        <v>1343</v>
      </c>
      <c r="B87" t="s">
        <v>1119</v>
      </c>
      <c r="C87" t="s">
        <v>2270</v>
      </c>
      <c r="D87" t="s">
        <v>50</v>
      </c>
      <c r="E87" t="s">
        <v>1228</v>
      </c>
      <c r="F87" t="s">
        <v>2883</v>
      </c>
      <c r="G87" t="s">
        <v>2883</v>
      </c>
      <c r="H87" t="s">
        <v>1062</v>
      </c>
      <c r="I87" t="s">
        <v>2883</v>
      </c>
      <c r="J87" t="s">
        <v>1102</v>
      </c>
      <c r="K87" s="117" t="s">
        <v>2883</v>
      </c>
      <c r="L87" s="118" t="s">
        <v>2883</v>
      </c>
      <c r="M87" s="92"/>
      <c r="N87" s="120"/>
      <c r="O87" s="120"/>
    </row>
    <row r="88" spans="1:15" x14ac:dyDescent="0.15">
      <c r="A88" t="s">
        <v>1344</v>
      </c>
      <c r="B88" t="s">
        <v>1119</v>
      </c>
      <c r="C88" t="s">
        <v>2271</v>
      </c>
      <c r="D88" t="s">
        <v>50</v>
      </c>
      <c r="E88" t="s">
        <v>1721</v>
      </c>
      <c r="F88" t="s">
        <v>2883</v>
      </c>
      <c r="G88" t="s">
        <v>2883</v>
      </c>
      <c r="H88" t="s">
        <v>1062</v>
      </c>
      <c r="I88" t="s">
        <v>16</v>
      </c>
      <c r="J88" t="s">
        <v>1102</v>
      </c>
      <c r="K88" s="117" t="s">
        <v>2883</v>
      </c>
      <c r="L88" s="118" t="s">
        <v>2883</v>
      </c>
      <c r="M88" s="92"/>
      <c r="N88" s="120"/>
      <c r="O88" s="120"/>
    </row>
    <row r="89" spans="1:15" x14ac:dyDescent="0.15">
      <c r="A89" t="s">
        <v>1118</v>
      </c>
      <c r="B89" t="s">
        <v>1119</v>
      </c>
      <c r="C89" t="s">
        <v>2277</v>
      </c>
      <c r="D89" t="s">
        <v>1304</v>
      </c>
      <c r="E89" t="s">
        <v>1225</v>
      </c>
      <c r="F89" t="s">
        <v>1243</v>
      </c>
      <c r="G89" t="s">
        <v>1267</v>
      </c>
      <c r="H89" t="s">
        <v>1062</v>
      </c>
      <c r="I89" t="s">
        <v>16</v>
      </c>
      <c r="J89" t="s">
        <v>1547</v>
      </c>
      <c r="K89" s="117" t="s">
        <v>2883</v>
      </c>
      <c r="L89" s="118" t="s">
        <v>2883</v>
      </c>
      <c r="M89" s="92"/>
      <c r="N89" s="120"/>
      <c r="O89" s="120"/>
    </row>
    <row r="90" spans="1:15" x14ac:dyDescent="0.15">
      <c r="A90" t="s">
        <v>1120</v>
      </c>
      <c r="B90" t="s">
        <v>1119</v>
      </c>
      <c r="C90" t="s">
        <v>2279</v>
      </c>
      <c r="D90" t="s">
        <v>1304</v>
      </c>
      <c r="E90" t="s">
        <v>1225</v>
      </c>
      <c r="F90" t="s">
        <v>1244</v>
      </c>
      <c r="G90" t="s">
        <v>1268</v>
      </c>
      <c r="H90" t="s">
        <v>1062</v>
      </c>
      <c r="I90" t="s">
        <v>16</v>
      </c>
      <c r="J90" t="s">
        <v>1547</v>
      </c>
      <c r="K90" s="117" t="s">
        <v>2883</v>
      </c>
      <c r="L90" s="118" t="s">
        <v>2883</v>
      </c>
      <c r="M90" s="92"/>
      <c r="N90" s="120"/>
      <c r="O90" s="120"/>
    </row>
    <row r="91" spans="1:15" x14ac:dyDescent="0.15">
      <c r="A91" t="s">
        <v>1121</v>
      </c>
      <c r="B91" t="s">
        <v>1119</v>
      </c>
      <c r="C91" t="s">
        <v>2282</v>
      </c>
      <c r="D91" t="s">
        <v>1304</v>
      </c>
      <c r="E91" t="s">
        <v>1225</v>
      </c>
      <c r="F91" t="s">
        <v>1245</v>
      </c>
      <c r="G91" t="s">
        <v>1269</v>
      </c>
      <c r="H91" t="s">
        <v>1062</v>
      </c>
      <c r="I91" t="s">
        <v>16</v>
      </c>
      <c r="J91" t="s">
        <v>1547</v>
      </c>
      <c r="K91" s="117" t="s">
        <v>2883</v>
      </c>
      <c r="L91" s="118" t="s">
        <v>2883</v>
      </c>
      <c r="M91" s="92"/>
      <c r="N91" s="120"/>
      <c r="O91" s="120"/>
    </row>
    <row r="92" spans="1:15" x14ac:dyDescent="0.15">
      <c r="A92" t="s">
        <v>1122</v>
      </c>
      <c r="B92" t="s">
        <v>1119</v>
      </c>
      <c r="C92" t="s">
        <v>2283</v>
      </c>
      <c r="D92" t="s">
        <v>1304</v>
      </c>
      <c r="E92" t="s">
        <v>1225</v>
      </c>
      <c r="F92" t="s">
        <v>1245</v>
      </c>
      <c r="G92" t="s">
        <v>1270</v>
      </c>
      <c r="H92" t="s">
        <v>1062</v>
      </c>
      <c r="I92" t="s">
        <v>16</v>
      </c>
      <c r="J92" t="s">
        <v>1547</v>
      </c>
      <c r="K92" s="117" t="s">
        <v>2883</v>
      </c>
      <c r="L92" s="118" t="s">
        <v>2883</v>
      </c>
      <c r="M92" s="92"/>
      <c r="N92" s="120"/>
      <c r="O92" s="120"/>
    </row>
    <row r="93" spans="1:15" x14ac:dyDescent="0.15">
      <c r="A93" t="s">
        <v>1123</v>
      </c>
      <c r="B93" t="s">
        <v>1119</v>
      </c>
      <c r="C93" t="s">
        <v>2286</v>
      </c>
      <c r="D93" t="s">
        <v>1304</v>
      </c>
      <c r="E93" t="s">
        <v>1225</v>
      </c>
      <c r="F93" t="s">
        <v>1245</v>
      </c>
      <c r="G93" t="s">
        <v>1271</v>
      </c>
      <c r="H93" t="s">
        <v>1062</v>
      </c>
      <c r="I93" t="s">
        <v>16</v>
      </c>
      <c r="J93" t="s">
        <v>1102</v>
      </c>
      <c r="K93" s="117" t="s">
        <v>2883</v>
      </c>
      <c r="L93" s="118" t="s">
        <v>2883</v>
      </c>
      <c r="M93" s="92"/>
      <c r="N93" s="120"/>
      <c r="O93" s="120"/>
    </row>
    <row r="94" spans="1:15" x14ac:dyDescent="0.15">
      <c r="A94" t="s">
        <v>1124</v>
      </c>
      <c r="B94" t="s">
        <v>1119</v>
      </c>
      <c r="C94" t="s">
        <v>2287</v>
      </c>
      <c r="D94" t="s">
        <v>1304</v>
      </c>
      <c r="E94" t="s">
        <v>1225</v>
      </c>
      <c r="F94" t="s">
        <v>1245</v>
      </c>
      <c r="G94" t="s">
        <v>1272</v>
      </c>
      <c r="H94" t="s">
        <v>1062</v>
      </c>
      <c r="I94" t="s">
        <v>16</v>
      </c>
      <c r="J94" t="s">
        <v>1102</v>
      </c>
      <c r="K94" s="117" t="s">
        <v>2883</v>
      </c>
      <c r="L94" s="118" t="s">
        <v>2883</v>
      </c>
      <c r="M94" s="92"/>
      <c r="N94" s="120"/>
      <c r="O94" s="120"/>
    </row>
    <row r="95" spans="1:15" x14ac:dyDescent="0.15">
      <c r="A95" t="s">
        <v>1125</v>
      </c>
      <c r="B95" t="s">
        <v>1119</v>
      </c>
      <c r="C95" t="s">
        <v>2287</v>
      </c>
      <c r="D95" t="s">
        <v>1304</v>
      </c>
      <c r="E95" t="s">
        <v>1225</v>
      </c>
      <c r="F95" t="s">
        <v>1245</v>
      </c>
      <c r="G95" t="s">
        <v>1273</v>
      </c>
      <c r="H95" t="s">
        <v>1062</v>
      </c>
      <c r="I95" t="s">
        <v>16</v>
      </c>
      <c r="J95" t="s">
        <v>1547</v>
      </c>
      <c r="K95" s="117" t="s">
        <v>2883</v>
      </c>
      <c r="L95" s="118" t="s">
        <v>2883</v>
      </c>
      <c r="M95" s="92"/>
      <c r="N95" s="120"/>
      <c r="O95" s="120"/>
    </row>
    <row r="96" spans="1:15" x14ac:dyDescent="0.15">
      <c r="A96" t="s">
        <v>1126</v>
      </c>
      <c r="B96" t="s">
        <v>1119</v>
      </c>
      <c r="C96" t="s">
        <v>2290</v>
      </c>
      <c r="D96" t="s">
        <v>1304</v>
      </c>
      <c r="E96" t="s">
        <v>1225</v>
      </c>
      <c r="F96" t="s">
        <v>1246</v>
      </c>
      <c r="G96" t="s">
        <v>1274</v>
      </c>
      <c r="H96" t="s">
        <v>1062</v>
      </c>
      <c r="I96" t="s">
        <v>16</v>
      </c>
      <c r="J96" t="s">
        <v>1547</v>
      </c>
      <c r="K96" s="117" t="s">
        <v>2883</v>
      </c>
      <c r="L96" s="118" t="s">
        <v>2883</v>
      </c>
      <c r="M96" s="92"/>
      <c r="N96" s="120"/>
      <c r="O96" s="120"/>
    </row>
    <row r="97" spans="1:15" x14ac:dyDescent="0.15">
      <c r="A97" t="s">
        <v>1127</v>
      </c>
      <c r="B97" t="s">
        <v>1119</v>
      </c>
      <c r="C97" t="s">
        <v>2291</v>
      </c>
      <c r="D97" t="s">
        <v>1304</v>
      </c>
      <c r="E97" t="s">
        <v>1226</v>
      </c>
      <c r="F97" t="s">
        <v>1247</v>
      </c>
      <c r="G97" t="s">
        <v>2883</v>
      </c>
      <c r="H97" t="s">
        <v>1062</v>
      </c>
      <c r="I97" t="s">
        <v>16</v>
      </c>
      <c r="J97" t="s">
        <v>1102</v>
      </c>
      <c r="K97" s="117" t="s">
        <v>2883</v>
      </c>
      <c r="L97" s="118" t="s">
        <v>2883</v>
      </c>
      <c r="M97" s="92"/>
      <c r="N97" s="120"/>
      <c r="O97" s="120"/>
    </row>
    <row r="98" spans="1:15" x14ac:dyDescent="0.15">
      <c r="A98" t="s">
        <v>1128</v>
      </c>
      <c r="B98" t="s">
        <v>1119</v>
      </c>
      <c r="C98" t="s">
        <v>2323</v>
      </c>
      <c r="D98" t="s">
        <v>1304</v>
      </c>
      <c r="E98" t="s">
        <v>1243</v>
      </c>
      <c r="F98" t="s">
        <v>2883</v>
      </c>
      <c r="G98" t="s">
        <v>2883</v>
      </c>
      <c r="H98" t="s">
        <v>1062</v>
      </c>
      <c r="I98" t="s">
        <v>16</v>
      </c>
      <c r="J98" t="s">
        <v>1102</v>
      </c>
      <c r="K98" s="117" t="s">
        <v>2883</v>
      </c>
      <c r="L98" s="118" t="s">
        <v>2883</v>
      </c>
      <c r="M98" s="92"/>
      <c r="N98" s="120"/>
      <c r="O98" s="120"/>
    </row>
    <row r="99" spans="1:15" x14ac:dyDescent="0.15">
      <c r="A99" t="s">
        <v>1129</v>
      </c>
      <c r="B99" t="s">
        <v>1119</v>
      </c>
      <c r="C99" t="s">
        <v>2324</v>
      </c>
      <c r="D99" t="s">
        <v>1304</v>
      </c>
      <c r="E99" t="s">
        <v>1243</v>
      </c>
      <c r="F99" t="s">
        <v>2883</v>
      </c>
      <c r="G99" t="s">
        <v>2883</v>
      </c>
      <c r="H99" t="s">
        <v>1062</v>
      </c>
      <c r="I99" t="s">
        <v>16</v>
      </c>
      <c r="J99" t="s">
        <v>1102</v>
      </c>
      <c r="K99" s="117" t="s">
        <v>2883</v>
      </c>
      <c r="L99" s="118" t="s">
        <v>2883</v>
      </c>
      <c r="M99" s="92"/>
      <c r="N99" s="120"/>
      <c r="O99" s="120"/>
    </row>
    <row r="100" spans="1:15" x14ac:dyDescent="0.15">
      <c r="A100" t="s">
        <v>1130</v>
      </c>
      <c r="B100" t="s">
        <v>1119</v>
      </c>
      <c r="C100" t="s">
        <v>2325</v>
      </c>
      <c r="D100" t="s">
        <v>1304</v>
      </c>
      <c r="E100" t="s">
        <v>1226</v>
      </c>
      <c r="F100" t="s">
        <v>1247</v>
      </c>
      <c r="G100" t="s">
        <v>2883</v>
      </c>
      <c r="H100" t="s">
        <v>1062</v>
      </c>
      <c r="I100" t="s">
        <v>16</v>
      </c>
      <c r="J100" t="s">
        <v>1102</v>
      </c>
      <c r="K100" s="117" t="s">
        <v>2883</v>
      </c>
      <c r="L100" s="118" t="s">
        <v>2883</v>
      </c>
      <c r="M100" s="92"/>
      <c r="N100" s="120"/>
      <c r="O100" s="120"/>
    </row>
    <row r="101" spans="1:15" x14ac:dyDescent="0.15">
      <c r="A101" t="s">
        <v>1131</v>
      </c>
      <c r="B101" t="s">
        <v>1119</v>
      </c>
      <c r="C101" t="s">
        <v>2326</v>
      </c>
      <c r="D101" t="s">
        <v>1304</v>
      </c>
      <c r="E101" t="s">
        <v>1226</v>
      </c>
      <c r="F101" t="s">
        <v>1247</v>
      </c>
      <c r="G101" t="s">
        <v>2883</v>
      </c>
      <c r="H101" t="s">
        <v>1062</v>
      </c>
      <c r="I101" t="s">
        <v>16</v>
      </c>
      <c r="J101" t="s">
        <v>1102</v>
      </c>
      <c r="K101" s="117" t="s">
        <v>2883</v>
      </c>
      <c r="L101" s="118" t="s">
        <v>2883</v>
      </c>
      <c r="M101" s="92"/>
      <c r="N101" s="120"/>
      <c r="O101" s="120"/>
    </row>
    <row r="102" spans="1:15" x14ac:dyDescent="0.15">
      <c r="A102" t="s">
        <v>1132</v>
      </c>
      <c r="B102" t="s">
        <v>1119</v>
      </c>
      <c r="C102" t="s">
        <v>2327</v>
      </c>
      <c r="D102" t="s">
        <v>1304</v>
      </c>
      <c r="E102" t="s">
        <v>1226</v>
      </c>
      <c r="F102" t="s">
        <v>1247</v>
      </c>
      <c r="G102" t="s">
        <v>2883</v>
      </c>
      <c r="H102" t="s">
        <v>1062</v>
      </c>
      <c r="I102" t="s">
        <v>16</v>
      </c>
      <c r="J102" t="s">
        <v>1102</v>
      </c>
      <c r="K102" s="117" t="s">
        <v>2883</v>
      </c>
      <c r="L102" s="118" t="s">
        <v>2883</v>
      </c>
      <c r="M102" s="92"/>
      <c r="N102" s="120"/>
      <c r="O102" s="120"/>
    </row>
    <row r="103" spans="1:15" x14ac:dyDescent="0.15">
      <c r="A103" t="s">
        <v>1133</v>
      </c>
      <c r="B103" t="s">
        <v>1119</v>
      </c>
      <c r="C103" t="s">
        <v>2328</v>
      </c>
      <c r="D103" t="s">
        <v>1304</v>
      </c>
      <c r="E103" t="s">
        <v>1226</v>
      </c>
      <c r="F103" t="s">
        <v>1247</v>
      </c>
      <c r="G103" t="s">
        <v>2883</v>
      </c>
      <c r="H103" t="s">
        <v>1062</v>
      </c>
      <c r="I103" t="s">
        <v>16</v>
      </c>
      <c r="J103" t="s">
        <v>1102</v>
      </c>
      <c r="K103" s="117" t="s">
        <v>2883</v>
      </c>
      <c r="L103" s="118" t="s">
        <v>2883</v>
      </c>
      <c r="M103" s="92"/>
      <c r="N103" s="120"/>
      <c r="O103" s="120"/>
    </row>
    <row r="104" spans="1:15" x14ac:dyDescent="0.15">
      <c r="A104" t="s">
        <v>1134</v>
      </c>
      <c r="B104" t="s">
        <v>1119</v>
      </c>
      <c r="C104" t="s">
        <v>2329</v>
      </c>
      <c r="D104" t="s">
        <v>1304</v>
      </c>
      <c r="E104" t="s">
        <v>1226</v>
      </c>
      <c r="F104" t="s">
        <v>1247</v>
      </c>
      <c r="G104" t="s">
        <v>2883</v>
      </c>
      <c r="H104" t="s">
        <v>1062</v>
      </c>
      <c r="I104" t="s">
        <v>16</v>
      </c>
      <c r="J104" t="s">
        <v>1102</v>
      </c>
      <c r="K104" s="117" t="s">
        <v>2883</v>
      </c>
      <c r="L104" s="118" t="s">
        <v>2883</v>
      </c>
      <c r="M104" s="92"/>
      <c r="N104" s="120"/>
      <c r="O104" s="120"/>
    </row>
    <row r="105" spans="1:15" x14ac:dyDescent="0.15">
      <c r="A105" t="s">
        <v>1148</v>
      </c>
      <c r="B105" t="s">
        <v>1119</v>
      </c>
      <c r="C105" t="s">
        <v>2330</v>
      </c>
      <c r="D105" t="s">
        <v>31</v>
      </c>
      <c r="E105" t="s">
        <v>1227</v>
      </c>
      <c r="F105" t="s">
        <v>1253</v>
      </c>
      <c r="G105" t="s">
        <v>1281</v>
      </c>
      <c r="H105" t="s">
        <v>1062</v>
      </c>
      <c r="I105" t="s">
        <v>16</v>
      </c>
      <c r="J105" t="s">
        <v>1102</v>
      </c>
      <c r="K105" s="117" t="s">
        <v>2883</v>
      </c>
      <c r="L105" s="118" t="s">
        <v>2883</v>
      </c>
      <c r="M105" s="92"/>
      <c r="N105" s="120"/>
      <c r="O105" s="120"/>
    </row>
    <row r="106" spans="1:15" x14ac:dyDescent="0.15">
      <c r="A106" t="s">
        <v>1149</v>
      </c>
      <c r="B106" t="s">
        <v>1119</v>
      </c>
      <c r="C106" t="s">
        <v>2331</v>
      </c>
      <c r="D106" t="s">
        <v>44</v>
      </c>
      <c r="E106" t="s">
        <v>1228</v>
      </c>
      <c r="F106" t="s">
        <v>1254</v>
      </c>
      <c r="G106" t="s">
        <v>1282</v>
      </c>
      <c r="H106" t="s">
        <v>1062</v>
      </c>
      <c r="I106" t="s">
        <v>16</v>
      </c>
      <c r="J106" t="s">
        <v>1102</v>
      </c>
      <c r="K106" s="117" t="s">
        <v>2883</v>
      </c>
      <c r="L106" s="118" t="s">
        <v>2883</v>
      </c>
      <c r="M106" s="92"/>
      <c r="N106" s="120"/>
      <c r="O106" s="120"/>
    </row>
    <row r="107" spans="1:15" x14ac:dyDescent="0.15">
      <c r="A107" t="s">
        <v>1309</v>
      </c>
      <c r="B107" t="s">
        <v>1119</v>
      </c>
      <c r="C107" t="s">
        <v>2340</v>
      </c>
      <c r="D107" t="s">
        <v>1334</v>
      </c>
      <c r="E107" t="s">
        <v>1327</v>
      </c>
      <c r="F107" t="s">
        <v>1255</v>
      </c>
      <c r="G107" t="s">
        <v>1332</v>
      </c>
      <c r="H107" t="s">
        <v>1062</v>
      </c>
      <c r="I107" t="s">
        <v>16</v>
      </c>
      <c r="J107" t="s">
        <v>1102</v>
      </c>
      <c r="K107" s="117" t="s">
        <v>2883</v>
      </c>
      <c r="L107" s="118" t="s">
        <v>2883</v>
      </c>
      <c r="M107" s="92"/>
      <c r="N107" s="120"/>
      <c r="O107" s="120"/>
    </row>
    <row r="108" spans="1:15" x14ac:dyDescent="0.15">
      <c r="A108" t="s">
        <v>1602</v>
      </c>
      <c r="B108" t="s">
        <v>1119</v>
      </c>
      <c r="C108" t="s">
        <v>2347</v>
      </c>
      <c r="D108" t="s">
        <v>234</v>
      </c>
      <c r="E108" t="s">
        <v>2883</v>
      </c>
      <c r="F108" t="s">
        <v>2883</v>
      </c>
      <c r="G108" t="s">
        <v>2883</v>
      </c>
      <c r="H108" t="s">
        <v>1062</v>
      </c>
      <c r="I108" t="s">
        <v>16</v>
      </c>
      <c r="J108" t="s">
        <v>1102</v>
      </c>
      <c r="K108" s="117" t="s">
        <v>2883</v>
      </c>
      <c r="L108" s="118" t="s">
        <v>2883</v>
      </c>
      <c r="M108" s="92"/>
      <c r="N108" s="120"/>
      <c r="O108" s="120"/>
    </row>
    <row r="109" spans="1:15" x14ac:dyDescent="0.15">
      <c r="A109" t="s">
        <v>1603</v>
      </c>
      <c r="B109" t="s">
        <v>1119</v>
      </c>
      <c r="C109" t="s">
        <v>2349</v>
      </c>
      <c r="D109" t="s">
        <v>71</v>
      </c>
      <c r="E109" t="s">
        <v>2883</v>
      </c>
      <c r="F109" t="s">
        <v>2883</v>
      </c>
      <c r="G109" t="s">
        <v>2883</v>
      </c>
      <c r="H109" t="s">
        <v>1062</v>
      </c>
      <c r="I109" t="s">
        <v>16</v>
      </c>
      <c r="J109" t="s">
        <v>1102</v>
      </c>
      <c r="K109" s="117" t="s">
        <v>2883</v>
      </c>
      <c r="L109" s="118" t="s">
        <v>2883</v>
      </c>
      <c r="M109" s="92"/>
      <c r="N109" s="120"/>
      <c r="O109" s="120"/>
    </row>
    <row r="110" spans="1:15" x14ac:dyDescent="0.15">
      <c r="A110" t="s">
        <v>1604</v>
      </c>
      <c r="B110" t="s">
        <v>1119</v>
      </c>
      <c r="C110" t="s">
        <v>2352</v>
      </c>
      <c r="D110" t="s">
        <v>1798</v>
      </c>
      <c r="E110" t="s">
        <v>1233</v>
      </c>
      <c r="F110" t="s">
        <v>1255</v>
      </c>
      <c r="G110" t="s">
        <v>1763</v>
      </c>
      <c r="H110" t="s">
        <v>1062</v>
      </c>
      <c r="I110" t="s">
        <v>16</v>
      </c>
      <c r="J110" t="s">
        <v>1102</v>
      </c>
      <c r="K110" s="117" t="s">
        <v>2883</v>
      </c>
      <c r="L110" s="118" t="s">
        <v>2883</v>
      </c>
      <c r="M110" s="92"/>
      <c r="N110" s="120"/>
      <c r="O110" s="120"/>
    </row>
    <row r="111" spans="1:15" x14ac:dyDescent="0.15">
      <c r="A111" t="s">
        <v>1605</v>
      </c>
      <c r="B111" t="s">
        <v>1119</v>
      </c>
      <c r="C111" t="s">
        <v>2355</v>
      </c>
      <c r="D111" t="s">
        <v>1798</v>
      </c>
      <c r="E111" t="s">
        <v>1233</v>
      </c>
      <c r="F111" t="s">
        <v>1255</v>
      </c>
      <c r="G111" t="s">
        <v>1764</v>
      </c>
      <c r="H111" t="s">
        <v>1062</v>
      </c>
      <c r="I111" t="s">
        <v>16</v>
      </c>
      <c r="J111" t="s">
        <v>1102</v>
      </c>
      <c r="K111" s="117" t="s">
        <v>2883</v>
      </c>
      <c r="L111" s="118" t="s">
        <v>2883</v>
      </c>
      <c r="M111" s="92"/>
      <c r="N111" s="120"/>
      <c r="O111" s="120"/>
    </row>
    <row r="112" spans="1:15" x14ac:dyDescent="0.15">
      <c r="A112" t="s">
        <v>1606</v>
      </c>
      <c r="B112" t="s">
        <v>1119</v>
      </c>
      <c r="C112" t="s">
        <v>2362</v>
      </c>
      <c r="D112" t="s">
        <v>225</v>
      </c>
      <c r="E112" t="s">
        <v>1722</v>
      </c>
      <c r="F112" t="s">
        <v>2883</v>
      </c>
      <c r="G112" t="s">
        <v>2883</v>
      </c>
      <c r="H112" t="s">
        <v>1062</v>
      </c>
      <c r="I112" t="s">
        <v>16</v>
      </c>
      <c r="J112" t="s">
        <v>1102</v>
      </c>
      <c r="K112" s="117" t="s">
        <v>2883</v>
      </c>
      <c r="L112" s="118" t="s">
        <v>2883</v>
      </c>
      <c r="M112" s="92"/>
      <c r="N112" s="120"/>
      <c r="O112" s="120"/>
    </row>
    <row r="113" spans="1:15" x14ac:dyDescent="0.15">
      <c r="A113" t="s">
        <v>1607</v>
      </c>
      <c r="B113" t="s">
        <v>1119</v>
      </c>
      <c r="C113" t="s">
        <v>2365</v>
      </c>
      <c r="D113" t="s">
        <v>225</v>
      </c>
      <c r="E113" t="s">
        <v>1723</v>
      </c>
      <c r="F113" t="s">
        <v>2883</v>
      </c>
      <c r="G113" t="s">
        <v>2883</v>
      </c>
      <c r="H113" t="s">
        <v>1062</v>
      </c>
      <c r="I113" t="s">
        <v>16</v>
      </c>
      <c r="J113" t="s">
        <v>1102</v>
      </c>
      <c r="K113" s="117" t="s">
        <v>2883</v>
      </c>
      <c r="L113" s="118" t="s">
        <v>2883</v>
      </c>
      <c r="M113" s="92"/>
      <c r="N113" s="120"/>
      <c r="O113" s="120"/>
    </row>
    <row r="114" spans="1:15" x14ac:dyDescent="0.15">
      <c r="A114" t="s">
        <v>1608</v>
      </c>
      <c r="B114" t="s">
        <v>1119</v>
      </c>
      <c r="C114" t="s">
        <v>2367</v>
      </c>
      <c r="D114" t="s">
        <v>234</v>
      </c>
      <c r="E114" t="s">
        <v>1234</v>
      </c>
      <c r="F114" t="s">
        <v>2883</v>
      </c>
      <c r="G114" t="s">
        <v>2883</v>
      </c>
      <c r="H114" t="s">
        <v>1062</v>
      </c>
      <c r="I114" t="s">
        <v>16</v>
      </c>
      <c r="J114" t="s">
        <v>1102</v>
      </c>
      <c r="K114" s="117" t="s">
        <v>2883</v>
      </c>
      <c r="L114" s="118" t="s">
        <v>2883</v>
      </c>
      <c r="M114" s="92"/>
      <c r="N114" s="120"/>
      <c r="O114" s="120"/>
    </row>
    <row r="115" spans="1:15" x14ac:dyDescent="0.15">
      <c r="A115" t="s">
        <v>1609</v>
      </c>
      <c r="B115" t="s">
        <v>1119</v>
      </c>
      <c r="C115" t="s">
        <v>2369</v>
      </c>
      <c r="D115" t="s">
        <v>234</v>
      </c>
      <c r="E115" t="s">
        <v>1234</v>
      </c>
      <c r="F115" t="s">
        <v>2883</v>
      </c>
      <c r="G115" t="s">
        <v>2883</v>
      </c>
      <c r="H115" t="s">
        <v>1062</v>
      </c>
      <c r="I115" t="s">
        <v>16</v>
      </c>
      <c r="J115" t="s">
        <v>1102</v>
      </c>
      <c r="K115" s="117" t="s">
        <v>2883</v>
      </c>
      <c r="L115" s="118" t="s">
        <v>2883</v>
      </c>
      <c r="M115" s="92"/>
      <c r="N115" s="120"/>
      <c r="O115" s="120"/>
    </row>
    <row r="116" spans="1:15" x14ac:dyDescent="0.15">
      <c r="A116" t="s">
        <v>1610</v>
      </c>
      <c r="B116" t="s">
        <v>1119</v>
      </c>
      <c r="C116" t="s">
        <v>2370</v>
      </c>
      <c r="D116" t="s">
        <v>234</v>
      </c>
      <c r="E116" t="s">
        <v>1722</v>
      </c>
      <c r="F116" t="s">
        <v>2883</v>
      </c>
      <c r="G116" t="s">
        <v>2883</v>
      </c>
      <c r="H116" t="s">
        <v>1062</v>
      </c>
      <c r="I116" t="s">
        <v>16</v>
      </c>
      <c r="J116" t="s">
        <v>1102</v>
      </c>
      <c r="K116" s="117" t="s">
        <v>2883</v>
      </c>
      <c r="L116" s="118" t="s">
        <v>2883</v>
      </c>
      <c r="M116" s="92"/>
      <c r="N116" s="120"/>
      <c r="O116" s="120"/>
    </row>
    <row r="117" spans="1:15" x14ac:dyDescent="0.15">
      <c r="A117" t="s">
        <v>1611</v>
      </c>
      <c r="B117" t="s">
        <v>1119</v>
      </c>
      <c r="C117" t="s">
        <v>2374</v>
      </c>
      <c r="D117" t="s">
        <v>18</v>
      </c>
      <c r="E117" t="s">
        <v>1442</v>
      </c>
      <c r="F117" t="s">
        <v>1765</v>
      </c>
      <c r="G117" t="s">
        <v>1766</v>
      </c>
      <c r="H117" t="s">
        <v>1062</v>
      </c>
      <c r="I117" t="s">
        <v>16</v>
      </c>
      <c r="J117" t="s">
        <v>1102</v>
      </c>
      <c r="K117" s="117" t="s">
        <v>2883</v>
      </c>
      <c r="L117" s="118" t="s">
        <v>2883</v>
      </c>
      <c r="M117" s="92"/>
      <c r="N117" s="120"/>
      <c r="O117" s="120"/>
    </row>
    <row r="118" spans="1:15" x14ac:dyDescent="0.15">
      <c r="A118" t="s">
        <v>1612</v>
      </c>
      <c r="B118" t="s">
        <v>1119</v>
      </c>
      <c r="C118" t="s">
        <v>2379</v>
      </c>
      <c r="D118" t="s">
        <v>55</v>
      </c>
      <c r="E118" t="s">
        <v>1233</v>
      </c>
      <c r="F118" t="s">
        <v>2883</v>
      </c>
      <c r="G118" t="s">
        <v>2883</v>
      </c>
      <c r="H118" t="s">
        <v>1062</v>
      </c>
      <c r="I118" t="s">
        <v>16</v>
      </c>
      <c r="J118" t="s">
        <v>1102</v>
      </c>
      <c r="K118" s="117" t="s">
        <v>2883</v>
      </c>
      <c r="L118" s="118" t="s">
        <v>2883</v>
      </c>
      <c r="M118" s="92"/>
      <c r="N118" s="120"/>
      <c r="O118" s="120"/>
    </row>
    <row r="119" spans="1:15" x14ac:dyDescent="0.15">
      <c r="A119" t="s">
        <v>1613</v>
      </c>
      <c r="B119" t="s">
        <v>1119</v>
      </c>
      <c r="C119" t="s">
        <v>2382</v>
      </c>
      <c r="D119" t="s">
        <v>55</v>
      </c>
      <c r="E119" t="s">
        <v>1234</v>
      </c>
      <c r="F119" t="s">
        <v>2883</v>
      </c>
      <c r="G119" t="s">
        <v>2883</v>
      </c>
      <c r="H119" t="s">
        <v>1062</v>
      </c>
      <c r="I119" t="s">
        <v>16</v>
      </c>
      <c r="J119" t="s">
        <v>1102</v>
      </c>
      <c r="K119" s="117" t="s">
        <v>2883</v>
      </c>
      <c r="L119" s="118" t="s">
        <v>2883</v>
      </c>
      <c r="M119" s="92"/>
      <c r="N119" s="120"/>
      <c r="O119" s="120"/>
    </row>
    <row r="120" spans="1:15" x14ac:dyDescent="0.15">
      <c r="A120" t="s">
        <v>1614</v>
      </c>
      <c r="B120" t="s">
        <v>1119</v>
      </c>
      <c r="C120" t="s">
        <v>2388</v>
      </c>
      <c r="D120" t="s">
        <v>222</v>
      </c>
      <c r="E120" t="s">
        <v>1234</v>
      </c>
      <c r="F120" t="s">
        <v>2883</v>
      </c>
      <c r="G120" t="s">
        <v>2883</v>
      </c>
      <c r="H120" t="s">
        <v>1062</v>
      </c>
      <c r="I120" t="s">
        <v>16</v>
      </c>
      <c r="J120" t="s">
        <v>1102</v>
      </c>
      <c r="K120" s="117" t="s">
        <v>2883</v>
      </c>
      <c r="L120" s="118" t="s">
        <v>2883</v>
      </c>
      <c r="M120" s="92"/>
      <c r="N120" s="120"/>
      <c r="O120" s="120"/>
    </row>
    <row r="121" spans="1:15" x14ac:dyDescent="0.15">
      <c r="A121" t="s">
        <v>1615</v>
      </c>
      <c r="B121" t="s">
        <v>1119</v>
      </c>
      <c r="C121" t="s">
        <v>2390</v>
      </c>
      <c r="D121" t="s">
        <v>222</v>
      </c>
      <c r="E121" t="s">
        <v>1234</v>
      </c>
      <c r="F121" t="s">
        <v>2883</v>
      </c>
      <c r="G121" t="s">
        <v>2883</v>
      </c>
      <c r="H121" t="s">
        <v>1062</v>
      </c>
      <c r="I121" t="s">
        <v>16</v>
      </c>
      <c r="J121" t="s">
        <v>1102</v>
      </c>
      <c r="K121" s="117" t="s">
        <v>2883</v>
      </c>
      <c r="L121" s="118" t="s">
        <v>2883</v>
      </c>
      <c r="M121" s="92"/>
      <c r="N121" s="120"/>
      <c r="O121" s="120"/>
    </row>
    <row r="122" spans="1:15" x14ac:dyDescent="0.15">
      <c r="A122" t="s">
        <v>1616</v>
      </c>
      <c r="B122" t="s">
        <v>1119</v>
      </c>
      <c r="C122" t="s">
        <v>2391</v>
      </c>
      <c r="D122" t="s">
        <v>44</v>
      </c>
      <c r="E122" t="s">
        <v>1724</v>
      </c>
      <c r="F122" t="s">
        <v>2883</v>
      </c>
      <c r="G122" t="s">
        <v>2883</v>
      </c>
      <c r="H122" t="s">
        <v>1062</v>
      </c>
      <c r="I122" t="s">
        <v>2883</v>
      </c>
      <c r="J122" t="s">
        <v>1102</v>
      </c>
      <c r="K122" s="117" t="s">
        <v>2883</v>
      </c>
      <c r="L122" s="118" t="s">
        <v>2883</v>
      </c>
      <c r="M122" s="92"/>
      <c r="N122" s="120"/>
      <c r="O122" s="120"/>
    </row>
    <row r="123" spans="1:15" x14ac:dyDescent="0.15">
      <c r="A123" t="s">
        <v>1617</v>
      </c>
      <c r="B123" t="s">
        <v>1119</v>
      </c>
      <c r="C123" t="s">
        <v>2394</v>
      </c>
      <c r="D123" t="s">
        <v>18</v>
      </c>
      <c r="E123" t="s">
        <v>1233</v>
      </c>
      <c r="F123" t="s">
        <v>2883</v>
      </c>
      <c r="G123" t="s">
        <v>2883</v>
      </c>
      <c r="H123" t="s">
        <v>1062</v>
      </c>
      <c r="I123" t="s">
        <v>16</v>
      </c>
      <c r="J123" t="s">
        <v>1102</v>
      </c>
      <c r="K123" s="117" t="s">
        <v>2883</v>
      </c>
      <c r="L123" s="118" t="s">
        <v>2883</v>
      </c>
      <c r="M123" s="92"/>
      <c r="N123" s="120"/>
      <c r="O123" s="120"/>
    </row>
    <row r="124" spans="1:15" x14ac:dyDescent="0.15">
      <c r="A124" t="s">
        <v>1618</v>
      </c>
      <c r="B124" t="s">
        <v>1119</v>
      </c>
      <c r="C124" t="s">
        <v>2395</v>
      </c>
      <c r="D124" t="s">
        <v>18</v>
      </c>
      <c r="E124" t="s">
        <v>1233</v>
      </c>
      <c r="F124" t="s">
        <v>2883</v>
      </c>
      <c r="G124" t="s">
        <v>2883</v>
      </c>
      <c r="H124" t="s">
        <v>1062</v>
      </c>
      <c r="I124" t="s">
        <v>16</v>
      </c>
      <c r="J124" t="s">
        <v>1102</v>
      </c>
      <c r="K124" s="117" t="s">
        <v>2883</v>
      </c>
      <c r="L124" s="118" t="s">
        <v>2883</v>
      </c>
      <c r="M124" s="92"/>
      <c r="N124" s="120"/>
      <c r="O124" s="120"/>
    </row>
    <row r="125" spans="1:15" x14ac:dyDescent="0.15">
      <c r="A125" t="s">
        <v>1619</v>
      </c>
      <c r="B125" t="s">
        <v>1119</v>
      </c>
      <c r="C125" t="s">
        <v>2400</v>
      </c>
      <c r="D125" t="s">
        <v>13</v>
      </c>
      <c r="E125" t="s">
        <v>1725</v>
      </c>
      <c r="F125" t="s">
        <v>1767</v>
      </c>
      <c r="G125" t="s">
        <v>1768</v>
      </c>
      <c r="H125" t="s">
        <v>1062</v>
      </c>
      <c r="I125" t="s">
        <v>16</v>
      </c>
      <c r="J125" t="s">
        <v>1102</v>
      </c>
      <c r="K125" s="117" t="s">
        <v>2883</v>
      </c>
      <c r="L125" s="118" t="s">
        <v>2883</v>
      </c>
      <c r="M125" s="92"/>
      <c r="N125" s="120"/>
      <c r="O125" s="120"/>
    </row>
    <row r="126" spans="1:15" x14ac:dyDescent="0.15">
      <c r="A126" t="s">
        <v>1620</v>
      </c>
      <c r="B126" t="s">
        <v>1119</v>
      </c>
      <c r="C126" t="s">
        <v>2401</v>
      </c>
      <c r="D126" t="s">
        <v>13</v>
      </c>
      <c r="E126" t="s">
        <v>1726</v>
      </c>
      <c r="F126" t="s">
        <v>1769</v>
      </c>
      <c r="G126" t="s">
        <v>1770</v>
      </c>
      <c r="H126" t="s">
        <v>1062</v>
      </c>
      <c r="I126" t="s">
        <v>16</v>
      </c>
      <c r="J126" t="s">
        <v>1102</v>
      </c>
      <c r="K126" s="117" t="s">
        <v>2883</v>
      </c>
      <c r="L126" s="118" t="s">
        <v>2883</v>
      </c>
      <c r="M126" s="92"/>
      <c r="N126" s="120"/>
      <c r="O126" s="120"/>
    </row>
    <row r="127" spans="1:15" x14ac:dyDescent="0.15">
      <c r="A127" t="s">
        <v>1621</v>
      </c>
      <c r="B127" t="s">
        <v>1119</v>
      </c>
      <c r="C127" t="s">
        <v>2402</v>
      </c>
      <c r="D127" t="s">
        <v>13</v>
      </c>
      <c r="E127" t="s">
        <v>1726</v>
      </c>
      <c r="F127" t="s">
        <v>1769</v>
      </c>
      <c r="G127" t="s">
        <v>1770</v>
      </c>
      <c r="H127" t="s">
        <v>1062</v>
      </c>
      <c r="I127" t="s">
        <v>16</v>
      </c>
      <c r="J127" t="s">
        <v>1102</v>
      </c>
      <c r="K127" s="117" t="s">
        <v>2883</v>
      </c>
      <c r="L127" s="118" t="s">
        <v>2883</v>
      </c>
      <c r="M127" s="92"/>
      <c r="N127" s="120"/>
      <c r="O127" s="120"/>
    </row>
    <row r="128" spans="1:15" x14ac:dyDescent="0.15">
      <c r="A128" t="s">
        <v>1622</v>
      </c>
      <c r="B128" t="s">
        <v>1119</v>
      </c>
      <c r="C128" t="s">
        <v>2404</v>
      </c>
      <c r="D128" t="s">
        <v>31</v>
      </c>
      <c r="E128" t="s">
        <v>1727</v>
      </c>
      <c r="F128" t="s">
        <v>1771</v>
      </c>
      <c r="G128" t="s">
        <v>2883</v>
      </c>
      <c r="H128" t="s">
        <v>1062</v>
      </c>
      <c r="I128" t="s">
        <v>16</v>
      </c>
      <c r="J128" t="s">
        <v>1102</v>
      </c>
      <c r="K128" s="117" t="s">
        <v>2883</v>
      </c>
      <c r="L128" s="118" t="s">
        <v>2883</v>
      </c>
      <c r="M128" s="92"/>
      <c r="N128" s="120"/>
      <c r="O128" s="120"/>
    </row>
    <row r="129" spans="1:15" x14ac:dyDescent="0.15">
      <c r="A129" t="s">
        <v>932</v>
      </c>
      <c r="B129" t="s">
        <v>1119</v>
      </c>
      <c r="C129" t="s">
        <v>2458</v>
      </c>
      <c r="D129" t="s">
        <v>31</v>
      </c>
      <c r="E129" t="s">
        <v>946</v>
      </c>
      <c r="F129" t="s">
        <v>947</v>
      </c>
      <c r="G129" t="s">
        <v>852</v>
      </c>
      <c r="H129" t="s">
        <v>1062</v>
      </c>
      <c r="I129" t="s">
        <v>1808</v>
      </c>
      <c r="J129" t="s">
        <v>2240</v>
      </c>
      <c r="K129" s="117" t="s">
        <v>2883</v>
      </c>
      <c r="L129" s="118" t="s">
        <v>2883</v>
      </c>
      <c r="M129" s="92"/>
      <c r="N129" s="120"/>
      <c r="O129" s="120"/>
    </row>
    <row r="130" spans="1:15" x14ac:dyDescent="0.15">
      <c r="A130" t="s">
        <v>847</v>
      </c>
      <c r="B130" t="s">
        <v>1154</v>
      </c>
      <c r="C130" t="s">
        <v>2159</v>
      </c>
      <c r="D130" t="s">
        <v>31</v>
      </c>
      <c r="E130" t="s">
        <v>848</v>
      </c>
      <c r="F130" t="s">
        <v>2883</v>
      </c>
      <c r="G130" t="s">
        <v>849</v>
      </c>
      <c r="H130" t="s">
        <v>1062</v>
      </c>
      <c r="I130" t="s">
        <v>16</v>
      </c>
      <c r="J130" t="s">
        <v>1102</v>
      </c>
      <c r="K130" s="117" t="s">
        <v>2883</v>
      </c>
      <c r="L130" s="118" t="s">
        <v>2883</v>
      </c>
      <c r="M130" s="92"/>
      <c r="N130" s="120"/>
      <c r="O130" s="120"/>
    </row>
    <row r="131" spans="1:15" x14ac:dyDescent="0.15">
      <c r="A131" t="s">
        <v>850</v>
      </c>
      <c r="B131" t="s">
        <v>1154</v>
      </c>
      <c r="C131" t="s">
        <v>2160</v>
      </c>
      <c r="D131" t="s">
        <v>31</v>
      </c>
      <c r="E131" t="s">
        <v>851</v>
      </c>
      <c r="F131" t="s">
        <v>2883</v>
      </c>
      <c r="G131" t="s">
        <v>852</v>
      </c>
      <c r="H131" t="s">
        <v>1062</v>
      </c>
      <c r="I131" t="s">
        <v>16</v>
      </c>
      <c r="J131" t="s">
        <v>1102</v>
      </c>
      <c r="K131" s="117" t="s">
        <v>2883</v>
      </c>
      <c r="L131" s="118" t="s">
        <v>2883</v>
      </c>
      <c r="M131" s="92"/>
      <c r="N131" s="120"/>
      <c r="O131" s="120"/>
    </row>
    <row r="132" spans="1:15" x14ac:dyDescent="0.15">
      <c r="A132" t="s">
        <v>1529</v>
      </c>
      <c r="B132" t="s">
        <v>1154</v>
      </c>
      <c r="C132" t="s">
        <v>2188</v>
      </c>
      <c r="D132" t="s">
        <v>71</v>
      </c>
      <c r="E132" t="s">
        <v>1555</v>
      </c>
      <c r="F132" t="s">
        <v>2883</v>
      </c>
      <c r="G132" t="s">
        <v>2883</v>
      </c>
      <c r="H132" t="s">
        <v>1062</v>
      </c>
      <c r="I132" t="s">
        <v>16</v>
      </c>
      <c r="J132" t="s">
        <v>1102</v>
      </c>
      <c r="K132" s="117" t="s">
        <v>2883</v>
      </c>
      <c r="L132" s="118" t="s">
        <v>2883</v>
      </c>
      <c r="M132" s="92"/>
      <c r="N132" s="120"/>
      <c r="O132" s="120"/>
    </row>
    <row r="133" spans="1:15" x14ac:dyDescent="0.15">
      <c r="A133" t="s">
        <v>903</v>
      </c>
      <c r="B133" t="s">
        <v>1154</v>
      </c>
      <c r="C133" t="s">
        <v>2205</v>
      </c>
      <c r="D133" t="s">
        <v>225</v>
      </c>
      <c r="E133" t="s">
        <v>1046</v>
      </c>
      <c r="F133" t="s">
        <v>962</v>
      </c>
      <c r="G133" t="s">
        <v>2883</v>
      </c>
      <c r="H133" t="s">
        <v>1062</v>
      </c>
      <c r="I133" t="s">
        <v>16</v>
      </c>
      <c r="J133" t="s">
        <v>1102</v>
      </c>
      <c r="K133" s="117" t="s">
        <v>2883</v>
      </c>
      <c r="L133" s="118" t="s">
        <v>2883</v>
      </c>
      <c r="M133" s="92"/>
      <c r="N133" s="120"/>
      <c r="O133" s="120"/>
    </row>
    <row r="134" spans="1:15" x14ac:dyDescent="0.15">
      <c r="A134" t="s">
        <v>1530</v>
      </c>
      <c r="B134" t="s">
        <v>1154</v>
      </c>
      <c r="C134" t="s">
        <v>2207</v>
      </c>
      <c r="D134" t="s">
        <v>225</v>
      </c>
      <c r="E134" t="s">
        <v>1046</v>
      </c>
      <c r="F134" t="s">
        <v>962</v>
      </c>
      <c r="G134" t="s">
        <v>2883</v>
      </c>
      <c r="H134" t="s">
        <v>1062</v>
      </c>
      <c r="I134" t="s">
        <v>16</v>
      </c>
      <c r="J134" t="s">
        <v>1102</v>
      </c>
      <c r="K134" s="117" t="s">
        <v>2883</v>
      </c>
      <c r="L134" s="118" t="s">
        <v>2883</v>
      </c>
      <c r="M134" s="92"/>
      <c r="N134" s="120"/>
      <c r="O134" s="120"/>
    </row>
    <row r="135" spans="1:15" x14ac:dyDescent="0.15">
      <c r="A135" t="s">
        <v>910</v>
      </c>
      <c r="B135" t="s">
        <v>1154</v>
      </c>
      <c r="C135" t="s">
        <v>2219</v>
      </c>
      <c r="D135" t="s">
        <v>207</v>
      </c>
      <c r="E135" t="s">
        <v>1044</v>
      </c>
      <c r="F135" t="s">
        <v>1045</v>
      </c>
      <c r="G135" t="s">
        <v>2883</v>
      </c>
      <c r="H135" t="s">
        <v>1062</v>
      </c>
      <c r="I135" t="s">
        <v>16</v>
      </c>
      <c r="J135" t="s">
        <v>1102</v>
      </c>
      <c r="K135" s="117" t="s">
        <v>2883</v>
      </c>
      <c r="L135" s="118" t="s">
        <v>2883</v>
      </c>
      <c r="M135" s="92"/>
      <c r="N135" s="120"/>
      <c r="O135" s="120"/>
    </row>
    <row r="136" spans="1:15" x14ac:dyDescent="0.15">
      <c r="A136" t="s">
        <v>853</v>
      </c>
      <c r="B136" t="s">
        <v>1154</v>
      </c>
      <c r="C136" t="s">
        <v>2220</v>
      </c>
      <c r="D136" t="s">
        <v>453</v>
      </c>
      <c r="E136" t="s">
        <v>854</v>
      </c>
      <c r="F136" t="s">
        <v>741</v>
      </c>
      <c r="G136" t="s">
        <v>855</v>
      </c>
      <c r="H136" t="s">
        <v>1062</v>
      </c>
      <c r="I136" t="s">
        <v>16</v>
      </c>
      <c r="J136" t="s">
        <v>1102</v>
      </c>
      <c r="K136" s="117" t="s">
        <v>2883</v>
      </c>
      <c r="L136" s="118" t="s">
        <v>2883</v>
      </c>
      <c r="M136" s="92"/>
      <c r="N136" s="120"/>
      <c r="O136" s="120"/>
    </row>
    <row r="137" spans="1:15" x14ac:dyDescent="0.15">
      <c r="A137" t="s">
        <v>1531</v>
      </c>
      <c r="B137" t="s">
        <v>1154</v>
      </c>
      <c r="C137" t="s">
        <v>2221</v>
      </c>
      <c r="D137" t="s">
        <v>453</v>
      </c>
      <c r="E137" t="s">
        <v>1556</v>
      </c>
      <c r="F137" t="s">
        <v>741</v>
      </c>
      <c r="G137" t="s">
        <v>855</v>
      </c>
      <c r="H137" t="s">
        <v>1062</v>
      </c>
      <c r="I137" t="s">
        <v>16</v>
      </c>
      <c r="J137" t="s">
        <v>1102</v>
      </c>
      <c r="K137" s="117" t="s">
        <v>2883</v>
      </c>
      <c r="L137" s="118" t="s">
        <v>2883</v>
      </c>
      <c r="M137" s="92"/>
      <c r="N137" s="120"/>
      <c r="O137" s="120"/>
    </row>
    <row r="138" spans="1:15" x14ac:dyDescent="0.15">
      <c r="A138" t="s">
        <v>1424</v>
      </c>
      <c r="B138" t="s">
        <v>1154</v>
      </c>
      <c r="C138" t="s">
        <v>2242</v>
      </c>
      <c r="D138" t="s">
        <v>31</v>
      </c>
      <c r="E138" t="s">
        <v>1442</v>
      </c>
      <c r="F138" t="s">
        <v>629</v>
      </c>
      <c r="G138" t="s">
        <v>1454</v>
      </c>
      <c r="H138" t="s">
        <v>1062</v>
      </c>
      <c r="I138" t="s">
        <v>16</v>
      </c>
      <c r="J138" t="s">
        <v>1102</v>
      </c>
      <c r="K138" s="117" t="s">
        <v>2883</v>
      </c>
      <c r="L138" s="118" t="s">
        <v>2883</v>
      </c>
      <c r="M138" s="92"/>
      <c r="N138" s="120"/>
      <c r="O138" s="120"/>
    </row>
    <row r="139" spans="1:15" x14ac:dyDescent="0.15">
      <c r="A139" t="s">
        <v>1369</v>
      </c>
      <c r="B139" t="s">
        <v>1154</v>
      </c>
      <c r="C139" t="s">
        <v>2250</v>
      </c>
      <c r="D139" t="s">
        <v>50</v>
      </c>
      <c r="E139" t="s">
        <v>1398</v>
      </c>
      <c r="F139" t="s">
        <v>2883</v>
      </c>
      <c r="G139" t="s">
        <v>2883</v>
      </c>
      <c r="H139" t="s">
        <v>1062</v>
      </c>
      <c r="I139" t="s">
        <v>16</v>
      </c>
      <c r="J139" t="s">
        <v>1102</v>
      </c>
      <c r="K139" s="117" t="s">
        <v>2883</v>
      </c>
      <c r="L139" s="118" t="s">
        <v>2883</v>
      </c>
      <c r="M139" s="92"/>
      <c r="N139" s="120"/>
      <c r="O139" s="120"/>
    </row>
    <row r="140" spans="1:15" x14ac:dyDescent="0.15">
      <c r="A140" t="s">
        <v>1370</v>
      </c>
      <c r="B140" t="s">
        <v>1154</v>
      </c>
      <c r="C140" t="s">
        <v>2261</v>
      </c>
      <c r="D140" t="s">
        <v>10</v>
      </c>
      <c r="E140" t="s">
        <v>1044</v>
      </c>
      <c r="F140" t="s">
        <v>1045</v>
      </c>
      <c r="G140" t="s">
        <v>2883</v>
      </c>
      <c r="H140" t="s">
        <v>1062</v>
      </c>
      <c r="I140" t="s">
        <v>16</v>
      </c>
      <c r="J140" t="s">
        <v>1102</v>
      </c>
      <c r="K140" s="117" t="s">
        <v>2883</v>
      </c>
      <c r="L140" s="118" t="s">
        <v>2883</v>
      </c>
      <c r="M140" s="92"/>
      <c r="N140" s="120"/>
      <c r="O140" s="120"/>
    </row>
    <row r="141" spans="1:15" x14ac:dyDescent="0.15">
      <c r="A141" t="s">
        <v>1371</v>
      </c>
      <c r="B141" t="s">
        <v>1154</v>
      </c>
      <c r="C141" t="s">
        <v>2264</v>
      </c>
      <c r="D141" t="s">
        <v>10</v>
      </c>
      <c r="E141" t="s">
        <v>1044</v>
      </c>
      <c r="F141" t="s">
        <v>1045</v>
      </c>
      <c r="G141" t="s">
        <v>2883</v>
      </c>
      <c r="H141" t="s">
        <v>1062</v>
      </c>
      <c r="I141" t="s">
        <v>16</v>
      </c>
      <c r="J141" t="s">
        <v>1102</v>
      </c>
      <c r="K141" s="117" t="s">
        <v>2883</v>
      </c>
      <c r="L141" s="118" t="s">
        <v>2883</v>
      </c>
      <c r="M141" s="92"/>
      <c r="N141" s="120"/>
      <c r="O141" s="120"/>
    </row>
    <row r="142" spans="1:15" x14ac:dyDescent="0.15">
      <c r="A142" t="s">
        <v>1623</v>
      </c>
      <c r="B142" t="s">
        <v>1154</v>
      </c>
      <c r="C142" t="s">
        <v>2267</v>
      </c>
      <c r="D142" t="s">
        <v>10</v>
      </c>
      <c r="E142" t="s">
        <v>1044</v>
      </c>
      <c r="F142" t="s">
        <v>1045</v>
      </c>
      <c r="G142" t="s">
        <v>2883</v>
      </c>
      <c r="H142" t="s">
        <v>1062</v>
      </c>
      <c r="I142" t="s">
        <v>16</v>
      </c>
      <c r="J142" t="s">
        <v>1102</v>
      </c>
      <c r="K142" s="117" t="s">
        <v>2883</v>
      </c>
      <c r="L142" s="118" t="s">
        <v>2883</v>
      </c>
      <c r="M142" s="92"/>
      <c r="N142" s="120"/>
      <c r="O142" s="120"/>
    </row>
    <row r="143" spans="1:15" x14ac:dyDescent="0.15">
      <c r="A143" t="s">
        <v>1624</v>
      </c>
      <c r="B143" t="s">
        <v>1154</v>
      </c>
      <c r="C143" t="s">
        <v>2274</v>
      </c>
      <c r="D143" t="s">
        <v>55</v>
      </c>
      <c r="E143" t="s">
        <v>1232</v>
      </c>
      <c r="F143" t="s">
        <v>1256</v>
      </c>
      <c r="G143" t="s">
        <v>1772</v>
      </c>
      <c r="H143" t="s">
        <v>1062</v>
      </c>
      <c r="I143" t="s">
        <v>16</v>
      </c>
      <c r="J143" t="s">
        <v>1102</v>
      </c>
      <c r="K143" s="117" t="s">
        <v>2883</v>
      </c>
      <c r="L143" s="118" t="s">
        <v>2883</v>
      </c>
      <c r="M143" s="92"/>
      <c r="N143" s="120"/>
      <c r="O143" s="120"/>
    </row>
    <row r="144" spans="1:15" x14ac:dyDescent="0.15">
      <c r="A144" t="s">
        <v>1155</v>
      </c>
      <c r="B144" t="s">
        <v>1154</v>
      </c>
      <c r="C144" t="s">
        <v>2275</v>
      </c>
      <c r="D144" t="s">
        <v>55</v>
      </c>
      <c r="E144" t="s">
        <v>1232</v>
      </c>
      <c r="F144" t="s">
        <v>1256</v>
      </c>
      <c r="G144" t="s">
        <v>1285</v>
      </c>
      <c r="H144" t="s">
        <v>1062</v>
      </c>
      <c r="I144" t="s">
        <v>16</v>
      </c>
      <c r="J144" t="s">
        <v>1102</v>
      </c>
      <c r="K144" s="117" t="s">
        <v>2883</v>
      </c>
      <c r="L144" s="118" t="s">
        <v>2883</v>
      </c>
      <c r="M144" s="92"/>
      <c r="N144" s="120"/>
      <c r="O144" s="120"/>
    </row>
    <row r="145" spans="1:15" x14ac:dyDescent="0.15">
      <c r="A145" t="s">
        <v>1156</v>
      </c>
      <c r="B145" t="s">
        <v>1154</v>
      </c>
      <c r="C145" t="s">
        <v>2276</v>
      </c>
      <c r="D145" t="s">
        <v>1304</v>
      </c>
      <c r="E145" t="s">
        <v>1233</v>
      </c>
      <c r="F145" t="s">
        <v>2883</v>
      </c>
      <c r="G145" t="s">
        <v>1286</v>
      </c>
      <c r="H145" t="s">
        <v>1062</v>
      </c>
      <c r="I145" t="s">
        <v>16</v>
      </c>
      <c r="J145" t="s">
        <v>1547</v>
      </c>
      <c r="K145" s="117" t="s">
        <v>2883</v>
      </c>
      <c r="L145" s="118" t="s">
        <v>2883</v>
      </c>
      <c r="M145" s="92"/>
      <c r="N145" s="120"/>
      <c r="O145" s="120"/>
    </row>
    <row r="146" spans="1:15" x14ac:dyDescent="0.15">
      <c r="A146" t="s">
        <v>1157</v>
      </c>
      <c r="B146" t="s">
        <v>1154</v>
      </c>
      <c r="C146" t="s">
        <v>2278</v>
      </c>
      <c r="D146" t="s">
        <v>1304</v>
      </c>
      <c r="E146" t="s">
        <v>1233</v>
      </c>
      <c r="F146" t="s">
        <v>1257</v>
      </c>
      <c r="G146" t="s">
        <v>1287</v>
      </c>
      <c r="H146" t="s">
        <v>1062</v>
      </c>
      <c r="I146" t="s">
        <v>16</v>
      </c>
      <c r="J146" t="s">
        <v>1547</v>
      </c>
      <c r="K146" s="117" t="s">
        <v>2883</v>
      </c>
      <c r="L146" s="118" t="s">
        <v>2883</v>
      </c>
      <c r="M146" s="92"/>
      <c r="N146" s="120"/>
      <c r="O146" s="120"/>
    </row>
    <row r="147" spans="1:15" x14ac:dyDescent="0.15">
      <c r="A147" t="s">
        <v>1158</v>
      </c>
      <c r="B147" t="s">
        <v>1154</v>
      </c>
      <c r="C147" t="s">
        <v>2280</v>
      </c>
      <c r="D147" t="s">
        <v>1304</v>
      </c>
      <c r="E147" t="s">
        <v>1233</v>
      </c>
      <c r="F147" t="s">
        <v>1257</v>
      </c>
      <c r="G147" t="s">
        <v>1288</v>
      </c>
      <c r="H147" t="s">
        <v>1062</v>
      </c>
      <c r="I147" t="s">
        <v>16</v>
      </c>
      <c r="J147" t="s">
        <v>1547</v>
      </c>
      <c r="K147" s="117" t="s">
        <v>2883</v>
      </c>
      <c r="L147" s="118" t="s">
        <v>2883</v>
      </c>
      <c r="M147" s="92"/>
      <c r="N147" s="120"/>
      <c r="O147" s="120"/>
    </row>
    <row r="148" spans="1:15" x14ac:dyDescent="0.15">
      <c r="A148" t="s">
        <v>1159</v>
      </c>
      <c r="B148" t="s">
        <v>1154</v>
      </c>
      <c r="C148" t="s">
        <v>2281</v>
      </c>
      <c r="D148" t="s">
        <v>1304</v>
      </c>
      <c r="E148" t="s">
        <v>1233</v>
      </c>
      <c r="F148" t="s">
        <v>1258</v>
      </c>
      <c r="G148" t="s">
        <v>1289</v>
      </c>
      <c r="H148" t="s">
        <v>1062</v>
      </c>
      <c r="I148" t="s">
        <v>16</v>
      </c>
      <c r="J148" t="s">
        <v>1547</v>
      </c>
      <c r="K148" s="117" t="s">
        <v>2883</v>
      </c>
      <c r="L148" s="118" t="s">
        <v>2883</v>
      </c>
      <c r="M148" s="92"/>
      <c r="N148" s="120"/>
      <c r="O148" s="120"/>
    </row>
    <row r="149" spans="1:15" x14ac:dyDescent="0.15">
      <c r="A149" t="s">
        <v>1160</v>
      </c>
      <c r="B149" t="s">
        <v>1154</v>
      </c>
      <c r="C149" t="s">
        <v>2284</v>
      </c>
      <c r="D149" t="s">
        <v>1304</v>
      </c>
      <c r="E149" t="s">
        <v>1234</v>
      </c>
      <c r="F149" t="s">
        <v>1256</v>
      </c>
      <c r="G149" t="s">
        <v>1290</v>
      </c>
      <c r="H149" t="s">
        <v>1062</v>
      </c>
      <c r="I149" t="s">
        <v>16</v>
      </c>
      <c r="J149" t="s">
        <v>1102</v>
      </c>
      <c r="K149" s="117" t="s">
        <v>2883</v>
      </c>
      <c r="L149" s="118" t="s">
        <v>2883</v>
      </c>
      <c r="M149" s="92"/>
      <c r="N149" s="120"/>
      <c r="O149" s="120"/>
    </row>
    <row r="150" spans="1:15" x14ac:dyDescent="0.15">
      <c r="A150" t="s">
        <v>1161</v>
      </c>
      <c r="B150" t="s">
        <v>1154</v>
      </c>
      <c r="C150" t="s">
        <v>2285</v>
      </c>
      <c r="D150" t="s">
        <v>1304</v>
      </c>
      <c r="E150" t="s">
        <v>1234</v>
      </c>
      <c r="F150" t="s">
        <v>1256</v>
      </c>
      <c r="G150" t="s">
        <v>1291</v>
      </c>
      <c r="H150" t="s">
        <v>1062</v>
      </c>
      <c r="I150" t="s">
        <v>16</v>
      </c>
      <c r="J150" t="s">
        <v>1102</v>
      </c>
      <c r="K150" s="117" t="s">
        <v>2883</v>
      </c>
      <c r="L150" s="118" t="s">
        <v>2883</v>
      </c>
      <c r="M150" s="92"/>
      <c r="N150" s="120"/>
      <c r="O150" s="120"/>
    </row>
    <row r="151" spans="1:15" x14ac:dyDescent="0.15">
      <c r="A151" t="s">
        <v>1162</v>
      </c>
      <c r="B151" t="s">
        <v>1154</v>
      </c>
      <c r="C151" t="s">
        <v>2288</v>
      </c>
      <c r="D151" t="s">
        <v>1304</v>
      </c>
      <c r="E151" t="s">
        <v>1233</v>
      </c>
      <c r="F151" t="s">
        <v>1257</v>
      </c>
      <c r="G151" t="s">
        <v>1292</v>
      </c>
      <c r="H151" t="s">
        <v>1062</v>
      </c>
      <c r="I151" t="s">
        <v>16</v>
      </c>
      <c r="J151" t="s">
        <v>1547</v>
      </c>
      <c r="K151" s="117" t="s">
        <v>2883</v>
      </c>
      <c r="L151" s="118" t="s">
        <v>2883</v>
      </c>
      <c r="M151" s="92"/>
      <c r="N151" s="120"/>
      <c r="O151" s="120"/>
    </row>
    <row r="152" spans="1:15" x14ac:dyDescent="0.15">
      <c r="A152" t="s">
        <v>1163</v>
      </c>
      <c r="B152" t="s">
        <v>1154</v>
      </c>
      <c r="C152" t="s">
        <v>2289</v>
      </c>
      <c r="D152" t="s">
        <v>1304</v>
      </c>
      <c r="E152" t="s">
        <v>1233</v>
      </c>
      <c r="F152" t="s">
        <v>1259</v>
      </c>
      <c r="G152" t="s">
        <v>1293</v>
      </c>
      <c r="H152" t="s">
        <v>1062</v>
      </c>
      <c r="I152" t="s">
        <v>16</v>
      </c>
      <c r="J152" t="s">
        <v>1547</v>
      </c>
      <c r="K152" s="117" t="s">
        <v>2883</v>
      </c>
      <c r="L152" s="118" t="s">
        <v>2883</v>
      </c>
      <c r="M152" s="92"/>
      <c r="N152" s="120"/>
      <c r="O152" s="120"/>
    </row>
    <row r="153" spans="1:15" x14ac:dyDescent="0.15">
      <c r="A153" t="s">
        <v>1164</v>
      </c>
      <c r="B153" t="s">
        <v>1154</v>
      </c>
      <c r="C153" t="s">
        <v>2316</v>
      </c>
      <c r="D153" t="s">
        <v>1304</v>
      </c>
      <c r="E153" t="s">
        <v>1234</v>
      </c>
      <c r="F153" t="s">
        <v>2883</v>
      </c>
      <c r="G153" t="s">
        <v>1294</v>
      </c>
      <c r="H153" t="s">
        <v>1062</v>
      </c>
      <c r="I153" t="s">
        <v>16</v>
      </c>
      <c r="J153" t="s">
        <v>1102</v>
      </c>
      <c r="K153" s="117" t="s">
        <v>2883</v>
      </c>
      <c r="L153" s="118" t="s">
        <v>2883</v>
      </c>
      <c r="M153" s="92"/>
      <c r="N153" s="120"/>
      <c r="O153" s="120"/>
    </row>
    <row r="154" spans="1:15" x14ac:dyDescent="0.15">
      <c r="A154" t="s">
        <v>1165</v>
      </c>
      <c r="B154" t="s">
        <v>1154</v>
      </c>
      <c r="C154" t="s">
        <v>2317</v>
      </c>
      <c r="D154" t="s">
        <v>1304</v>
      </c>
      <c r="E154" t="s">
        <v>1234</v>
      </c>
      <c r="F154" t="s">
        <v>2883</v>
      </c>
      <c r="G154" t="s">
        <v>1295</v>
      </c>
      <c r="H154" t="s">
        <v>1062</v>
      </c>
      <c r="I154" t="s">
        <v>16</v>
      </c>
      <c r="J154" t="s">
        <v>1102</v>
      </c>
      <c r="K154" s="117" t="s">
        <v>2883</v>
      </c>
      <c r="L154" s="118" t="s">
        <v>2883</v>
      </c>
      <c r="M154" s="92"/>
      <c r="N154" s="120"/>
      <c r="O154" s="120"/>
    </row>
    <row r="155" spans="1:15" x14ac:dyDescent="0.15">
      <c r="A155" t="s">
        <v>1166</v>
      </c>
      <c r="B155" t="s">
        <v>1154</v>
      </c>
      <c r="C155" t="s">
        <v>2332</v>
      </c>
      <c r="D155" t="s">
        <v>44</v>
      </c>
      <c r="E155" t="s">
        <v>1230</v>
      </c>
      <c r="F155" t="s">
        <v>1260</v>
      </c>
      <c r="G155" t="s">
        <v>1296</v>
      </c>
      <c r="H155" t="s">
        <v>1062</v>
      </c>
      <c r="I155" t="s">
        <v>16</v>
      </c>
      <c r="J155" t="s">
        <v>1102</v>
      </c>
      <c r="K155" s="117" t="s">
        <v>2883</v>
      </c>
      <c r="L155" s="118" t="s">
        <v>2883</v>
      </c>
      <c r="M155" s="92"/>
      <c r="N155" s="120"/>
      <c r="O155" s="120"/>
    </row>
    <row r="156" spans="1:15" x14ac:dyDescent="0.15">
      <c r="A156" t="s">
        <v>1311</v>
      </c>
      <c r="B156" t="s">
        <v>1154</v>
      </c>
      <c r="C156" t="s">
        <v>2339</v>
      </c>
      <c r="D156" t="s">
        <v>1334</v>
      </c>
      <c r="E156" t="s">
        <v>1236</v>
      </c>
      <c r="F156" t="s">
        <v>1255</v>
      </c>
      <c r="G156" t="s">
        <v>2919</v>
      </c>
      <c r="H156" t="s">
        <v>1062</v>
      </c>
      <c r="I156" t="s">
        <v>16</v>
      </c>
      <c r="J156" t="s">
        <v>1102</v>
      </c>
      <c r="K156" s="117" t="s">
        <v>2883</v>
      </c>
      <c r="L156" s="118" t="s">
        <v>2883</v>
      </c>
      <c r="M156" s="92"/>
      <c r="N156" s="120"/>
      <c r="O156" s="120"/>
    </row>
    <row r="157" spans="1:15" x14ac:dyDescent="0.15">
      <c r="A157" t="s">
        <v>1625</v>
      </c>
      <c r="B157" t="s">
        <v>1154</v>
      </c>
      <c r="C157" t="s">
        <v>2348</v>
      </c>
      <c r="D157" t="s">
        <v>234</v>
      </c>
      <c r="E157" t="s">
        <v>2883</v>
      </c>
      <c r="F157" t="s">
        <v>2883</v>
      </c>
      <c r="G157" t="s">
        <v>2883</v>
      </c>
      <c r="H157" t="s">
        <v>1062</v>
      </c>
      <c r="I157" t="s">
        <v>16</v>
      </c>
      <c r="J157" t="s">
        <v>1102</v>
      </c>
      <c r="K157" s="117" t="s">
        <v>2883</v>
      </c>
      <c r="L157" s="118" t="s">
        <v>2883</v>
      </c>
      <c r="M157" s="92"/>
      <c r="N157" s="120"/>
      <c r="O157" s="120"/>
    </row>
    <row r="158" spans="1:15" x14ac:dyDescent="0.15">
      <c r="A158" t="s">
        <v>1626</v>
      </c>
      <c r="B158" t="s">
        <v>1154</v>
      </c>
      <c r="C158" t="s">
        <v>2350</v>
      </c>
      <c r="D158" t="s">
        <v>71</v>
      </c>
      <c r="E158" t="s">
        <v>2883</v>
      </c>
      <c r="F158" t="s">
        <v>2883</v>
      </c>
      <c r="G158" t="s">
        <v>2883</v>
      </c>
      <c r="H158" t="s">
        <v>1062</v>
      </c>
      <c r="I158" t="s">
        <v>16</v>
      </c>
      <c r="J158" t="s">
        <v>1102</v>
      </c>
      <c r="K158" s="117" t="s">
        <v>2883</v>
      </c>
      <c r="L158" s="118" t="s">
        <v>2883</v>
      </c>
      <c r="M158" s="92"/>
      <c r="N158" s="120"/>
      <c r="O158" s="120"/>
    </row>
    <row r="159" spans="1:15" x14ac:dyDescent="0.15">
      <c r="A159" t="s">
        <v>1627</v>
      </c>
      <c r="B159" t="s">
        <v>1154</v>
      </c>
      <c r="C159" t="s">
        <v>2353</v>
      </c>
      <c r="D159" t="s">
        <v>1798</v>
      </c>
      <c r="E159" t="s">
        <v>1725</v>
      </c>
      <c r="F159" t="s">
        <v>1255</v>
      </c>
      <c r="G159" t="s">
        <v>1773</v>
      </c>
      <c r="H159" t="s">
        <v>1062</v>
      </c>
      <c r="I159" t="s">
        <v>16</v>
      </c>
      <c r="J159" t="s">
        <v>1102</v>
      </c>
      <c r="K159" s="117" t="s">
        <v>2883</v>
      </c>
      <c r="L159" s="118" t="s">
        <v>2883</v>
      </c>
      <c r="M159" s="92"/>
      <c r="N159" s="120"/>
      <c r="O159" s="120"/>
    </row>
    <row r="160" spans="1:15" x14ac:dyDescent="0.15">
      <c r="A160" t="s">
        <v>1628</v>
      </c>
      <c r="B160" t="s">
        <v>1154</v>
      </c>
      <c r="C160" t="s">
        <v>2356</v>
      </c>
      <c r="D160" t="s">
        <v>1798</v>
      </c>
      <c r="E160" t="s">
        <v>1725</v>
      </c>
      <c r="F160" t="s">
        <v>1255</v>
      </c>
      <c r="G160" t="s">
        <v>1774</v>
      </c>
      <c r="H160" t="s">
        <v>1062</v>
      </c>
      <c r="I160" t="s">
        <v>16</v>
      </c>
      <c r="J160" t="s">
        <v>1102</v>
      </c>
      <c r="K160" s="117" t="s">
        <v>2883</v>
      </c>
      <c r="L160" s="118" t="s">
        <v>2883</v>
      </c>
      <c r="M160" s="92"/>
      <c r="N160" s="120"/>
      <c r="O160" s="120"/>
    </row>
    <row r="161" spans="1:15" x14ac:dyDescent="0.15">
      <c r="A161" t="s">
        <v>1629</v>
      </c>
      <c r="B161" t="s">
        <v>1154</v>
      </c>
      <c r="C161" t="s">
        <v>2361</v>
      </c>
      <c r="D161" t="s">
        <v>50</v>
      </c>
      <c r="E161" t="s">
        <v>1728</v>
      </c>
      <c r="F161" t="s">
        <v>2883</v>
      </c>
      <c r="G161" t="s">
        <v>2883</v>
      </c>
      <c r="H161" t="s">
        <v>1062</v>
      </c>
      <c r="I161" t="s">
        <v>16</v>
      </c>
      <c r="J161" t="s">
        <v>1102</v>
      </c>
      <c r="K161" s="117" t="s">
        <v>2883</v>
      </c>
      <c r="L161" s="118" t="s">
        <v>2883</v>
      </c>
      <c r="M161" s="92"/>
      <c r="N161" s="120"/>
      <c r="O161" s="120"/>
    </row>
    <row r="162" spans="1:15" x14ac:dyDescent="0.15">
      <c r="A162" t="s">
        <v>1630</v>
      </c>
      <c r="B162" t="s">
        <v>1154</v>
      </c>
      <c r="C162" t="s">
        <v>2363</v>
      </c>
      <c r="D162" t="s">
        <v>225</v>
      </c>
      <c r="E162" t="s">
        <v>1729</v>
      </c>
      <c r="F162" t="s">
        <v>2883</v>
      </c>
      <c r="G162" t="s">
        <v>2883</v>
      </c>
      <c r="H162" t="s">
        <v>1062</v>
      </c>
      <c r="I162" t="s">
        <v>16</v>
      </c>
      <c r="J162" t="s">
        <v>1102</v>
      </c>
      <c r="K162" s="117" t="s">
        <v>2883</v>
      </c>
      <c r="L162" s="118" t="s">
        <v>2883</v>
      </c>
      <c r="M162" s="92"/>
      <c r="N162" s="120"/>
      <c r="O162" s="120"/>
    </row>
    <row r="163" spans="1:15" x14ac:dyDescent="0.15">
      <c r="A163" t="s">
        <v>1631</v>
      </c>
      <c r="B163" t="s">
        <v>1154</v>
      </c>
      <c r="C163" t="s">
        <v>2364</v>
      </c>
      <c r="D163" t="s">
        <v>225</v>
      </c>
      <c r="E163" t="s">
        <v>1730</v>
      </c>
      <c r="F163" t="s">
        <v>2883</v>
      </c>
      <c r="G163" t="s">
        <v>2883</v>
      </c>
      <c r="H163" t="s">
        <v>1062</v>
      </c>
      <c r="I163" t="s">
        <v>16</v>
      </c>
      <c r="J163" t="s">
        <v>1102</v>
      </c>
      <c r="K163" s="117" t="s">
        <v>2883</v>
      </c>
      <c r="L163" s="118" t="s">
        <v>2883</v>
      </c>
      <c r="M163" s="92"/>
      <c r="N163" s="120"/>
      <c r="O163" s="120"/>
    </row>
    <row r="164" spans="1:15" x14ac:dyDescent="0.15">
      <c r="A164" t="s">
        <v>1632</v>
      </c>
      <c r="B164" t="s">
        <v>1154</v>
      </c>
      <c r="C164" t="s">
        <v>2366</v>
      </c>
      <c r="D164" t="s">
        <v>234</v>
      </c>
      <c r="E164" t="s">
        <v>1725</v>
      </c>
      <c r="F164" t="s">
        <v>2883</v>
      </c>
      <c r="G164" t="s">
        <v>2883</v>
      </c>
      <c r="H164" t="s">
        <v>1062</v>
      </c>
      <c r="I164" t="s">
        <v>16</v>
      </c>
      <c r="J164" t="s">
        <v>1102</v>
      </c>
      <c r="K164" s="117" t="s">
        <v>2883</v>
      </c>
      <c r="L164" s="118" t="s">
        <v>2883</v>
      </c>
      <c r="M164" s="92"/>
      <c r="N164" s="120"/>
      <c r="O164" s="120"/>
    </row>
    <row r="165" spans="1:15" x14ac:dyDescent="0.15">
      <c r="A165" t="s">
        <v>1633</v>
      </c>
      <c r="B165" t="s">
        <v>1154</v>
      </c>
      <c r="C165" t="s">
        <v>2368</v>
      </c>
      <c r="D165" t="s">
        <v>234</v>
      </c>
      <c r="E165" t="s">
        <v>1725</v>
      </c>
      <c r="F165" t="s">
        <v>2883</v>
      </c>
      <c r="G165" t="s">
        <v>2883</v>
      </c>
      <c r="H165" t="s">
        <v>1062</v>
      </c>
      <c r="I165" t="s">
        <v>16</v>
      </c>
      <c r="J165" t="s">
        <v>1102</v>
      </c>
      <c r="K165" s="117" t="s">
        <v>2883</v>
      </c>
      <c r="L165" s="118" t="s">
        <v>2883</v>
      </c>
      <c r="M165" s="92"/>
      <c r="N165" s="120"/>
      <c r="O165" s="120"/>
    </row>
    <row r="166" spans="1:15" x14ac:dyDescent="0.15">
      <c r="A166" t="s">
        <v>1634</v>
      </c>
      <c r="B166" t="s">
        <v>1154</v>
      </c>
      <c r="C166" t="s">
        <v>2371</v>
      </c>
      <c r="D166" t="s">
        <v>234</v>
      </c>
      <c r="E166" t="s">
        <v>1731</v>
      </c>
      <c r="F166" t="s">
        <v>2883</v>
      </c>
      <c r="G166" t="s">
        <v>2883</v>
      </c>
      <c r="H166" t="s">
        <v>1062</v>
      </c>
      <c r="I166" t="s">
        <v>16</v>
      </c>
      <c r="J166" t="s">
        <v>1102</v>
      </c>
      <c r="K166" s="117" t="s">
        <v>2883</v>
      </c>
      <c r="L166" s="118" t="s">
        <v>2883</v>
      </c>
      <c r="M166" s="92"/>
      <c r="N166" s="120"/>
      <c r="O166" s="120"/>
    </row>
    <row r="167" spans="1:15" x14ac:dyDescent="0.15">
      <c r="A167" t="s">
        <v>1635</v>
      </c>
      <c r="B167" t="s">
        <v>1154</v>
      </c>
      <c r="C167" t="s">
        <v>2372</v>
      </c>
      <c r="D167" t="s">
        <v>702</v>
      </c>
      <c r="E167" t="s">
        <v>1732</v>
      </c>
      <c r="F167" t="s">
        <v>2883</v>
      </c>
      <c r="G167" t="s">
        <v>2883</v>
      </c>
      <c r="H167" t="s">
        <v>1062</v>
      </c>
      <c r="I167" t="s">
        <v>16</v>
      </c>
      <c r="J167" t="s">
        <v>1547</v>
      </c>
      <c r="K167" s="117" t="s">
        <v>2883</v>
      </c>
      <c r="L167" s="118" t="s">
        <v>2883</v>
      </c>
      <c r="M167" s="92"/>
      <c r="N167" s="120"/>
      <c r="O167" s="120"/>
    </row>
    <row r="168" spans="1:15" x14ac:dyDescent="0.15">
      <c r="A168" t="s">
        <v>1636</v>
      </c>
      <c r="B168" t="s">
        <v>1154</v>
      </c>
      <c r="C168" t="s">
        <v>2373</v>
      </c>
      <c r="D168" t="s">
        <v>18</v>
      </c>
      <c r="E168" t="s">
        <v>1733</v>
      </c>
      <c r="F168" t="s">
        <v>1775</v>
      </c>
      <c r="G168" t="s">
        <v>1776</v>
      </c>
      <c r="H168" t="s">
        <v>1062</v>
      </c>
      <c r="I168" t="s">
        <v>16</v>
      </c>
      <c r="J168" t="s">
        <v>1102</v>
      </c>
      <c r="K168" s="117" t="s">
        <v>2883</v>
      </c>
      <c r="L168" s="118" t="s">
        <v>2883</v>
      </c>
      <c r="M168" s="92"/>
      <c r="N168" s="120"/>
      <c r="O168" s="120"/>
    </row>
    <row r="169" spans="1:15" x14ac:dyDescent="0.15">
      <c r="A169" t="s">
        <v>1637</v>
      </c>
      <c r="B169" t="s">
        <v>1154</v>
      </c>
      <c r="C169" t="s">
        <v>2376</v>
      </c>
      <c r="D169" t="s">
        <v>50</v>
      </c>
      <c r="E169" t="s">
        <v>1734</v>
      </c>
      <c r="F169" t="s">
        <v>2883</v>
      </c>
      <c r="G169" t="s">
        <v>2883</v>
      </c>
      <c r="H169" t="s">
        <v>1062</v>
      </c>
      <c r="I169" t="s">
        <v>16</v>
      </c>
      <c r="J169" t="s">
        <v>1102</v>
      </c>
      <c r="K169" s="117" t="s">
        <v>2883</v>
      </c>
      <c r="L169" s="118" t="s">
        <v>2883</v>
      </c>
      <c r="M169" s="92"/>
      <c r="N169" s="120"/>
      <c r="O169" s="120"/>
    </row>
    <row r="170" spans="1:15" x14ac:dyDescent="0.15">
      <c r="A170" t="s">
        <v>1638</v>
      </c>
      <c r="B170" t="s">
        <v>1154</v>
      </c>
      <c r="C170" t="s">
        <v>2377</v>
      </c>
      <c r="D170" t="s">
        <v>50</v>
      </c>
      <c r="E170" t="s">
        <v>1735</v>
      </c>
      <c r="F170" t="s">
        <v>2883</v>
      </c>
      <c r="G170" t="s">
        <v>2883</v>
      </c>
      <c r="H170" t="s">
        <v>1062</v>
      </c>
      <c r="I170" t="s">
        <v>16</v>
      </c>
      <c r="J170" t="s">
        <v>1102</v>
      </c>
      <c r="K170" s="117" t="s">
        <v>2883</v>
      </c>
      <c r="L170" s="118" t="s">
        <v>2883</v>
      </c>
      <c r="M170" s="92"/>
      <c r="N170" s="120"/>
      <c r="O170" s="120"/>
    </row>
    <row r="171" spans="1:15" x14ac:dyDescent="0.15">
      <c r="A171" t="s">
        <v>1639</v>
      </c>
      <c r="B171" t="s">
        <v>1154</v>
      </c>
      <c r="C171" t="s">
        <v>2378</v>
      </c>
      <c r="D171" t="s">
        <v>55</v>
      </c>
      <c r="E171" t="s">
        <v>1233</v>
      </c>
      <c r="F171" t="s">
        <v>2883</v>
      </c>
      <c r="G171" t="s">
        <v>2883</v>
      </c>
      <c r="H171" t="s">
        <v>1062</v>
      </c>
      <c r="I171" t="s">
        <v>16</v>
      </c>
      <c r="J171" t="s">
        <v>1102</v>
      </c>
      <c r="K171" s="117" t="s">
        <v>2883</v>
      </c>
      <c r="L171" s="118" t="s">
        <v>2883</v>
      </c>
      <c r="M171" s="92"/>
      <c r="N171" s="120"/>
      <c r="O171" s="120"/>
    </row>
    <row r="172" spans="1:15" x14ac:dyDescent="0.15">
      <c r="A172" t="s">
        <v>1640</v>
      </c>
      <c r="B172" t="s">
        <v>1154</v>
      </c>
      <c r="C172" t="s">
        <v>2381</v>
      </c>
      <c r="D172" t="s">
        <v>55</v>
      </c>
      <c r="E172" t="s">
        <v>1736</v>
      </c>
      <c r="F172" t="s">
        <v>2883</v>
      </c>
      <c r="G172" t="s">
        <v>2883</v>
      </c>
      <c r="H172" t="s">
        <v>1062</v>
      </c>
      <c r="I172" t="s">
        <v>16</v>
      </c>
      <c r="J172" t="s">
        <v>1102</v>
      </c>
      <c r="K172" s="117" t="s">
        <v>2883</v>
      </c>
      <c r="L172" s="118" t="s">
        <v>2883</v>
      </c>
      <c r="M172" s="92"/>
      <c r="N172" s="120"/>
      <c r="O172" s="120"/>
    </row>
    <row r="173" spans="1:15" x14ac:dyDescent="0.15">
      <c r="A173" t="s">
        <v>1641</v>
      </c>
      <c r="B173" t="s">
        <v>1154</v>
      </c>
      <c r="C173" t="s">
        <v>2383</v>
      </c>
      <c r="D173" t="s">
        <v>71</v>
      </c>
      <c r="E173" t="s">
        <v>1737</v>
      </c>
      <c r="F173" t="s">
        <v>2883</v>
      </c>
      <c r="G173" t="s">
        <v>2883</v>
      </c>
      <c r="H173" t="s">
        <v>1062</v>
      </c>
      <c r="I173" t="s">
        <v>16</v>
      </c>
      <c r="J173" t="s">
        <v>1102</v>
      </c>
      <c r="K173" s="117" t="s">
        <v>2883</v>
      </c>
      <c r="L173" s="118" t="s">
        <v>2883</v>
      </c>
      <c r="M173" s="92"/>
      <c r="N173" s="120"/>
      <c r="O173" s="120"/>
    </row>
    <row r="174" spans="1:15" x14ac:dyDescent="0.15">
      <c r="A174" t="s">
        <v>1642</v>
      </c>
      <c r="B174" t="s">
        <v>1154</v>
      </c>
      <c r="C174" t="s">
        <v>2384</v>
      </c>
      <c r="D174" t="s">
        <v>71</v>
      </c>
      <c r="E174" t="s">
        <v>1738</v>
      </c>
      <c r="F174" t="s">
        <v>2883</v>
      </c>
      <c r="G174" t="s">
        <v>2883</v>
      </c>
      <c r="H174" t="s">
        <v>1062</v>
      </c>
      <c r="I174" t="s">
        <v>16</v>
      </c>
      <c r="J174" t="s">
        <v>1547</v>
      </c>
      <c r="K174" s="117" t="s">
        <v>2883</v>
      </c>
      <c r="L174" s="118" t="s">
        <v>2883</v>
      </c>
      <c r="M174" s="92"/>
      <c r="N174" s="120"/>
      <c r="O174" s="120"/>
    </row>
    <row r="175" spans="1:15" x14ac:dyDescent="0.15">
      <c r="A175" t="s">
        <v>1643</v>
      </c>
      <c r="B175" t="s">
        <v>1154</v>
      </c>
      <c r="C175" t="s">
        <v>2387</v>
      </c>
      <c r="D175" t="s">
        <v>222</v>
      </c>
      <c r="E175" t="s">
        <v>1739</v>
      </c>
      <c r="F175" t="s">
        <v>2883</v>
      </c>
      <c r="G175" t="s">
        <v>2883</v>
      </c>
      <c r="H175" t="s">
        <v>1062</v>
      </c>
      <c r="I175" t="s">
        <v>16</v>
      </c>
      <c r="J175" t="s">
        <v>1102</v>
      </c>
      <c r="K175" s="117" t="s">
        <v>2883</v>
      </c>
      <c r="L175" s="118" t="s">
        <v>2883</v>
      </c>
      <c r="M175" s="92"/>
      <c r="N175" s="120"/>
      <c r="O175" s="120"/>
    </row>
    <row r="176" spans="1:15" x14ac:dyDescent="0.15">
      <c r="A176" t="s">
        <v>1644</v>
      </c>
      <c r="B176" t="s">
        <v>1154</v>
      </c>
      <c r="C176" t="s">
        <v>2389</v>
      </c>
      <c r="D176" t="s">
        <v>222</v>
      </c>
      <c r="E176" t="s">
        <v>1740</v>
      </c>
      <c r="F176" t="s">
        <v>2883</v>
      </c>
      <c r="G176" t="s">
        <v>2883</v>
      </c>
      <c r="H176" t="s">
        <v>1062</v>
      </c>
      <c r="I176" t="s">
        <v>16</v>
      </c>
      <c r="J176" t="s">
        <v>1102</v>
      </c>
      <c r="K176" s="117" t="s">
        <v>2883</v>
      </c>
      <c r="L176" s="118" t="s">
        <v>2883</v>
      </c>
      <c r="M176" s="92"/>
      <c r="N176" s="120"/>
      <c r="O176" s="120"/>
    </row>
    <row r="177" spans="1:15" x14ac:dyDescent="0.15">
      <c r="A177" t="s">
        <v>1645</v>
      </c>
      <c r="B177" t="s">
        <v>1154</v>
      </c>
      <c r="C177" t="s">
        <v>2392</v>
      </c>
      <c r="D177" t="s">
        <v>18</v>
      </c>
      <c r="E177" t="s">
        <v>1741</v>
      </c>
      <c r="F177" t="s">
        <v>2883</v>
      </c>
      <c r="G177" t="s">
        <v>2883</v>
      </c>
      <c r="H177" t="s">
        <v>1062</v>
      </c>
      <c r="I177" t="s">
        <v>16</v>
      </c>
      <c r="J177" t="s">
        <v>1102</v>
      </c>
      <c r="K177" s="117" t="s">
        <v>2883</v>
      </c>
      <c r="L177" s="118" t="s">
        <v>2883</v>
      </c>
      <c r="M177" s="92"/>
      <c r="N177" s="120"/>
      <c r="O177" s="120"/>
    </row>
    <row r="178" spans="1:15" x14ac:dyDescent="0.15">
      <c r="A178" t="s">
        <v>816</v>
      </c>
      <c r="B178" t="s">
        <v>1172</v>
      </c>
      <c r="C178" t="s">
        <v>2175</v>
      </c>
      <c r="D178" t="s">
        <v>71</v>
      </c>
      <c r="E178" t="s">
        <v>2883</v>
      </c>
      <c r="F178" t="s">
        <v>817</v>
      </c>
      <c r="G178" t="s">
        <v>2883</v>
      </c>
      <c r="H178" t="s">
        <v>1062</v>
      </c>
      <c r="I178" t="s">
        <v>16</v>
      </c>
      <c r="J178" t="s">
        <v>1102</v>
      </c>
      <c r="K178" s="117" t="s">
        <v>2883</v>
      </c>
      <c r="L178" s="118">
        <v>0</v>
      </c>
      <c r="M178" s="92"/>
      <c r="N178" s="120"/>
      <c r="O178" s="120"/>
    </row>
    <row r="179" spans="1:15" x14ac:dyDescent="0.15">
      <c r="A179" t="s">
        <v>906</v>
      </c>
      <c r="B179" t="s">
        <v>1172</v>
      </c>
      <c r="C179" t="s">
        <v>2209</v>
      </c>
      <c r="D179" t="s">
        <v>234</v>
      </c>
      <c r="E179" t="s">
        <v>995</v>
      </c>
      <c r="F179" t="s">
        <v>1777</v>
      </c>
      <c r="G179" t="s">
        <v>996</v>
      </c>
      <c r="H179" t="s">
        <v>1062</v>
      </c>
      <c r="I179" t="s">
        <v>16</v>
      </c>
      <c r="J179" t="s">
        <v>1341</v>
      </c>
      <c r="K179" s="117" t="s">
        <v>2883</v>
      </c>
      <c r="L179" s="118">
        <v>0</v>
      </c>
      <c r="M179" s="92"/>
      <c r="N179" s="120"/>
      <c r="O179" s="120"/>
    </row>
    <row r="180" spans="1:15" x14ac:dyDescent="0.15">
      <c r="A180" t="s">
        <v>907</v>
      </c>
      <c r="B180" t="s">
        <v>1172</v>
      </c>
      <c r="C180" t="s">
        <v>2210</v>
      </c>
      <c r="D180" t="s">
        <v>234</v>
      </c>
      <c r="E180" t="s">
        <v>995</v>
      </c>
      <c r="F180" t="s">
        <v>997</v>
      </c>
      <c r="G180" t="s">
        <v>996</v>
      </c>
      <c r="H180" t="s">
        <v>1062</v>
      </c>
      <c r="I180" t="s">
        <v>16</v>
      </c>
      <c r="J180" t="s">
        <v>1341</v>
      </c>
      <c r="K180" s="117" t="s">
        <v>2883</v>
      </c>
      <c r="L180" s="118">
        <v>0</v>
      </c>
      <c r="M180" s="92"/>
      <c r="N180" s="120"/>
      <c r="O180" s="120"/>
    </row>
    <row r="181" spans="1:15" x14ac:dyDescent="0.15">
      <c r="A181" t="s">
        <v>908</v>
      </c>
      <c r="B181" t="s">
        <v>1172</v>
      </c>
      <c r="C181" t="s">
        <v>2217</v>
      </c>
      <c r="D181" t="s">
        <v>207</v>
      </c>
      <c r="E181" t="s">
        <v>998</v>
      </c>
      <c r="F181" t="s">
        <v>999</v>
      </c>
      <c r="G181" t="s">
        <v>2883</v>
      </c>
      <c r="H181" t="s">
        <v>1062</v>
      </c>
      <c r="I181" t="s">
        <v>16</v>
      </c>
      <c r="J181" t="s">
        <v>1102</v>
      </c>
      <c r="K181" s="117" t="s">
        <v>2883</v>
      </c>
      <c r="L181" s="118" t="s">
        <v>2883</v>
      </c>
      <c r="M181" s="92"/>
      <c r="N181" s="120"/>
      <c r="O181" s="120"/>
    </row>
    <row r="182" spans="1:15" x14ac:dyDescent="0.15">
      <c r="A182" t="s">
        <v>818</v>
      </c>
      <c r="B182" t="s">
        <v>1172</v>
      </c>
      <c r="C182" t="s">
        <v>2224</v>
      </c>
      <c r="D182" t="s">
        <v>453</v>
      </c>
      <c r="E182" t="s">
        <v>819</v>
      </c>
      <c r="F182" t="s">
        <v>741</v>
      </c>
      <c r="G182" t="s">
        <v>820</v>
      </c>
      <c r="H182" t="s">
        <v>1062</v>
      </c>
      <c r="I182" t="s">
        <v>16</v>
      </c>
      <c r="J182" t="s">
        <v>1102</v>
      </c>
      <c r="K182" s="117" t="s">
        <v>2883</v>
      </c>
      <c r="L182" s="118" t="s">
        <v>2883</v>
      </c>
      <c r="M182" s="92"/>
      <c r="N182" s="120"/>
      <c r="O182" s="120"/>
    </row>
    <row r="183" spans="1:15" x14ac:dyDescent="0.15">
      <c r="A183" t="s">
        <v>821</v>
      </c>
      <c r="B183" t="s">
        <v>1172</v>
      </c>
      <c r="C183" t="s">
        <v>2225</v>
      </c>
      <c r="D183" t="s">
        <v>453</v>
      </c>
      <c r="E183" t="s">
        <v>822</v>
      </c>
      <c r="F183" t="s">
        <v>741</v>
      </c>
      <c r="G183" t="s">
        <v>820</v>
      </c>
      <c r="H183" t="s">
        <v>1062</v>
      </c>
      <c r="I183" t="s">
        <v>16</v>
      </c>
      <c r="J183" t="s">
        <v>1102</v>
      </c>
      <c r="K183" s="117" t="s">
        <v>2883</v>
      </c>
      <c r="L183" s="118" t="s">
        <v>2883</v>
      </c>
      <c r="M183" s="92"/>
      <c r="N183" s="120"/>
      <c r="O183" s="120"/>
    </row>
    <row r="184" spans="1:15" x14ac:dyDescent="0.15">
      <c r="A184" t="s">
        <v>823</v>
      </c>
      <c r="B184" t="s">
        <v>1172</v>
      </c>
      <c r="C184" t="s">
        <v>2226</v>
      </c>
      <c r="D184" t="s">
        <v>453</v>
      </c>
      <c r="E184" t="s">
        <v>824</v>
      </c>
      <c r="F184" t="s">
        <v>744</v>
      </c>
      <c r="G184" t="s">
        <v>825</v>
      </c>
      <c r="H184" t="s">
        <v>1062</v>
      </c>
      <c r="I184" t="s">
        <v>16</v>
      </c>
      <c r="J184" t="s">
        <v>1341</v>
      </c>
      <c r="K184" s="117" t="s">
        <v>2883</v>
      </c>
      <c r="L184" s="118">
        <v>0</v>
      </c>
      <c r="M184" s="92"/>
      <c r="N184" s="120"/>
      <c r="O184" s="120"/>
    </row>
    <row r="185" spans="1:15" x14ac:dyDescent="0.15">
      <c r="A185" t="s">
        <v>1372</v>
      </c>
      <c r="B185" t="s">
        <v>1172</v>
      </c>
      <c r="C185" t="s">
        <v>2248</v>
      </c>
      <c r="D185" t="s">
        <v>50</v>
      </c>
      <c r="E185" t="s">
        <v>1399</v>
      </c>
      <c r="F185" t="s">
        <v>2883</v>
      </c>
      <c r="G185" t="s">
        <v>1412</v>
      </c>
      <c r="H185" t="s">
        <v>1062</v>
      </c>
      <c r="I185" t="s">
        <v>16</v>
      </c>
      <c r="J185" t="s">
        <v>1102</v>
      </c>
      <c r="K185" s="117" t="s">
        <v>2883</v>
      </c>
      <c r="L185" s="118" t="s">
        <v>2883</v>
      </c>
      <c r="M185" s="92"/>
      <c r="N185" s="120"/>
      <c r="O185" s="120"/>
    </row>
    <row r="186" spans="1:15" x14ac:dyDescent="0.15">
      <c r="A186" t="s">
        <v>1374</v>
      </c>
      <c r="B186" t="s">
        <v>1172</v>
      </c>
      <c r="C186" t="s">
        <v>2263</v>
      </c>
      <c r="D186" t="s">
        <v>10</v>
      </c>
      <c r="E186" t="s">
        <v>998</v>
      </c>
      <c r="F186" t="s">
        <v>999</v>
      </c>
      <c r="G186" t="s">
        <v>2883</v>
      </c>
      <c r="H186" t="s">
        <v>1062</v>
      </c>
      <c r="I186" t="s">
        <v>16</v>
      </c>
      <c r="J186" t="s">
        <v>1102</v>
      </c>
      <c r="K186" s="117" t="s">
        <v>2883</v>
      </c>
      <c r="L186" s="118" t="s">
        <v>2883</v>
      </c>
      <c r="M186" s="92"/>
      <c r="N186" s="120"/>
      <c r="O186" s="120"/>
    </row>
    <row r="187" spans="1:15" x14ac:dyDescent="0.15">
      <c r="A187" t="s">
        <v>1375</v>
      </c>
      <c r="B187" t="s">
        <v>1172</v>
      </c>
      <c r="C187" t="s">
        <v>2266</v>
      </c>
      <c r="D187" t="s">
        <v>10</v>
      </c>
      <c r="E187" t="s">
        <v>998</v>
      </c>
      <c r="F187" t="s">
        <v>999</v>
      </c>
      <c r="G187" t="s">
        <v>2883</v>
      </c>
      <c r="H187" t="s">
        <v>1062</v>
      </c>
      <c r="I187" t="s">
        <v>16</v>
      </c>
      <c r="J187" t="s">
        <v>1102</v>
      </c>
      <c r="K187" s="117" t="s">
        <v>2883</v>
      </c>
      <c r="L187" s="118" t="s">
        <v>2883</v>
      </c>
      <c r="M187" s="92"/>
      <c r="N187" s="120"/>
      <c r="O187" s="120"/>
    </row>
    <row r="188" spans="1:15" x14ac:dyDescent="0.15">
      <c r="A188" t="s">
        <v>1376</v>
      </c>
      <c r="B188" t="s">
        <v>1172</v>
      </c>
      <c r="C188" t="s">
        <v>2269</v>
      </c>
      <c r="D188" t="s">
        <v>10</v>
      </c>
      <c r="E188" t="s">
        <v>998</v>
      </c>
      <c r="F188" t="s">
        <v>999</v>
      </c>
      <c r="G188" t="s">
        <v>2883</v>
      </c>
      <c r="H188" t="s">
        <v>1062</v>
      </c>
      <c r="I188" t="s">
        <v>16</v>
      </c>
      <c r="J188" t="s">
        <v>1102</v>
      </c>
      <c r="K188" s="117" t="s">
        <v>2883</v>
      </c>
      <c r="L188" s="118" t="s">
        <v>2883</v>
      </c>
      <c r="M188" s="92"/>
      <c r="N188" s="120"/>
      <c r="O188" s="120"/>
    </row>
    <row r="189" spans="1:15" x14ac:dyDescent="0.15">
      <c r="A189" t="s">
        <v>1345</v>
      </c>
      <c r="B189" t="s">
        <v>1172</v>
      </c>
      <c r="C189" t="s">
        <v>2272</v>
      </c>
      <c r="D189" t="s">
        <v>50</v>
      </c>
      <c r="E189" t="s">
        <v>1742</v>
      </c>
      <c r="F189" t="s">
        <v>2883</v>
      </c>
      <c r="G189" t="s">
        <v>2883</v>
      </c>
      <c r="H189" t="s">
        <v>1062</v>
      </c>
      <c r="I189" t="s">
        <v>16</v>
      </c>
      <c r="J189" t="s">
        <v>1102</v>
      </c>
      <c r="K189" s="117" t="s">
        <v>2883</v>
      </c>
      <c r="L189" s="118" t="s">
        <v>2883</v>
      </c>
      <c r="M189" s="92"/>
      <c r="N189" s="120"/>
      <c r="O189" s="120"/>
    </row>
    <row r="190" spans="1:15" x14ac:dyDescent="0.15">
      <c r="A190" t="s">
        <v>1177</v>
      </c>
      <c r="B190" t="s">
        <v>1172</v>
      </c>
      <c r="C190" t="s">
        <v>2333</v>
      </c>
      <c r="D190" t="s">
        <v>55</v>
      </c>
      <c r="E190" t="s">
        <v>16</v>
      </c>
      <c r="F190" t="s">
        <v>1264</v>
      </c>
      <c r="G190" t="s">
        <v>2883</v>
      </c>
      <c r="H190" t="s">
        <v>1062</v>
      </c>
      <c r="I190" t="s">
        <v>16</v>
      </c>
      <c r="J190" t="s">
        <v>1341</v>
      </c>
      <c r="K190" s="117" t="s">
        <v>2883</v>
      </c>
      <c r="L190" s="118">
        <v>0</v>
      </c>
      <c r="M190" s="92"/>
      <c r="N190" s="120"/>
      <c r="O190" s="120"/>
    </row>
    <row r="191" spans="1:15" x14ac:dyDescent="0.15">
      <c r="A191" t="s">
        <v>1178</v>
      </c>
      <c r="B191" t="s">
        <v>1172</v>
      </c>
      <c r="C191" t="s">
        <v>2334</v>
      </c>
      <c r="D191" t="s">
        <v>55</v>
      </c>
      <c r="E191" t="s">
        <v>16</v>
      </c>
      <c r="F191" t="s">
        <v>1264</v>
      </c>
      <c r="G191" t="s">
        <v>2883</v>
      </c>
      <c r="H191" t="s">
        <v>1062</v>
      </c>
      <c r="I191" t="s">
        <v>16</v>
      </c>
      <c r="J191" t="s">
        <v>1341</v>
      </c>
      <c r="K191" s="117" t="s">
        <v>2883</v>
      </c>
      <c r="L191" s="118">
        <v>0</v>
      </c>
      <c r="M191" s="92"/>
      <c r="N191" s="120"/>
      <c r="O191" s="120"/>
    </row>
    <row r="192" spans="1:15" x14ac:dyDescent="0.15">
      <c r="A192" t="s">
        <v>1179</v>
      </c>
      <c r="B192" t="s">
        <v>1172</v>
      </c>
      <c r="C192" t="s">
        <v>2335</v>
      </c>
      <c r="D192" t="s">
        <v>55</v>
      </c>
      <c r="E192" t="s">
        <v>16</v>
      </c>
      <c r="F192" t="s">
        <v>1264</v>
      </c>
      <c r="G192" t="s">
        <v>2883</v>
      </c>
      <c r="H192" t="s">
        <v>1062</v>
      </c>
      <c r="I192" t="s">
        <v>16</v>
      </c>
      <c r="J192" t="s">
        <v>1341</v>
      </c>
      <c r="K192" s="117" t="s">
        <v>2883</v>
      </c>
      <c r="L192" s="118">
        <v>0</v>
      </c>
      <c r="M192" s="92"/>
      <c r="N192" s="120"/>
      <c r="O192" s="120"/>
    </row>
    <row r="193" spans="1:15" x14ac:dyDescent="0.15">
      <c r="A193" t="s">
        <v>1180</v>
      </c>
      <c r="B193" t="s">
        <v>1172</v>
      </c>
      <c r="C193" t="s">
        <v>2336</v>
      </c>
      <c r="D193" t="s">
        <v>55</v>
      </c>
      <c r="E193" t="s">
        <v>16</v>
      </c>
      <c r="F193" t="s">
        <v>1264</v>
      </c>
      <c r="G193" t="s">
        <v>2883</v>
      </c>
      <c r="H193" t="s">
        <v>1062</v>
      </c>
      <c r="I193" t="s">
        <v>16</v>
      </c>
      <c r="J193" t="s">
        <v>1341</v>
      </c>
      <c r="K193" s="117" t="s">
        <v>2883</v>
      </c>
      <c r="L193" s="118">
        <v>0</v>
      </c>
      <c r="M193" s="92"/>
      <c r="N193" s="120"/>
      <c r="O193" s="120"/>
    </row>
    <row r="194" spans="1:15" x14ac:dyDescent="0.15">
      <c r="A194" t="s">
        <v>1181</v>
      </c>
      <c r="B194" t="s">
        <v>1172</v>
      </c>
      <c r="C194" t="s">
        <v>2337</v>
      </c>
      <c r="D194" t="s">
        <v>55</v>
      </c>
      <c r="E194" t="s">
        <v>16</v>
      </c>
      <c r="F194" t="s">
        <v>1264</v>
      </c>
      <c r="G194" t="s">
        <v>2883</v>
      </c>
      <c r="H194" t="s">
        <v>1062</v>
      </c>
      <c r="I194" t="s">
        <v>16</v>
      </c>
      <c r="J194" t="s">
        <v>1341</v>
      </c>
      <c r="K194" s="117" t="s">
        <v>2883</v>
      </c>
      <c r="L194" s="118">
        <v>0</v>
      </c>
      <c r="M194" s="92"/>
      <c r="N194" s="120"/>
      <c r="O194" s="120"/>
    </row>
    <row r="195" spans="1:15" x14ac:dyDescent="0.15">
      <c r="A195" t="s">
        <v>1182</v>
      </c>
      <c r="B195" t="s">
        <v>1172</v>
      </c>
      <c r="C195" t="s">
        <v>2338</v>
      </c>
      <c r="D195" t="s">
        <v>55</v>
      </c>
      <c r="E195" t="s">
        <v>16</v>
      </c>
      <c r="F195" t="s">
        <v>1264</v>
      </c>
      <c r="G195" t="s">
        <v>2883</v>
      </c>
      <c r="H195" t="s">
        <v>1062</v>
      </c>
      <c r="I195" t="s">
        <v>16</v>
      </c>
      <c r="J195" t="s">
        <v>1341</v>
      </c>
      <c r="K195" s="117" t="s">
        <v>2883</v>
      </c>
      <c r="L195" s="118">
        <v>0</v>
      </c>
      <c r="M195" s="92"/>
      <c r="N195" s="120"/>
      <c r="O195" s="120"/>
    </row>
    <row r="196" spans="1:15" x14ac:dyDescent="0.15">
      <c r="A196" t="s">
        <v>1314</v>
      </c>
      <c r="B196" t="s">
        <v>1172</v>
      </c>
      <c r="C196" t="s">
        <v>2341</v>
      </c>
      <c r="D196" t="s">
        <v>1336</v>
      </c>
      <c r="E196" t="s">
        <v>1330</v>
      </c>
      <c r="F196" t="s">
        <v>741</v>
      </c>
      <c r="G196" t="s">
        <v>2920</v>
      </c>
      <c r="H196" t="s">
        <v>1062</v>
      </c>
      <c r="I196" t="s">
        <v>16</v>
      </c>
      <c r="J196" t="s">
        <v>1102</v>
      </c>
      <c r="K196" s="117" t="s">
        <v>2883</v>
      </c>
      <c r="L196" s="118" t="s">
        <v>2883</v>
      </c>
      <c r="M196" s="92"/>
      <c r="N196" s="120"/>
      <c r="O196" s="120"/>
    </row>
    <row r="197" spans="1:15" x14ac:dyDescent="0.15">
      <c r="A197" t="s">
        <v>1646</v>
      </c>
      <c r="B197" t="s">
        <v>1172</v>
      </c>
      <c r="C197" t="s">
        <v>2359</v>
      </c>
      <c r="D197" t="s">
        <v>1798</v>
      </c>
      <c r="E197" t="s">
        <v>1743</v>
      </c>
      <c r="F197" t="s">
        <v>1778</v>
      </c>
      <c r="G197" t="s">
        <v>1779</v>
      </c>
      <c r="H197" t="s">
        <v>1062</v>
      </c>
      <c r="I197" t="s">
        <v>16</v>
      </c>
      <c r="J197" t="s">
        <v>1341</v>
      </c>
      <c r="K197" s="117" t="s">
        <v>2883</v>
      </c>
      <c r="L197" s="118" t="s">
        <v>2883</v>
      </c>
      <c r="M197" s="92"/>
      <c r="N197" s="120"/>
      <c r="O197" s="120"/>
    </row>
    <row r="198" spans="1:15" x14ac:dyDescent="0.15">
      <c r="A198" t="s">
        <v>1647</v>
      </c>
      <c r="B198" t="s">
        <v>1172</v>
      </c>
      <c r="C198" t="s">
        <v>2360</v>
      </c>
      <c r="D198" t="s">
        <v>1798</v>
      </c>
      <c r="E198" t="s">
        <v>1743</v>
      </c>
      <c r="F198" t="s">
        <v>2883</v>
      </c>
      <c r="G198" t="s">
        <v>2883</v>
      </c>
      <c r="H198" t="s">
        <v>1062</v>
      </c>
      <c r="I198" t="s">
        <v>16</v>
      </c>
      <c r="J198" t="s">
        <v>1341</v>
      </c>
      <c r="K198" s="117" t="s">
        <v>2883</v>
      </c>
      <c r="L198" s="118" t="s">
        <v>2883</v>
      </c>
      <c r="M198" s="92"/>
      <c r="N198" s="120"/>
      <c r="O198" s="120"/>
    </row>
    <row r="199" spans="1:15" x14ac:dyDescent="0.15">
      <c r="A199" t="s">
        <v>1648</v>
      </c>
      <c r="B199" t="s">
        <v>1172</v>
      </c>
      <c r="C199" t="s">
        <v>2375</v>
      </c>
      <c r="D199" t="s">
        <v>18</v>
      </c>
      <c r="E199" t="s">
        <v>1744</v>
      </c>
      <c r="F199" t="s">
        <v>2883</v>
      </c>
      <c r="G199" t="s">
        <v>2883</v>
      </c>
      <c r="H199" t="s">
        <v>1062</v>
      </c>
      <c r="I199" t="s">
        <v>16</v>
      </c>
      <c r="J199" t="s">
        <v>1102</v>
      </c>
      <c r="K199" s="117" t="s">
        <v>2883</v>
      </c>
      <c r="L199" s="118" t="s">
        <v>2883</v>
      </c>
      <c r="M199" s="92"/>
      <c r="N199" s="120"/>
      <c r="O199" s="120"/>
    </row>
    <row r="200" spans="1:15" x14ac:dyDescent="0.15">
      <c r="A200" t="s">
        <v>1649</v>
      </c>
      <c r="B200" t="s">
        <v>1172</v>
      </c>
      <c r="C200" t="s">
        <v>2380</v>
      </c>
      <c r="D200" t="s">
        <v>55</v>
      </c>
      <c r="E200" t="s">
        <v>1745</v>
      </c>
      <c r="F200" t="s">
        <v>2883</v>
      </c>
      <c r="G200" t="s">
        <v>2883</v>
      </c>
      <c r="H200" t="s">
        <v>1062</v>
      </c>
      <c r="I200" t="s">
        <v>16</v>
      </c>
      <c r="J200" t="s">
        <v>1102</v>
      </c>
      <c r="K200" s="117" t="s">
        <v>2883</v>
      </c>
      <c r="L200" s="118" t="s">
        <v>2883</v>
      </c>
      <c r="M200" s="92"/>
      <c r="N200" s="120"/>
      <c r="O200" s="120"/>
    </row>
    <row r="201" spans="1:15" x14ac:dyDescent="0.15">
      <c r="A201" t="s">
        <v>1650</v>
      </c>
      <c r="B201" t="s">
        <v>1172</v>
      </c>
      <c r="C201" t="s">
        <v>2385</v>
      </c>
      <c r="D201" t="s">
        <v>71</v>
      </c>
      <c r="E201" t="s">
        <v>1746</v>
      </c>
      <c r="F201" t="s">
        <v>2883</v>
      </c>
      <c r="G201" t="s">
        <v>2883</v>
      </c>
      <c r="H201" t="s">
        <v>1062</v>
      </c>
      <c r="I201" t="s">
        <v>16</v>
      </c>
      <c r="J201" t="s">
        <v>1102</v>
      </c>
      <c r="K201" s="117" t="s">
        <v>2883</v>
      </c>
      <c r="L201" s="118" t="s">
        <v>2883</v>
      </c>
      <c r="M201" s="92"/>
      <c r="N201" s="120"/>
      <c r="O201" s="120"/>
    </row>
    <row r="202" spans="1:15" x14ac:dyDescent="0.15">
      <c r="A202" t="s">
        <v>1651</v>
      </c>
      <c r="B202" t="s">
        <v>1172</v>
      </c>
      <c r="C202" t="s">
        <v>2386</v>
      </c>
      <c r="D202" t="s">
        <v>71</v>
      </c>
      <c r="E202" t="s">
        <v>1747</v>
      </c>
      <c r="F202" t="s">
        <v>2883</v>
      </c>
      <c r="G202" t="s">
        <v>2883</v>
      </c>
      <c r="H202" t="s">
        <v>1062</v>
      </c>
      <c r="I202" t="s">
        <v>16</v>
      </c>
      <c r="J202" t="s">
        <v>1102</v>
      </c>
      <c r="K202" s="117" t="s">
        <v>2883</v>
      </c>
      <c r="L202" s="118" t="s">
        <v>2883</v>
      </c>
      <c r="M202" s="92"/>
      <c r="N202" s="120"/>
      <c r="O202" s="120"/>
    </row>
    <row r="203" spans="1:15" x14ac:dyDescent="0.15">
      <c r="A203" t="s">
        <v>1652</v>
      </c>
      <c r="B203" t="s">
        <v>1172</v>
      </c>
      <c r="C203" t="s">
        <v>2932</v>
      </c>
      <c r="D203" t="s">
        <v>1801</v>
      </c>
      <c r="E203" t="s">
        <v>1748</v>
      </c>
      <c r="F203" t="s">
        <v>2883</v>
      </c>
      <c r="G203" t="s">
        <v>2883</v>
      </c>
      <c r="H203" t="s">
        <v>1062</v>
      </c>
      <c r="I203" t="s">
        <v>16</v>
      </c>
      <c r="J203" t="s">
        <v>1341</v>
      </c>
      <c r="K203" s="117" t="s">
        <v>2883</v>
      </c>
      <c r="L203" s="118">
        <v>0</v>
      </c>
      <c r="M203" s="92"/>
      <c r="N203" s="120"/>
      <c r="O203" s="120"/>
    </row>
    <row r="204" spans="1:15" x14ac:dyDescent="0.15">
      <c r="A204" t="s">
        <v>1653</v>
      </c>
      <c r="B204" t="s">
        <v>1172</v>
      </c>
      <c r="C204" t="s">
        <v>2393</v>
      </c>
      <c r="D204" t="s">
        <v>18</v>
      </c>
      <c r="E204" t="s">
        <v>1749</v>
      </c>
      <c r="F204" t="s">
        <v>2883</v>
      </c>
      <c r="G204" t="s">
        <v>2883</v>
      </c>
      <c r="H204" t="s">
        <v>1062</v>
      </c>
      <c r="I204" t="s">
        <v>16</v>
      </c>
      <c r="J204" t="s">
        <v>1102</v>
      </c>
      <c r="K204" s="117" t="s">
        <v>2883</v>
      </c>
      <c r="L204" s="118" t="s">
        <v>2883</v>
      </c>
      <c r="M204" s="92"/>
      <c r="N204" s="120"/>
      <c r="O204" s="120"/>
    </row>
    <row r="205" spans="1:15" x14ac:dyDescent="0.15">
      <c r="A205" t="s">
        <v>1654</v>
      </c>
      <c r="B205" t="s">
        <v>1172</v>
      </c>
      <c r="C205" t="s">
        <v>2399</v>
      </c>
      <c r="D205" t="s">
        <v>13</v>
      </c>
      <c r="E205" t="s">
        <v>1750</v>
      </c>
      <c r="F205" t="s">
        <v>1769</v>
      </c>
      <c r="G205" t="s">
        <v>1780</v>
      </c>
      <c r="H205" t="s">
        <v>1062</v>
      </c>
      <c r="I205" t="s">
        <v>16</v>
      </c>
      <c r="J205" t="s">
        <v>1341</v>
      </c>
      <c r="K205" s="117" t="s">
        <v>2883</v>
      </c>
      <c r="L205" s="118" t="s">
        <v>2883</v>
      </c>
      <c r="M205" s="92"/>
      <c r="N205" s="120"/>
      <c r="O205" s="120"/>
    </row>
    <row r="206" spans="1:15" x14ac:dyDescent="0.15">
      <c r="A206" t="s">
        <v>895</v>
      </c>
      <c r="B206" t="s">
        <v>273</v>
      </c>
      <c r="C206" t="s">
        <v>2183</v>
      </c>
      <c r="D206" t="s">
        <v>945</v>
      </c>
      <c r="E206" t="s">
        <v>1035</v>
      </c>
      <c r="F206" t="s">
        <v>2883</v>
      </c>
      <c r="G206" t="s">
        <v>2883</v>
      </c>
      <c r="H206" t="s">
        <v>1062</v>
      </c>
      <c r="I206" t="s">
        <v>1809</v>
      </c>
      <c r="J206" t="s">
        <v>1547</v>
      </c>
      <c r="K206" s="117" t="s">
        <v>2883</v>
      </c>
      <c r="L206" s="118">
        <v>0</v>
      </c>
      <c r="M206" s="92"/>
      <c r="N206" s="120"/>
      <c r="O206" s="120"/>
    </row>
    <row r="207" spans="1:15" x14ac:dyDescent="0.15">
      <c r="A207" t="s">
        <v>1183</v>
      </c>
      <c r="B207" t="s">
        <v>273</v>
      </c>
      <c r="C207" t="s">
        <v>2318</v>
      </c>
      <c r="D207" t="s">
        <v>1306</v>
      </c>
      <c r="E207" t="s">
        <v>1238</v>
      </c>
      <c r="F207" t="s">
        <v>1238</v>
      </c>
      <c r="G207" t="s">
        <v>2883</v>
      </c>
      <c r="H207" t="s">
        <v>1062</v>
      </c>
      <c r="I207" t="s">
        <v>1809</v>
      </c>
      <c r="J207" t="s">
        <v>1547</v>
      </c>
      <c r="K207" s="117" t="s">
        <v>2883</v>
      </c>
      <c r="L207" s="118">
        <v>0</v>
      </c>
      <c r="M207" s="92"/>
      <c r="N207" s="120"/>
      <c r="O207" s="120"/>
    </row>
    <row r="208" spans="1:15" x14ac:dyDescent="0.15">
      <c r="A208" t="s">
        <v>1184</v>
      </c>
      <c r="B208" t="s">
        <v>273</v>
      </c>
      <c r="C208" t="s">
        <v>2319</v>
      </c>
      <c r="D208" t="s">
        <v>1306</v>
      </c>
      <c r="E208" t="s">
        <v>1238</v>
      </c>
      <c r="F208" t="s">
        <v>1238</v>
      </c>
      <c r="G208" t="s">
        <v>2883</v>
      </c>
      <c r="H208" t="s">
        <v>1062</v>
      </c>
      <c r="I208" t="s">
        <v>1809</v>
      </c>
      <c r="J208" t="s">
        <v>1547</v>
      </c>
      <c r="K208" s="117" t="s">
        <v>2883</v>
      </c>
      <c r="L208" s="118">
        <v>0</v>
      </c>
      <c r="M208" s="92"/>
      <c r="N208" s="120"/>
      <c r="O208" s="120"/>
    </row>
    <row r="209" spans="1:15" x14ac:dyDescent="0.15">
      <c r="A209" t="s">
        <v>1185</v>
      </c>
      <c r="B209" t="s">
        <v>273</v>
      </c>
      <c r="C209" t="s">
        <v>2320</v>
      </c>
      <c r="D209" t="s">
        <v>1306</v>
      </c>
      <c r="E209" t="s">
        <v>1238</v>
      </c>
      <c r="F209" t="s">
        <v>1238</v>
      </c>
      <c r="G209" t="s">
        <v>2883</v>
      </c>
      <c r="H209" t="s">
        <v>1062</v>
      </c>
      <c r="I209" t="s">
        <v>1809</v>
      </c>
      <c r="J209" t="s">
        <v>1547</v>
      </c>
      <c r="K209" s="117" t="s">
        <v>2883</v>
      </c>
      <c r="L209" s="118">
        <v>0</v>
      </c>
      <c r="M209" s="92"/>
      <c r="N209" s="120"/>
      <c r="O209" s="120"/>
    </row>
    <row r="210" spans="1:15" x14ac:dyDescent="0.15">
      <c r="A210" t="s">
        <v>1186</v>
      </c>
      <c r="B210" t="s">
        <v>273</v>
      </c>
      <c r="C210" t="s">
        <v>2321</v>
      </c>
      <c r="D210" t="s">
        <v>1306</v>
      </c>
      <c r="E210" t="s">
        <v>1238</v>
      </c>
      <c r="F210" t="s">
        <v>1238</v>
      </c>
      <c r="G210" t="s">
        <v>2883</v>
      </c>
      <c r="H210" t="s">
        <v>1062</v>
      </c>
      <c r="I210" t="s">
        <v>1809</v>
      </c>
      <c r="J210" t="s">
        <v>1547</v>
      </c>
      <c r="K210" s="117" t="s">
        <v>2883</v>
      </c>
      <c r="L210" s="118">
        <v>0</v>
      </c>
      <c r="M210" s="92"/>
      <c r="N210" s="120"/>
      <c r="O210" s="120"/>
    </row>
    <row r="211" spans="1:15" x14ac:dyDescent="0.15">
      <c r="A211" t="s">
        <v>1187</v>
      </c>
      <c r="B211" t="s">
        <v>273</v>
      </c>
      <c r="C211" t="s">
        <v>2322</v>
      </c>
      <c r="D211" t="s">
        <v>1306</v>
      </c>
      <c r="E211" t="s">
        <v>1238</v>
      </c>
      <c r="F211" t="s">
        <v>1238</v>
      </c>
      <c r="G211" t="s">
        <v>2883</v>
      </c>
      <c r="H211" t="s">
        <v>1062</v>
      </c>
      <c r="I211" t="s">
        <v>1809</v>
      </c>
      <c r="J211" t="s">
        <v>1547</v>
      </c>
      <c r="K211" s="117" t="s">
        <v>2883</v>
      </c>
      <c r="L211" s="118">
        <v>0</v>
      </c>
      <c r="M211" s="92"/>
      <c r="N211" s="120"/>
      <c r="O211" s="120"/>
    </row>
    <row r="212" spans="1:15" x14ac:dyDescent="0.15">
      <c r="A212" t="s">
        <v>2940</v>
      </c>
      <c r="B212" t="s">
        <v>273</v>
      </c>
      <c r="C212" t="s">
        <v>2933</v>
      </c>
      <c r="D212" t="s">
        <v>13</v>
      </c>
      <c r="E212" t="s">
        <v>2883</v>
      </c>
      <c r="F212" t="s">
        <v>2883</v>
      </c>
      <c r="G212" t="s">
        <v>2883</v>
      </c>
      <c r="H212" t="s">
        <v>1062</v>
      </c>
      <c r="I212" t="s">
        <v>1809</v>
      </c>
      <c r="J212" t="s">
        <v>1547</v>
      </c>
      <c r="K212" s="117" t="s">
        <v>2883</v>
      </c>
      <c r="L212" s="118" t="s">
        <v>2883</v>
      </c>
      <c r="M212" s="92"/>
      <c r="N212" s="120"/>
      <c r="O212" s="120"/>
    </row>
    <row r="213" spans="1:15" x14ac:dyDescent="0.15">
      <c r="A213" t="s">
        <v>485</v>
      </c>
      <c r="B213" t="s">
        <v>273</v>
      </c>
      <c r="C213" t="s">
        <v>2417</v>
      </c>
      <c r="D213" t="s">
        <v>486</v>
      </c>
      <c r="E213" t="s">
        <v>488</v>
      </c>
      <c r="F213" t="s">
        <v>487</v>
      </c>
      <c r="G213" t="s">
        <v>2883</v>
      </c>
      <c r="H213" t="s">
        <v>1062</v>
      </c>
      <c r="I213" t="s">
        <v>1810</v>
      </c>
      <c r="J213" t="s">
        <v>1547</v>
      </c>
      <c r="K213" s="117" t="s">
        <v>2883</v>
      </c>
      <c r="L213" s="118">
        <v>0</v>
      </c>
      <c r="M213" s="92"/>
      <c r="N213" s="120"/>
      <c r="O213" s="120"/>
    </row>
    <row r="214" spans="1:15" x14ac:dyDescent="0.15">
      <c r="A214" t="s">
        <v>840</v>
      </c>
      <c r="B214" t="s">
        <v>273</v>
      </c>
      <c r="C214" t="s">
        <v>2417</v>
      </c>
      <c r="D214" t="s">
        <v>486</v>
      </c>
      <c r="E214" t="s">
        <v>488</v>
      </c>
      <c r="F214" t="s">
        <v>841</v>
      </c>
      <c r="G214" t="s">
        <v>2883</v>
      </c>
      <c r="H214" t="s">
        <v>1062</v>
      </c>
      <c r="I214" t="s">
        <v>1810</v>
      </c>
      <c r="J214" t="s">
        <v>1547</v>
      </c>
      <c r="K214" s="117" t="s">
        <v>2883</v>
      </c>
      <c r="L214" s="118">
        <v>0</v>
      </c>
      <c r="M214" s="92"/>
      <c r="N214" s="120"/>
      <c r="O214" s="120"/>
    </row>
    <row r="215" spans="1:15" x14ac:dyDescent="0.15">
      <c r="A215" t="s">
        <v>690</v>
      </c>
      <c r="B215" t="s">
        <v>35</v>
      </c>
      <c r="C215" t="s">
        <v>2457</v>
      </c>
      <c r="D215" t="s">
        <v>691</v>
      </c>
      <c r="E215" t="s">
        <v>693</v>
      </c>
      <c r="F215" t="s">
        <v>692</v>
      </c>
      <c r="G215" t="s">
        <v>2883</v>
      </c>
      <c r="H215" t="s">
        <v>1062</v>
      </c>
      <c r="I215" t="s">
        <v>1810</v>
      </c>
      <c r="J215" t="s">
        <v>1103</v>
      </c>
      <c r="K215" s="117" t="s">
        <v>2883</v>
      </c>
      <c r="L215" s="118">
        <v>0</v>
      </c>
      <c r="M215" s="92"/>
      <c r="N215" s="120"/>
      <c r="O215" s="120"/>
    </row>
    <row r="216" spans="1:15" x14ac:dyDescent="0.15">
      <c r="A216" t="s">
        <v>694</v>
      </c>
      <c r="B216" t="s">
        <v>35</v>
      </c>
      <c r="C216" t="s">
        <v>2459</v>
      </c>
      <c r="D216" t="s">
        <v>691</v>
      </c>
      <c r="E216" t="s">
        <v>693</v>
      </c>
      <c r="F216" t="s">
        <v>695</v>
      </c>
      <c r="G216" t="s">
        <v>2883</v>
      </c>
      <c r="H216" t="s">
        <v>1062</v>
      </c>
      <c r="I216" t="s">
        <v>1810</v>
      </c>
      <c r="J216" t="s">
        <v>1103</v>
      </c>
      <c r="K216" s="117" t="s">
        <v>2883</v>
      </c>
      <c r="L216" s="118">
        <v>0</v>
      </c>
      <c r="M216" s="92"/>
      <c r="N216" s="120"/>
      <c r="O216" s="120"/>
    </row>
    <row r="217" spans="1:15" x14ac:dyDescent="0.15">
      <c r="A217" t="s">
        <v>696</v>
      </c>
      <c r="B217" t="s">
        <v>35</v>
      </c>
      <c r="C217" t="s">
        <v>2460</v>
      </c>
      <c r="D217" t="s">
        <v>691</v>
      </c>
      <c r="E217" t="s">
        <v>693</v>
      </c>
      <c r="F217" t="s">
        <v>697</v>
      </c>
      <c r="G217" t="s">
        <v>2883</v>
      </c>
      <c r="H217" t="s">
        <v>1062</v>
      </c>
      <c r="I217" t="s">
        <v>1810</v>
      </c>
      <c r="J217" t="s">
        <v>1103</v>
      </c>
      <c r="K217" s="117" t="s">
        <v>2883</v>
      </c>
      <c r="L217" s="118">
        <v>0</v>
      </c>
      <c r="M217" s="92"/>
      <c r="N217" s="120"/>
      <c r="O217" s="120"/>
    </row>
    <row r="218" spans="1:15" x14ac:dyDescent="0.15">
      <c r="A218" t="s">
        <v>709</v>
      </c>
      <c r="B218" t="s">
        <v>35</v>
      </c>
      <c r="C218" t="s">
        <v>2462</v>
      </c>
      <c r="D218" t="s">
        <v>710</v>
      </c>
      <c r="E218" t="s">
        <v>712</v>
      </c>
      <c r="F218" t="s">
        <v>711</v>
      </c>
      <c r="G218" t="s">
        <v>2883</v>
      </c>
      <c r="H218" t="s">
        <v>1062</v>
      </c>
      <c r="I218" t="s">
        <v>1810</v>
      </c>
      <c r="J218" t="s">
        <v>1103</v>
      </c>
      <c r="K218" s="117">
        <v>0</v>
      </c>
      <c r="L218" s="118">
        <v>0</v>
      </c>
      <c r="M218" s="92"/>
      <c r="N218" s="120"/>
      <c r="O218" s="120"/>
    </row>
    <row r="219" spans="1:15" x14ac:dyDescent="0.15">
      <c r="A219" t="s">
        <v>1655</v>
      </c>
      <c r="B219" t="s">
        <v>809</v>
      </c>
      <c r="C219" t="s">
        <v>2883</v>
      </c>
      <c r="D219" t="s">
        <v>71</v>
      </c>
      <c r="E219" t="s">
        <v>2883</v>
      </c>
      <c r="F219" t="s">
        <v>2883</v>
      </c>
      <c r="G219" t="s">
        <v>2883</v>
      </c>
      <c r="H219" t="s">
        <v>1062</v>
      </c>
      <c r="I219" t="s">
        <v>2883</v>
      </c>
      <c r="J219" t="s">
        <v>1341</v>
      </c>
      <c r="K219" s="117" t="s">
        <v>2883</v>
      </c>
      <c r="L219" s="118" t="s">
        <v>2883</v>
      </c>
      <c r="M219" s="92"/>
      <c r="N219" s="120"/>
      <c r="O219" s="120"/>
    </row>
    <row r="220" spans="1:15" x14ac:dyDescent="0.15">
      <c r="A220" t="s">
        <v>1656</v>
      </c>
      <c r="B220" t="s">
        <v>809</v>
      </c>
      <c r="C220" t="s">
        <v>2883</v>
      </c>
      <c r="D220" t="s">
        <v>55</v>
      </c>
      <c r="E220" t="s">
        <v>2883</v>
      </c>
      <c r="F220" t="s">
        <v>2883</v>
      </c>
      <c r="G220" t="s">
        <v>2883</v>
      </c>
      <c r="H220" t="s">
        <v>1062</v>
      </c>
      <c r="I220" t="s">
        <v>2883</v>
      </c>
      <c r="J220" t="s">
        <v>1341</v>
      </c>
      <c r="K220" s="117" t="s">
        <v>2883</v>
      </c>
      <c r="L220" s="118" t="s">
        <v>2883</v>
      </c>
      <c r="M220" s="92"/>
      <c r="N220" s="120"/>
      <c r="O220" s="120"/>
    </row>
    <row r="221" spans="1:15" x14ac:dyDescent="0.15">
      <c r="A221" t="s">
        <v>1657</v>
      </c>
      <c r="B221" t="s">
        <v>809</v>
      </c>
      <c r="C221" t="s">
        <v>2883</v>
      </c>
      <c r="D221" t="s">
        <v>234</v>
      </c>
      <c r="E221" t="s">
        <v>2883</v>
      </c>
      <c r="F221" t="s">
        <v>2883</v>
      </c>
      <c r="G221" t="s">
        <v>2883</v>
      </c>
      <c r="H221" t="s">
        <v>1062</v>
      </c>
      <c r="I221" t="s">
        <v>2883</v>
      </c>
      <c r="J221" t="s">
        <v>1341</v>
      </c>
      <c r="K221" s="117" t="s">
        <v>2883</v>
      </c>
      <c r="L221" s="118" t="s">
        <v>2883</v>
      </c>
      <c r="M221" s="92"/>
      <c r="N221" s="120"/>
      <c r="O221" s="120"/>
    </row>
    <row r="222" spans="1:15" x14ac:dyDescent="0.15">
      <c r="A222" t="s">
        <v>1658</v>
      </c>
      <c r="B222" t="s">
        <v>809</v>
      </c>
      <c r="C222" t="s">
        <v>2883</v>
      </c>
      <c r="D222" t="s">
        <v>18</v>
      </c>
      <c r="E222" t="s">
        <v>2883</v>
      </c>
      <c r="F222" t="s">
        <v>2883</v>
      </c>
      <c r="G222" t="s">
        <v>2883</v>
      </c>
      <c r="H222" t="s">
        <v>1062</v>
      </c>
      <c r="I222" t="s">
        <v>2883</v>
      </c>
      <c r="J222" t="s">
        <v>1341</v>
      </c>
      <c r="K222" s="117" t="s">
        <v>2883</v>
      </c>
      <c r="L222" s="118" t="s">
        <v>2883</v>
      </c>
      <c r="M222" s="92"/>
      <c r="N222" s="120"/>
      <c r="O222" s="120"/>
    </row>
    <row r="223" spans="1:15" x14ac:dyDescent="0.15">
      <c r="A223" t="s">
        <v>1659</v>
      </c>
      <c r="B223" t="s">
        <v>809</v>
      </c>
      <c r="C223" t="s">
        <v>2883</v>
      </c>
      <c r="D223" t="s">
        <v>453</v>
      </c>
      <c r="E223" t="s">
        <v>2883</v>
      </c>
      <c r="F223" t="s">
        <v>2883</v>
      </c>
      <c r="G223" t="s">
        <v>2883</v>
      </c>
      <c r="H223" t="s">
        <v>1062</v>
      </c>
      <c r="I223" t="s">
        <v>2883</v>
      </c>
      <c r="J223" t="s">
        <v>1341</v>
      </c>
      <c r="K223" s="117" t="s">
        <v>2883</v>
      </c>
      <c r="L223" s="118" t="s">
        <v>2883</v>
      </c>
      <c r="M223" s="92"/>
      <c r="N223" s="120"/>
      <c r="O223" s="120"/>
    </row>
    <row r="224" spans="1:15" x14ac:dyDescent="0.15">
      <c r="A224" t="s">
        <v>1660</v>
      </c>
      <c r="B224" t="s">
        <v>809</v>
      </c>
      <c r="C224" t="s">
        <v>2883</v>
      </c>
      <c r="D224" t="s">
        <v>50</v>
      </c>
      <c r="E224" t="s">
        <v>2883</v>
      </c>
      <c r="F224" t="s">
        <v>2883</v>
      </c>
      <c r="G224" t="s">
        <v>2883</v>
      </c>
      <c r="H224" t="s">
        <v>1062</v>
      </c>
      <c r="I224" t="s">
        <v>2883</v>
      </c>
      <c r="J224" t="s">
        <v>1341</v>
      </c>
      <c r="K224" s="117" t="s">
        <v>2883</v>
      </c>
      <c r="L224" s="118" t="s">
        <v>2883</v>
      </c>
      <c r="M224" s="92"/>
      <c r="N224" s="120"/>
      <c r="O224" s="120"/>
    </row>
    <row r="225" spans="1:15" x14ac:dyDescent="0.15">
      <c r="A225" t="s">
        <v>1661</v>
      </c>
      <c r="B225" t="s">
        <v>809</v>
      </c>
      <c r="C225" t="s">
        <v>2883</v>
      </c>
      <c r="D225" t="s">
        <v>10</v>
      </c>
      <c r="E225" t="s">
        <v>2883</v>
      </c>
      <c r="F225" t="s">
        <v>2883</v>
      </c>
      <c r="G225" t="s">
        <v>2883</v>
      </c>
      <c r="H225" t="s">
        <v>1062</v>
      </c>
      <c r="I225" t="s">
        <v>2883</v>
      </c>
      <c r="J225" t="s">
        <v>1341</v>
      </c>
      <c r="K225" s="117" t="s">
        <v>2883</v>
      </c>
      <c r="L225" s="118" t="s">
        <v>2883</v>
      </c>
      <c r="M225" s="92"/>
      <c r="N225" s="120"/>
      <c r="O225" s="120"/>
    </row>
    <row r="226" spans="1:15" x14ac:dyDescent="0.15">
      <c r="A226" t="s">
        <v>1662</v>
      </c>
      <c r="B226" t="s">
        <v>809</v>
      </c>
      <c r="C226" t="s">
        <v>2883</v>
      </c>
      <c r="D226" t="s">
        <v>50</v>
      </c>
      <c r="E226" t="s">
        <v>2883</v>
      </c>
      <c r="F226" t="s">
        <v>2883</v>
      </c>
      <c r="G226" t="s">
        <v>2883</v>
      </c>
      <c r="H226" t="s">
        <v>1062</v>
      </c>
      <c r="I226" t="s">
        <v>2883</v>
      </c>
      <c r="J226" t="s">
        <v>1341</v>
      </c>
      <c r="K226" s="117" t="s">
        <v>2883</v>
      </c>
      <c r="L226" s="118" t="s">
        <v>2883</v>
      </c>
      <c r="M226" s="92"/>
      <c r="N226" s="120"/>
      <c r="O226" s="120"/>
    </row>
    <row r="227" spans="1:15" x14ac:dyDescent="0.15">
      <c r="A227" t="s">
        <v>1663</v>
      </c>
      <c r="B227" t="s">
        <v>809</v>
      </c>
      <c r="C227" t="s">
        <v>2883</v>
      </c>
      <c r="D227" t="s">
        <v>55</v>
      </c>
      <c r="E227" t="s">
        <v>2883</v>
      </c>
      <c r="F227" t="s">
        <v>2883</v>
      </c>
      <c r="G227" t="s">
        <v>2883</v>
      </c>
      <c r="H227" t="s">
        <v>1062</v>
      </c>
      <c r="I227" t="s">
        <v>2883</v>
      </c>
      <c r="J227" t="s">
        <v>1341</v>
      </c>
      <c r="K227" s="117" t="s">
        <v>2883</v>
      </c>
      <c r="L227" s="118" t="s">
        <v>2883</v>
      </c>
      <c r="M227" s="92"/>
      <c r="N227" s="120"/>
      <c r="O227" s="120"/>
    </row>
    <row r="228" spans="1:15" x14ac:dyDescent="0.15">
      <c r="A228" t="s">
        <v>1664</v>
      </c>
      <c r="B228" t="s">
        <v>809</v>
      </c>
      <c r="C228" t="s">
        <v>2883</v>
      </c>
      <c r="D228" t="s">
        <v>55</v>
      </c>
      <c r="E228" t="s">
        <v>2883</v>
      </c>
      <c r="F228" t="s">
        <v>2883</v>
      </c>
      <c r="G228" t="s">
        <v>2883</v>
      </c>
      <c r="H228" t="s">
        <v>1062</v>
      </c>
      <c r="I228" t="s">
        <v>2883</v>
      </c>
      <c r="J228" t="s">
        <v>1341</v>
      </c>
      <c r="K228" s="117" t="s">
        <v>2883</v>
      </c>
      <c r="L228" s="118" t="s">
        <v>2883</v>
      </c>
      <c r="M228" s="92"/>
      <c r="N228" s="120"/>
      <c r="O228" s="120"/>
    </row>
    <row r="229" spans="1:15" x14ac:dyDescent="0.15">
      <c r="A229" t="s">
        <v>1665</v>
      </c>
      <c r="B229" t="s">
        <v>809</v>
      </c>
      <c r="C229" t="s">
        <v>2883</v>
      </c>
      <c r="D229" t="s">
        <v>1336</v>
      </c>
      <c r="E229" t="s">
        <v>2883</v>
      </c>
      <c r="F229" t="s">
        <v>2883</v>
      </c>
      <c r="G229" t="s">
        <v>2883</v>
      </c>
      <c r="H229" t="s">
        <v>1062</v>
      </c>
      <c r="I229" t="s">
        <v>2883</v>
      </c>
      <c r="J229" t="s">
        <v>1341</v>
      </c>
      <c r="K229" s="117" t="s">
        <v>2883</v>
      </c>
      <c r="L229" s="118" t="s">
        <v>2883</v>
      </c>
      <c r="M229" s="92"/>
      <c r="N229" s="120"/>
      <c r="O229" s="120"/>
    </row>
    <row r="230" spans="1:15" x14ac:dyDescent="0.15">
      <c r="A230" t="s">
        <v>1666</v>
      </c>
      <c r="B230" t="s">
        <v>809</v>
      </c>
      <c r="C230" t="s">
        <v>2883</v>
      </c>
      <c r="D230" t="s">
        <v>1798</v>
      </c>
      <c r="E230" t="s">
        <v>2883</v>
      </c>
      <c r="F230" t="s">
        <v>2883</v>
      </c>
      <c r="G230" t="s">
        <v>2883</v>
      </c>
      <c r="H230" t="s">
        <v>1062</v>
      </c>
      <c r="I230" t="s">
        <v>2883</v>
      </c>
      <c r="J230" t="s">
        <v>1341</v>
      </c>
      <c r="K230" s="117" t="s">
        <v>2883</v>
      </c>
      <c r="L230" s="118" t="s">
        <v>2883</v>
      </c>
      <c r="M230" s="92"/>
      <c r="N230" s="120"/>
      <c r="O230" s="120"/>
    </row>
    <row r="231" spans="1:15" x14ac:dyDescent="0.15">
      <c r="A231" t="s">
        <v>1667</v>
      </c>
      <c r="B231" t="s">
        <v>809</v>
      </c>
      <c r="C231" t="s">
        <v>2883</v>
      </c>
      <c r="D231" t="s">
        <v>1798</v>
      </c>
      <c r="E231" t="s">
        <v>2883</v>
      </c>
      <c r="F231" t="s">
        <v>2883</v>
      </c>
      <c r="G231" t="s">
        <v>2883</v>
      </c>
      <c r="H231" t="s">
        <v>1062</v>
      </c>
      <c r="I231" t="s">
        <v>2883</v>
      </c>
      <c r="J231" t="s">
        <v>1341</v>
      </c>
      <c r="K231" s="117" t="s">
        <v>2883</v>
      </c>
      <c r="L231" s="118" t="s">
        <v>2883</v>
      </c>
      <c r="M231" s="92"/>
      <c r="N231" s="120"/>
      <c r="O231" s="120"/>
    </row>
    <row r="232" spans="1:15" x14ac:dyDescent="0.15">
      <c r="A232" t="s">
        <v>1668</v>
      </c>
      <c r="B232" t="s">
        <v>809</v>
      </c>
      <c r="C232" t="s">
        <v>2883</v>
      </c>
      <c r="D232" t="s">
        <v>1801</v>
      </c>
      <c r="E232" t="s">
        <v>1751</v>
      </c>
      <c r="F232" t="s">
        <v>2883</v>
      </c>
      <c r="G232" t="s">
        <v>2883</v>
      </c>
      <c r="H232" t="s">
        <v>1062</v>
      </c>
      <c r="I232" t="s">
        <v>1811</v>
      </c>
      <c r="J232" t="s">
        <v>1341</v>
      </c>
      <c r="K232" s="117" t="s">
        <v>2883</v>
      </c>
      <c r="L232" s="118" t="s">
        <v>2883</v>
      </c>
      <c r="M232" s="92"/>
      <c r="N232" s="120"/>
      <c r="O232" s="120"/>
    </row>
    <row r="233" spans="1:15" x14ac:dyDescent="0.15">
      <c r="A233" t="s">
        <v>1669</v>
      </c>
      <c r="B233" t="s">
        <v>809</v>
      </c>
      <c r="C233" t="s">
        <v>2883</v>
      </c>
      <c r="D233" t="s">
        <v>480</v>
      </c>
      <c r="E233" t="s">
        <v>2883</v>
      </c>
      <c r="F233" t="s">
        <v>2883</v>
      </c>
      <c r="G233" t="s">
        <v>2883</v>
      </c>
      <c r="H233" t="s">
        <v>1062</v>
      </c>
      <c r="I233" t="s">
        <v>2883</v>
      </c>
      <c r="J233" t="s">
        <v>1341</v>
      </c>
      <c r="K233" s="117" t="s">
        <v>2883</v>
      </c>
      <c r="L233" s="118" t="s">
        <v>2883</v>
      </c>
      <c r="M233" s="92"/>
      <c r="N233" s="120"/>
      <c r="O233" s="120"/>
    </row>
    <row r="234" spans="1:15" x14ac:dyDescent="0.15">
      <c r="A234" t="s">
        <v>1670</v>
      </c>
      <c r="B234" t="s">
        <v>809</v>
      </c>
      <c r="C234" t="s">
        <v>2883</v>
      </c>
      <c r="D234" t="s">
        <v>13</v>
      </c>
      <c r="E234" t="s">
        <v>2883</v>
      </c>
      <c r="F234" t="s">
        <v>2883</v>
      </c>
      <c r="G234" t="s">
        <v>2883</v>
      </c>
      <c r="H234" t="s">
        <v>1062</v>
      </c>
      <c r="I234" t="s">
        <v>2883</v>
      </c>
      <c r="J234" t="s">
        <v>1341</v>
      </c>
      <c r="K234" s="117" t="s">
        <v>2883</v>
      </c>
      <c r="L234" s="118" t="s">
        <v>2883</v>
      </c>
      <c r="M234" s="92"/>
      <c r="N234" s="120"/>
      <c r="O234" s="120"/>
    </row>
    <row r="235" spans="1:15" x14ac:dyDescent="0.15">
      <c r="A235" t="s">
        <v>1671</v>
      </c>
      <c r="B235" t="s">
        <v>809</v>
      </c>
      <c r="C235" t="s">
        <v>2883</v>
      </c>
      <c r="D235" t="s">
        <v>71</v>
      </c>
      <c r="E235" t="s">
        <v>2883</v>
      </c>
      <c r="F235" t="s">
        <v>2883</v>
      </c>
      <c r="G235" t="s">
        <v>2883</v>
      </c>
      <c r="H235" t="s">
        <v>1062</v>
      </c>
      <c r="I235" t="s">
        <v>2883</v>
      </c>
      <c r="J235" t="s">
        <v>1341</v>
      </c>
      <c r="K235" s="117" t="s">
        <v>2883</v>
      </c>
      <c r="L235" s="118" t="s">
        <v>2883</v>
      </c>
      <c r="M235" s="92"/>
      <c r="N235" s="120"/>
      <c r="O235" s="120"/>
    </row>
    <row r="236" spans="1:15" x14ac:dyDescent="0.15">
      <c r="A236" t="s">
        <v>1672</v>
      </c>
      <c r="B236" t="s">
        <v>1673</v>
      </c>
      <c r="C236" t="s">
        <v>2883</v>
      </c>
      <c r="D236" t="s">
        <v>18</v>
      </c>
      <c r="E236" t="s">
        <v>2883</v>
      </c>
      <c r="F236" t="s">
        <v>2883</v>
      </c>
      <c r="G236" t="s">
        <v>2883</v>
      </c>
      <c r="H236" t="s">
        <v>1062</v>
      </c>
      <c r="I236" t="s">
        <v>2883</v>
      </c>
      <c r="J236" t="s">
        <v>1341</v>
      </c>
      <c r="K236" s="117" t="s">
        <v>2883</v>
      </c>
      <c r="L236" s="118" t="s">
        <v>2883</v>
      </c>
      <c r="M236" s="92"/>
      <c r="N236" s="120"/>
      <c r="O236" s="120"/>
    </row>
    <row r="237" spans="1:15" x14ac:dyDescent="0.15">
      <c r="A237" t="s">
        <v>1674</v>
      </c>
      <c r="B237" t="s">
        <v>1673</v>
      </c>
      <c r="C237" t="s">
        <v>2883</v>
      </c>
      <c r="D237" t="s">
        <v>71</v>
      </c>
      <c r="E237" t="s">
        <v>2883</v>
      </c>
      <c r="F237" t="s">
        <v>2883</v>
      </c>
      <c r="G237" t="s">
        <v>2883</v>
      </c>
      <c r="H237" t="s">
        <v>1062</v>
      </c>
      <c r="I237" t="s">
        <v>2883</v>
      </c>
      <c r="J237" t="s">
        <v>1341</v>
      </c>
      <c r="K237" s="117" t="s">
        <v>2883</v>
      </c>
      <c r="L237" s="118" t="s">
        <v>2883</v>
      </c>
      <c r="M237" s="92"/>
      <c r="N237" s="120"/>
      <c r="O237" s="120"/>
    </row>
    <row r="238" spans="1:15" x14ac:dyDescent="0.15">
      <c r="A238" t="s">
        <v>1675</v>
      </c>
      <c r="B238" t="s">
        <v>1673</v>
      </c>
      <c r="C238" t="s">
        <v>2883</v>
      </c>
      <c r="D238" t="s">
        <v>55</v>
      </c>
      <c r="E238" t="s">
        <v>2883</v>
      </c>
      <c r="F238" t="s">
        <v>2883</v>
      </c>
      <c r="G238" t="s">
        <v>2883</v>
      </c>
      <c r="H238" t="s">
        <v>1062</v>
      </c>
      <c r="I238" t="s">
        <v>2883</v>
      </c>
      <c r="J238" t="s">
        <v>1341</v>
      </c>
      <c r="K238" s="117" t="s">
        <v>2883</v>
      </c>
      <c r="L238" s="118" t="s">
        <v>2883</v>
      </c>
      <c r="M238" s="92"/>
      <c r="N238" s="120"/>
      <c r="O238" s="120"/>
    </row>
    <row r="239" spans="1:15" x14ac:dyDescent="0.15">
      <c r="A239" t="s">
        <v>1676</v>
      </c>
      <c r="B239" t="s">
        <v>1673</v>
      </c>
      <c r="C239" t="s">
        <v>2883</v>
      </c>
      <c r="D239" t="s">
        <v>55</v>
      </c>
      <c r="E239" t="s">
        <v>2883</v>
      </c>
      <c r="F239" t="s">
        <v>2883</v>
      </c>
      <c r="G239" t="s">
        <v>2883</v>
      </c>
      <c r="H239" t="s">
        <v>1062</v>
      </c>
      <c r="I239" t="s">
        <v>2883</v>
      </c>
      <c r="J239" t="s">
        <v>1341</v>
      </c>
      <c r="K239" s="117" t="s">
        <v>2883</v>
      </c>
      <c r="L239" s="118" t="s">
        <v>2883</v>
      </c>
      <c r="M239" s="92"/>
      <c r="N239" s="120"/>
      <c r="O239" s="120"/>
    </row>
    <row r="240" spans="1:15" x14ac:dyDescent="0.15">
      <c r="A240" t="s">
        <v>1533</v>
      </c>
      <c r="B240" t="s">
        <v>354</v>
      </c>
      <c r="C240" t="s">
        <v>2883</v>
      </c>
      <c r="D240" t="s">
        <v>776</v>
      </c>
      <c r="E240" t="s">
        <v>1443</v>
      </c>
      <c r="F240" t="s">
        <v>2883</v>
      </c>
      <c r="G240" t="s">
        <v>2883</v>
      </c>
      <c r="H240" t="s">
        <v>1062</v>
      </c>
      <c r="I240" t="s">
        <v>1806</v>
      </c>
      <c r="J240" t="s">
        <v>1103</v>
      </c>
      <c r="K240" s="117" t="s">
        <v>2883</v>
      </c>
      <c r="L240" s="118">
        <v>0</v>
      </c>
      <c r="M240" s="92"/>
      <c r="N240" s="120"/>
      <c r="O240" s="120"/>
    </row>
    <row r="241" spans="1:15" x14ac:dyDescent="0.15">
      <c r="A241" t="s">
        <v>1425</v>
      </c>
      <c r="B241" t="s">
        <v>354</v>
      </c>
      <c r="C241" t="s">
        <v>2883</v>
      </c>
      <c r="D241" t="s">
        <v>1458</v>
      </c>
      <c r="E241" t="s">
        <v>1443</v>
      </c>
      <c r="F241" t="s">
        <v>2883</v>
      </c>
      <c r="G241" t="s">
        <v>2883</v>
      </c>
      <c r="H241" t="s">
        <v>1062</v>
      </c>
      <c r="I241" t="s">
        <v>1806</v>
      </c>
      <c r="J241" t="s">
        <v>1103</v>
      </c>
      <c r="K241" s="117" t="s">
        <v>2883</v>
      </c>
      <c r="L241" s="118">
        <v>0</v>
      </c>
      <c r="M241" s="92"/>
      <c r="N241" s="120"/>
      <c r="O241" s="120"/>
    </row>
    <row r="242" spans="1:15" x14ac:dyDescent="0.15">
      <c r="A242" t="s">
        <v>29</v>
      </c>
      <c r="B242" t="s">
        <v>30</v>
      </c>
      <c r="C242" t="s">
        <v>2883</v>
      </c>
      <c r="D242" t="s">
        <v>13</v>
      </c>
      <c r="E242" t="s">
        <v>1020</v>
      </c>
      <c r="F242" t="s">
        <v>1021</v>
      </c>
      <c r="G242" t="s">
        <v>2883</v>
      </c>
      <c r="H242" t="s">
        <v>1062</v>
      </c>
      <c r="I242" t="s">
        <v>1812</v>
      </c>
      <c r="J242" t="s">
        <v>1102</v>
      </c>
      <c r="K242" s="117" t="s">
        <v>2883</v>
      </c>
      <c r="L242" s="118">
        <v>0</v>
      </c>
      <c r="M242" s="92"/>
      <c r="N242" s="120"/>
      <c r="O242" s="92"/>
    </row>
    <row r="243" spans="1:15" x14ac:dyDescent="0.15">
      <c r="A243" t="s">
        <v>561</v>
      </c>
      <c r="B243" t="s">
        <v>30</v>
      </c>
      <c r="C243" t="s">
        <v>2447</v>
      </c>
      <c r="D243" t="s">
        <v>71</v>
      </c>
      <c r="E243" t="s">
        <v>2883</v>
      </c>
      <c r="F243" t="s">
        <v>1019</v>
      </c>
      <c r="G243" t="s">
        <v>2883</v>
      </c>
      <c r="H243" t="s">
        <v>1062</v>
      </c>
      <c r="I243" t="s">
        <v>1810</v>
      </c>
      <c r="J243" t="s">
        <v>1103</v>
      </c>
      <c r="K243" s="117" t="s">
        <v>2883</v>
      </c>
      <c r="L243" s="118">
        <v>0</v>
      </c>
      <c r="M243" s="92"/>
      <c r="N243" s="92"/>
      <c r="O243" s="120"/>
    </row>
    <row r="244" spans="1:15" x14ac:dyDescent="0.15">
      <c r="A244" t="s">
        <v>1677</v>
      </c>
      <c r="B244" t="s">
        <v>1544</v>
      </c>
      <c r="C244" t="s">
        <v>2883</v>
      </c>
      <c r="D244" t="s">
        <v>265</v>
      </c>
      <c r="E244" t="s">
        <v>2884</v>
      </c>
      <c r="F244" t="s">
        <v>2883</v>
      </c>
      <c r="G244" t="s">
        <v>2883</v>
      </c>
      <c r="H244" t="s">
        <v>1062</v>
      </c>
      <c r="I244" t="s">
        <v>1813</v>
      </c>
      <c r="J244" t="s">
        <v>1102</v>
      </c>
      <c r="K244" s="117" t="s">
        <v>2883</v>
      </c>
      <c r="L244" s="118">
        <v>0</v>
      </c>
      <c r="M244" s="92"/>
      <c r="N244" s="120"/>
      <c r="O244" s="120"/>
    </row>
    <row r="245" spans="1:15" x14ac:dyDescent="0.15">
      <c r="A245" t="s">
        <v>1588</v>
      </c>
      <c r="B245" t="s">
        <v>264</v>
      </c>
      <c r="C245" t="s">
        <v>2883</v>
      </c>
      <c r="D245" t="s">
        <v>1590</v>
      </c>
      <c r="E245" t="s">
        <v>1589</v>
      </c>
      <c r="F245" t="s">
        <v>1781</v>
      </c>
      <c r="G245" t="s">
        <v>2883</v>
      </c>
      <c r="H245" t="s">
        <v>1062</v>
      </c>
      <c r="I245" t="s">
        <v>1814</v>
      </c>
      <c r="J245" t="s">
        <v>1103</v>
      </c>
      <c r="K245" s="117" t="s">
        <v>2883</v>
      </c>
      <c r="L245" s="118">
        <v>0</v>
      </c>
      <c r="M245" s="92"/>
      <c r="N245" s="92"/>
      <c r="O245" s="120"/>
    </row>
    <row r="246" spans="1:15" x14ac:dyDescent="0.15">
      <c r="A246" t="s">
        <v>842</v>
      </c>
      <c r="B246" t="s">
        <v>264</v>
      </c>
      <c r="C246" t="s">
        <v>2883</v>
      </c>
      <c r="D246" t="s">
        <v>1802</v>
      </c>
      <c r="E246" t="s">
        <v>843</v>
      </c>
      <c r="F246" t="s">
        <v>2883</v>
      </c>
      <c r="G246" t="s">
        <v>2883</v>
      </c>
      <c r="H246" t="s">
        <v>1062</v>
      </c>
      <c r="I246" t="s">
        <v>779</v>
      </c>
      <c r="J246" t="s">
        <v>1103</v>
      </c>
      <c r="K246" s="117" t="s">
        <v>2883</v>
      </c>
      <c r="L246" s="118">
        <v>0</v>
      </c>
      <c r="M246" s="92"/>
      <c r="N246" s="92"/>
      <c r="O246" s="120"/>
    </row>
    <row r="247" spans="1:15" x14ac:dyDescent="0.15">
      <c r="A247" t="s">
        <v>12</v>
      </c>
      <c r="B247" t="s">
        <v>6</v>
      </c>
      <c r="C247" t="s">
        <v>2120</v>
      </c>
      <c r="D247" t="s">
        <v>13</v>
      </c>
      <c r="E247" t="s">
        <v>2883</v>
      </c>
      <c r="F247" t="s">
        <v>14</v>
      </c>
      <c r="G247" t="s">
        <v>2883</v>
      </c>
      <c r="H247" t="s">
        <v>1062</v>
      </c>
      <c r="I247" t="s">
        <v>1810</v>
      </c>
      <c r="J247" t="s">
        <v>1102</v>
      </c>
      <c r="K247" s="117">
        <v>3800</v>
      </c>
      <c r="L247" s="118">
        <v>0</v>
      </c>
      <c r="M247" s="92"/>
      <c r="N247" s="120"/>
      <c r="O247" s="92"/>
    </row>
    <row r="248" spans="1:15" x14ac:dyDescent="0.15">
      <c r="A248" t="s">
        <v>43</v>
      </c>
      <c r="B248" t="s">
        <v>6</v>
      </c>
      <c r="C248" t="s">
        <v>2125</v>
      </c>
      <c r="D248" t="s">
        <v>44</v>
      </c>
      <c r="E248" t="s">
        <v>2883</v>
      </c>
      <c r="F248" t="s">
        <v>45</v>
      </c>
      <c r="G248" t="s">
        <v>2883</v>
      </c>
      <c r="H248" t="s">
        <v>1062</v>
      </c>
      <c r="I248" t="s">
        <v>1812</v>
      </c>
      <c r="J248" t="s">
        <v>1102</v>
      </c>
      <c r="K248" s="117">
        <v>6984</v>
      </c>
      <c r="L248" s="118">
        <v>0</v>
      </c>
      <c r="M248" s="92"/>
      <c r="N248" s="120"/>
      <c r="O248" s="92"/>
    </row>
    <row r="249" spans="1:15" x14ac:dyDescent="0.15">
      <c r="A249" t="s">
        <v>47</v>
      </c>
      <c r="B249" t="s">
        <v>6</v>
      </c>
      <c r="C249" t="s">
        <v>2126</v>
      </c>
      <c r="D249" t="s">
        <v>44</v>
      </c>
      <c r="E249" t="s">
        <v>2883</v>
      </c>
      <c r="F249" t="s">
        <v>48</v>
      </c>
      <c r="G249" t="s">
        <v>2883</v>
      </c>
      <c r="H249" t="s">
        <v>1062</v>
      </c>
      <c r="I249" t="s">
        <v>1812</v>
      </c>
      <c r="J249" t="s">
        <v>1103</v>
      </c>
      <c r="K249" s="117">
        <v>6984</v>
      </c>
      <c r="L249" s="118">
        <v>0</v>
      </c>
      <c r="M249" s="92"/>
      <c r="N249" s="92"/>
      <c r="O249" s="120"/>
    </row>
    <row r="250" spans="1:15" x14ac:dyDescent="0.15">
      <c r="A250" t="s">
        <v>49</v>
      </c>
      <c r="B250" t="s">
        <v>6</v>
      </c>
      <c r="C250" t="s">
        <v>2127</v>
      </c>
      <c r="D250" t="s">
        <v>50</v>
      </c>
      <c r="E250" t="s">
        <v>52</v>
      </c>
      <c r="F250" t="s">
        <v>51</v>
      </c>
      <c r="G250" t="s">
        <v>2883</v>
      </c>
      <c r="H250" t="s">
        <v>1062</v>
      </c>
      <c r="I250" t="s">
        <v>1812</v>
      </c>
      <c r="J250" t="s">
        <v>1103</v>
      </c>
      <c r="K250" s="117">
        <v>34992</v>
      </c>
      <c r="L250" s="118">
        <v>0</v>
      </c>
      <c r="M250" s="92"/>
      <c r="N250" s="92"/>
      <c r="O250" s="120"/>
    </row>
    <row r="251" spans="1:15" x14ac:dyDescent="0.15">
      <c r="A251" t="s">
        <v>53</v>
      </c>
      <c r="B251" t="s">
        <v>6</v>
      </c>
      <c r="C251" t="s">
        <v>2128</v>
      </c>
      <c r="D251" t="s">
        <v>50</v>
      </c>
      <c r="E251" t="s">
        <v>1752</v>
      </c>
      <c r="F251" t="s">
        <v>51</v>
      </c>
      <c r="G251" t="s">
        <v>2883</v>
      </c>
      <c r="H251" t="s">
        <v>1062</v>
      </c>
      <c r="I251" t="s">
        <v>1812</v>
      </c>
      <c r="J251" t="s">
        <v>1102</v>
      </c>
      <c r="K251" s="117">
        <v>34992</v>
      </c>
      <c r="L251" s="118">
        <v>0</v>
      </c>
      <c r="M251" s="92"/>
      <c r="N251" s="120"/>
      <c r="O251" s="92"/>
    </row>
    <row r="252" spans="1:15" x14ac:dyDescent="0.15">
      <c r="A252" t="s">
        <v>58</v>
      </c>
      <c r="B252" t="s">
        <v>6</v>
      </c>
      <c r="C252" t="s">
        <v>2130</v>
      </c>
      <c r="D252" t="s">
        <v>50</v>
      </c>
      <c r="E252" t="s">
        <v>1753</v>
      </c>
      <c r="F252" t="s">
        <v>59</v>
      </c>
      <c r="G252" t="s">
        <v>2883</v>
      </c>
      <c r="H252" t="s">
        <v>1062</v>
      </c>
      <c r="I252" t="s">
        <v>1812</v>
      </c>
      <c r="J252" t="s">
        <v>1102</v>
      </c>
      <c r="K252" s="117">
        <v>6012</v>
      </c>
      <c r="L252" s="118">
        <v>0</v>
      </c>
      <c r="M252" s="92"/>
      <c r="N252" s="120"/>
      <c r="O252" s="92"/>
    </row>
    <row r="253" spans="1:15" x14ac:dyDescent="0.15">
      <c r="A253" t="s">
        <v>60</v>
      </c>
      <c r="B253" t="s">
        <v>6</v>
      </c>
      <c r="C253" t="s">
        <v>2132</v>
      </c>
      <c r="D253" t="s">
        <v>15</v>
      </c>
      <c r="E253" t="s">
        <v>2883</v>
      </c>
      <c r="F253" t="s">
        <v>61</v>
      </c>
      <c r="G253" t="s">
        <v>2883</v>
      </c>
      <c r="H253" t="s">
        <v>1062</v>
      </c>
      <c r="I253" t="s">
        <v>1810</v>
      </c>
      <c r="J253" t="s">
        <v>1102</v>
      </c>
      <c r="K253" s="117">
        <v>29988</v>
      </c>
      <c r="L253" s="118">
        <v>0</v>
      </c>
      <c r="M253" s="92"/>
      <c r="N253" s="120"/>
      <c r="O253" s="92"/>
    </row>
    <row r="254" spans="1:15" x14ac:dyDescent="0.15">
      <c r="A254" t="s">
        <v>62</v>
      </c>
      <c r="B254" t="s">
        <v>6</v>
      </c>
      <c r="C254" t="s">
        <v>2133</v>
      </c>
      <c r="D254" t="s">
        <v>15</v>
      </c>
      <c r="E254" t="s">
        <v>1754</v>
      </c>
      <c r="F254" t="s">
        <v>63</v>
      </c>
      <c r="G254" t="s">
        <v>2883</v>
      </c>
      <c r="H254" t="s">
        <v>1062</v>
      </c>
      <c r="I254" t="s">
        <v>1810</v>
      </c>
      <c r="J254" t="s">
        <v>1103</v>
      </c>
      <c r="K254" s="117">
        <v>15984</v>
      </c>
      <c r="L254" s="118">
        <v>0</v>
      </c>
      <c r="M254" s="92"/>
      <c r="N254" s="92"/>
      <c r="O254" s="120"/>
    </row>
    <row r="255" spans="1:15" x14ac:dyDescent="0.15">
      <c r="A255" t="s">
        <v>67</v>
      </c>
      <c r="B255" t="s">
        <v>6</v>
      </c>
      <c r="C255" t="s">
        <v>2134</v>
      </c>
      <c r="D255" t="s">
        <v>31</v>
      </c>
      <c r="E255" t="s">
        <v>69</v>
      </c>
      <c r="F255" t="s">
        <v>68</v>
      </c>
      <c r="G255" t="s">
        <v>2883</v>
      </c>
      <c r="H255" t="s">
        <v>1062</v>
      </c>
      <c r="I255" t="s">
        <v>1812</v>
      </c>
      <c r="J255" t="s">
        <v>1103</v>
      </c>
      <c r="K255" s="117">
        <v>15012</v>
      </c>
      <c r="L255" s="118">
        <v>0</v>
      </c>
      <c r="M255" s="92"/>
      <c r="N255" s="92"/>
      <c r="O255" s="120"/>
    </row>
    <row r="256" spans="1:15" x14ac:dyDescent="0.15">
      <c r="A256" t="s">
        <v>280</v>
      </c>
      <c r="B256" t="s">
        <v>6</v>
      </c>
      <c r="C256" t="s">
        <v>2169</v>
      </c>
      <c r="D256" t="s">
        <v>265</v>
      </c>
      <c r="E256" t="s">
        <v>283</v>
      </c>
      <c r="F256" t="s">
        <v>281</v>
      </c>
      <c r="G256" t="s">
        <v>282</v>
      </c>
      <c r="H256" t="s">
        <v>1062</v>
      </c>
      <c r="I256" t="s">
        <v>1812</v>
      </c>
      <c r="J256" t="s">
        <v>1102</v>
      </c>
      <c r="K256" s="117">
        <v>16308</v>
      </c>
      <c r="L256" s="118">
        <v>0</v>
      </c>
      <c r="M256" s="92"/>
      <c r="N256" s="120"/>
      <c r="O256" s="92"/>
    </row>
    <row r="257" spans="1:15" x14ac:dyDescent="0.15">
      <c r="A257" t="s">
        <v>284</v>
      </c>
      <c r="B257" t="s">
        <v>6</v>
      </c>
      <c r="C257" t="s">
        <v>2170</v>
      </c>
      <c r="D257" t="s">
        <v>265</v>
      </c>
      <c r="E257" t="s">
        <v>287</v>
      </c>
      <c r="F257" t="s">
        <v>285</v>
      </c>
      <c r="G257" t="s">
        <v>286</v>
      </c>
      <c r="H257" t="s">
        <v>1062</v>
      </c>
      <c r="I257" t="s">
        <v>1812</v>
      </c>
      <c r="J257" t="s">
        <v>1103</v>
      </c>
      <c r="K257" s="117">
        <v>16308</v>
      </c>
      <c r="L257" s="118">
        <v>0</v>
      </c>
      <c r="M257" s="92"/>
      <c r="N257" s="92"/>
      <c r="O257" s="120"/>
    </row>
    <row r="258" spans="1:15" x14ac:dyDescent="0.15">
      <c r="A258" t="s">
        <v>343</v>
      </c>
      <c r="B258" t="s">
        <v>6</v>
      </c>
      <c r="C258" t="s">
        <v>2176</v>
      </c>
      <c r="D258" t="s">
        <v>752</v>
      </c>
      <c r="E258" t="s">
        <v>345</v>
      </c>
      <c r="F258" t="s">
        <v>344</v>
      </c>
      <c r="G258" t="s">
        <v>2883</v>
      </c>
      <c r="H258" t="s">
        <v>1062</v>
      </c>
      <c r="I258" t="s">
        <v>1810</v>
      </c>
      <c r="J258" t="s">
        <v>1102</v>
      </c>
      <c r="K258" s="117">
        <v>3456</v>
      </c>
      <c r="L258" s="118">
        <v>0</v>
      </c>
      <c r="M258" s="92"/>
      <c r="N258" s="120"/>
      <c r="O258" s="92"/>
    </row>
    <row r="259" spans="1:15" x14ac:dyDescent="0.15">
      <c r="A259" t="s">
        <v>1426</v>
      </c>
      <c r="B259" t="s">
        <v>6</v>
      </c>
      <c r="C259" t="s">
        <v>2234</v>
      </c>
      <c r="D259" t="s">
        <v>31</v>
      </c>
      <c r="E259" t="s">
        <v>2883</v>
      </c>
      <c r="F259" t="s">
        <v>1451</v>
      </c>
      <c r="G259" t="s">
        <v>1455</v>
      </c>
      <c r="H259" t="s">
        <v>1062</v>
      </c>
      <c r="I259" t="s">
        <v>1814</v>
      </c>
      <c r="J259" t="s">
        <v>1103</v>
      </c>
      <c r="K259" s="117">
        <v>20000</v>
      </c>
      <c r="L259" s="118">
        <v>0</v>
      </c>
      <c r="M259" s="92"/>
      <c r="N259" s="92"/>
      <c r="O259" s="120"/>
    </row>
    <row r="260" spans="1:15" x14ac:dyDescent="0.15">
      <c r="A260" t="s">
        <v>478</v>
      </c>
      <c r="B260" t="s">
        <v>6</v>
      </c>
      <c r="C260" t="s">
        <v>2414</v>
      </c>
      <c r="D260" t="s">
        <v>31</v>
      </c>
      <c r="E260" t="s">
        <v>2883</v>
      </c>
      <c r="F260" t="s">
        <v>479</v>
      </c>
      <c r="G260" t="s">
        <v>2883</v>
      </c>
      <c r="H260" t="s">
        <v>1062</v>
      </c>
      <c r="I260" t="s">
        <v>1810</v>
      </c>
      <c r="J260" t="s">
        <v>1103</v>
      </c>
      <c r="K260" s="117">
        <v>24498</v>
      </c>
      <c r="L260" s="118">
        <v>0</v>
      </c>
      <c r="M260" s="92"/>
      <c r="N260" s="92"/>
      <c r="O260" s="120"/>
    </row>
    <row r="261" spans="1:15" x14ac:dyDescent="0.15">
      <c r="A261" t="s">
        <v>481</v>
      </c>
      <c r="B261" t="s">
        <v>6</v>
      </c>
      <c r="C261" t="s">
        <v>2415</v>
      </c>
      <c r="D261" t="s">
        <v>31</v>
      </c>
      <c r="E261" t="s">
        <v>2883</v>
      </c>
      <c r="F261" t="s">
        <v>482</v>
      </c>
      <c r="G261" t="s">
        <v>2883</v>
      </c>
      <c r="H261" t="s">
        <v>1062</v>
      </c>
      <c r="I261" t="s">
        <v>1810</v>
      </c>
      <c r="J261" t="s">
        <v>1103</v>
      </c>
      <c r="K261" s="117">
        <v>27288</v>
      </c>
      <c r="L261" s="118">
        <v>0</v>
      </c>
      <c r="M261" s="92"/>
      <c r="N261" s="92"/>
      <c r="O261" s="120"/>
    </row>
    <row r="262" spans="1:15" x14ac:dyDescent="0.15">
      <c r="A262" t="s">
        <v>483</v>
      </c>
      <c r="B262" t="s">
        <v>6</v>
      </c>
      <c r="C262" t="s">
        <v>2416</v>
      </c>
      <c r="D262" t="s">
        <v>31</v>
      </c>
      <c r="E262" t="s">
        <v>2883</v>
      </c>
      <c r="F262" t="s">
        <v>484</v>
      </c>
      <c r="G262" t="s">
        <v>2883</v>
      </c>
      <c r="H262" t="s">
        <v>1062</v>
      </c>
      <c r="I262" t="s">
        <v>1810</v>
      </c>
      <c r="J262" t="s">
        <v>1102</v>
      </c>
      <c r="K262" s="117">
        <v>29016</v>
      </c>
      <c r="L262" s="118">
        <v>0</v>
      </c>
      <c r="M262" s="92"/>
      <c r="N262" s="120"/>
      <c r="O262" s="92"/>
    </row>
    <row r="263" spans="1:15" x14ac:dyDescent="0.15">
      <c r="A263" t="s">
        <v>501</v>
      </c>
      <c r="B263" t="s">
        <v>6</v>
      </c>
      <c r="C263" t="s">
        <v>2424</v>
      </c>
      <c r="D263" t="s">
        <v>44</v>
      </c>
      <c r="E263" t="s">
        <v>2883</v>
      </c>
      <c r="F263" t="s">
        <v>502</v>
      </c>
      <c r="G263" t="s">
        <v>2883</v>
      </c>
      <c r="H263" t="s">
        <v>1062</v>
      </c>
      <c r="I263" t="s">
        <v>1810</v>
      </c>
      <c r="J263" t="s">
        <v>1102</v>
      </c>
      <c r="K263" s="117">
        <v>18504</v>
      </c>
      <c r="L263" s="118">
        <v>0</v>
      </c>
      <c r="M263" s="92"/>
      <c r="N263" s="120"/>
      <c r="O263" s="92"/>
    </row>
    <row r="264" spans="1:15" x14ac:dyDescent="0.15">
      <c r="A264" t="s">
        <v>503</v>
      </c>
      <c r="B264" t="s">
        <v>6</v>
      </c>
      <c r="C264" t="s">
        <v>2425</v>
      </c>
      <c r="D264" t="s">
        <v>504</v>
      </c>
      <c r="E264" t="s">
        <v>2883</v>
      </c>
      <c r="F264" t="s">
        <v>505</v>
      </c>
      <c r="G264" t="s">
        <v>2883</v>
      </c>
      <c r="H264" t="s">
        <v>1062</v>
      </c>
      <c r="I264" t="s">
        <v>1810</v>
      </c>
      <c r="J264" t="s">
        <v>1102</v>
      </c>
      <c r="K264" s="117">
        <v>39888</v>
      </c>
      <c r="L264" s="118">
        <v>0</v>
      </c>
      <c r="M264" s="92"/>
      <c r="N264" s="120"/>
      <c r="O264" s="92"/>
    </row>
    <row r="265" spans="1:15" x14ac:dyDescent="0.15">
      <c r="A265" t="s">
        <v>557</v>
      </c>
      <c r="B265" t="s">
        <v>6</v>
      </c>
      <c r="C265" t="s">
        <v>2445</v>
      </c>
      <c r="D265" t="s">
        <v>71</v>
      </c>
      <c r="E265" t="s">
        <v>2883</v>
      </c>
      <c r="F265" t="s">
        <v>558</v>
      </c>
      <c r="G265" t="s">
        <v>2883</v>
      </c>
      <c r="H265" t="s">
        <v>1062</v>
      </c>
      <c r="I265" t="s">
        <v>1810</v>
      </c>
      <c r="J265" t="s">
        <v>1102</v>
      </c>
      <c r="K265" s="117">
        <v>8075</v>
      </c>
      <c r="L265" s="118">
        <v>0</v>
      </c>
      <c r="M265" s="92"/>
      <c r="N265" s="120"/>
      <c r="O265" s="92"/>
    </row>
    <row r="266" spans="1:15" x14ac:dyDescent="0.15">
      <c r="A266" t="s">
        <v>559</v>
      </c>
      <c r="B266" t="s">
        <v>6</v>
      </c>
      <c r="C266" t="s">
        <v>2446</v>
      </c>
      <c r="D266" t="s">
        <v>31</v>
      </c>
      <c r="E266" t="s">
        <v>2883</v>
      </c>
      <c r="F266" t="s">
        <v>560</v>
      </c>
      <c r="G266" t="s">
        <v>2883</v>
      </c>
      <c r="H266" t="s">
        <v>1062</v>
      </c>
      <c r="I266" t="s">
        <v>1810</v>
      </c>
      <c r="J266" t="s">
        <v>1103</v>
      </c>
      <c r="K266" s="117">
        <v>8028</v>
      </c>
      <c r="L266" s="118">
        <v>0</v>
      </c>
      <c r="M266" s="92"/>
      <c r="N266" s="92"/>
      <c r="O266" s="120"/>
    </row>
    <row r="267" spans="1:15" x14ac:dyDescent="0.15">
      <c r="A267" t="s">
        <v>670</v>
      </c>
      <c r="B267" t="s">
        <v>6</v>
      </c>
      <c r="C267" t="s">
        <v>2450</v>
      </c>
      <c r="D267" t="s">
        <v>13</v>
      </c>
      <c r="E267" t="s">
        <v>2883</v>
      </c>
      <c r="F267" t="s">
        <v>671</v>
      </c>
      <c r="G267" t="s">
        <v>2883</v>
      </c>
      <c r="H267" t="s">
        <v>1062</v>
      </c>
      <c r="I267" t="s">
        <v>1810</v>
      </c>
      <c r="J267" t="s">
        <v>1102</v>
      </c>
      <c r="K267" s="117">
        <v>3000</v>
      </c>
      <c r="L267" s="118">
        <v>0</v>
      </c>
      <c r="M267" s="92"/>
      <c r="N267" s="120"/>
      <c r="O267" s="119"/>
    </row>
    <row r="268" spans="1:15" x14ac:dyDescent="0.15">
      <c r="A268" s="91" t="s">
        <v>672</v>
      </c>
      <c r="B268" s="91" t="s">
        <v>6</v>
      </c>
      <c r="C268" t="s">
        <v>2451</v>
      </c>
      <c r="D268" t="s">
        <v>13</v>
      </c>
      <c r="E268" t="s">
        <v>2883</v>
      </c>
      <c r="F268" t="s">
        <v>671</v>
      </c>
      <c r="G268" t="s">
        <v>2883</v>
      </c>
      <c r="H268" t="s">
        <v>1062</v>
      </c>
      <c r="I268" t="s">
        <v>1810</v>
      </c>
      <c r="J268" t="s">
        <v>1103</v>
      </c>
      <c r="K268" s="117">
        <v>3000</v>
      </c>
      <c r="L268" s="118">
        <v>0</v>
      </c>
      <c r="M268" s="92"/>
      <c r="N268" s="92"/>
      <c r="O268" s="120"/>
    </row>
    <row r="269" spans="1:15" x14ac:dyDescent="0.15">
      <c r="A269" t="s">
        <v>673</v>
      </c>
      <c r="B269" t="s">
        <v>6</v>
      </c>
      <c r="C269" t="s">
        <v>2452</v>
      </c>
      <c r="D269" t="s">
        <v>674</v>
      </c>
      <c r="E269" t="s">
        <v>2883</v>
      </c>
      <c r="F269" t="s">
        <v>675</v>
      </c>
      <c r="G269" t="s">
        <v>2883</v>
      </c>
      <c r="H269" t="s">
        <v>1062</v>
      </c>
      <c r="I269" t="s">
        <v>1810</v>
      </c>
      <c r="J269" t="s">
        <v>1102</v>
      </c>
      <c r="K269" s="117">
        <v>24998</v>
      </c>
      <c r="L269" s="118">
        <v>0</v>
      </c>
      <c r="M269" s="92"/>
      <c r="N269" s="120"/>
      <c r="O269" s="92"/>
    </row>
    <row r="270" spans="1:15" x14ac:dyDescent="0.15">
      <c r="A270" t="s">
        <v>676</v>
      </c>
      <c r="B270" t="s">
        <v>6</v>
      </c>
      <c r="C270" t="s">
        <v>2453</v>
      </c>
      <c r="D270" t="s">
        <v>674</v>
      </c>
      <c r="E270" t="s">
        <v>2883</v>
      </c>
      <c r="F270" t="s">
        <v>677</v>
      </c>
      <c r="G270" t="s">
        <v>2883</v>
      </c>
      <c r="H270" t="s">
        <v>1062</v>
      </c>
      <c r="I270" t="s">
        <v>1810</v>
      </c>
      <c r="J270" t="s">
        <v>1103</v>
      </c>
      <c r="K270" s="117">
        <v>22997</v>
      </c>
      <c r="L270" s="118">
        <v>0</v>
      </c>
      <c r="M270" s="92"/>
      <c r="N270" s="92"/>
      <c r="O270" s="120"/>
    </row>
    <row r="271" spans="1:15" x14ac:dyDescent="0.15">
      <c r="A271" t="s">
        <v>17</v>
      </c>
      <c r="B271" t="s">
        <v>1191</v>
      </c>
      <c r="C271" t="s">
        <v>2121</v>
      </c>
      <c r="D271" t="s">
        <v>18</v>
      </c>
      <c r="E271" t="s">
        <v>2883</v>
      </c>
      <c r="F271" t="s">
        <v>19</v>
      </c>
      <c r="G271" t="s">
        <v>2883</v>
      </c>
      <c r="H271" t="s">
        <v>1062</v>
      </c>
      <c r="I271" t="s">
        <v>1810</v>
      </c>
      <c r="J271" t="s">
        <v>1102</v>
      </c>
      <c r="K271" s="117">
        <v>0</v>
      </c>
      <c r="L271" s="118">
        <v>0</v>
      </c>
      <c r="M271" s="92"/>
      <c r="N271" s="120"/>
      <c r="O271" s="92"/>
    </row>
    <row r="272" spans="1:15" x14ac:dyDescent="0.15">
      <c r="A272" t="s">
        <v>20</v>
      </c>
      <c r="B272" t="s">
        <v>1191</v>
      </c>
      <c r="C272" t="s">
        <v>2122</v>
      </c>
      <c r="D272" t="s">
        <v>18</v>
      </c>
      <c r="E272" t="s">
        <v>2883</v>
      </c>
      <c r="F272" t="s">
        <v>21</v>
      </c>
      <c r="G272" t="s">
        <v>2883</v>
      </c>
      <c r="H272" t="s">
        <v>1062</v>
      </c>
      <c r="I272" t="s">
        <v>1810</v>
      </c>
      <c r="J272" t="s">
        <v>1103</v>
      </c>
      <c r="K272" s="117">
        <v>24984</v>
      </c>
      <c r="L272" s="118">
        <v>0</v>
      </c>
      <c r="M272" s="92"/>
      <c r="N272" s="92"/>
      <c r="O272" s="120"/>
    </row>
    <row r="273" spans="1:15" x14ac:dyDescent="0.15">
      <c r="A273" t="s">
        <v>2939</v>
      </c>
      <c r="B273" t="s">
        <v>1191</v>
      </c>
      <c r="C273" t="s">
        <v>2411</v>
      </c>
      <c r="D273" t="s">
        <v>31</v>
      </c>
      <c r="E273" t="s">
        <v>1240</v>
      </c>
      <c r="F273" t="s">
        <v>2883</v>
      </c>
      <c r="G273" t="s">
        <v>1793</v>
      </c>
      <c r="H273" t="s">
        <v>1062</v>
      </c>
      <c r="I273" t="s">
        <v>1814</v>
      </c>
      <c r="J273" t="s">
        <v>1102</v>
      </c>
      <c r="K273" s="117">
        <v>4400</v>
      </c>
      <c r="L273" s="118" t="s">
        <v>2883</v>
      </c>
      <c r="M273" s="92"/>
      <c r="N273" s="120"/>
      <c r="O273" s="92"/>
    </row>
    <row r="274" spans="1:15" x14ac:dyDescent="0.15">
      <c r="A274" t="s">
        <v>434</v>
      </c>
      <c r="B274" t="s">
        <v>1191</v>
      </c>
      <c r="C274" t="s">
        <v>2189</v>
      </c>
      <c r="D274" t="s">
        <v>225</v>
      </c>
      <c r="E274" t="s">
        <v>437</v>
      </c>
      <c r="F274" t="s">
        <v>435</v>
      </c>
      <c r="G274" t="s">
        <v>2883</v>
      </c>
      <c r="H274" t="s">
        <v>1062</v>
      </c>
      <c r="I274" t="s">
        <v>1815</v>
      </c>
      <c r="J274" t="s">
        <v>1102</v>
      </c>
      <c r="K274" s="117">
        <v>20000</v>
      </c>
      <c r="L274" s="118">
        <v>0</v>
      </c>
      <c r="M274" s="92"/>
      <c r="N274" s="120"/>
      <c r="O274" s="119"/>
    </row>
    <row r="275" spans="1:15" x14ac:dyDescent="0.15">
      <c r="A275" t="s">
        <v>436</v>
      </c>
      <c r="B275" t="s">
        <v>1191</v>
      </c>
      <c r="C275" t="s">
        <v>2190</v>
      </c>
      <c r="D275" t="s">
        <v>225</v>
      </c>
      <c r="E275" t="s">
        <v>437</v>
      </c>
      <c r="F275" t="s">
        <v>435</v>
      </c>
      <c r="G275" t="s">
        <v>2883</v>
      </c>
      <c r="H275" t="s">
        <v>1062</v>
      </c>
      <c r="I275" t="s">
        <v>1815</v>
      </c>
      <c r="J275" t="s">
        <v>1102</v>
      </c>
      <c r="K275" s="117">
        <v>20000</v>
      </c>
      <c r="L275" s="118">
        <v>0</v>
      </c>
      <c r="M275" s="92"/>
      <c r="N275" s="120"/>
      <c r="O275" s="92"/>
    </row>
    <row r="276" spans="1:15" x14ac:dyDescent="0.15">
      <c r="A276" t="s">
        <v>438</v>
      </c>
      <c r="B276" t="s">
        <v>1191</v>
      </c>
      <c r="C276" t="s">
        <v>2191</v>
      </c>
      <c r="D276" t="s">
        <v>225</v>
      </c>
      <c r="E276" t="s">
        <v>437</v>
      </c>
      <c r="F276" t="s">
        <v>435</v>
      </c>
      <c r="G276" t="s">
        <v>2883</v>
      </c>
      <c r="H276" t="s">
        <v>1062</v>
      </c>
      <c r="I276" t="s">
        <v>1815</v>
      </c>
      <c r="J276" t="s">
        <v>1103</v>
      </c>
      <c r="K276" s="117">
        <v>20000</v>
      </c>
      <c r="L276" s="118">
        <v>0</v>
      </c>
      <c r="M276" s="92"/>
      <c r="N276" s="92"/>
      <c r="O276" s="120"/>
    </row>
    <row r="277" spans="1:15" x14ac:dyDescent="0.15">
      <c r="A277" t="s">
        <v>439</v>
      </c>
      <c r="B277" t="s">
        <v>1191</v>
      </c>
      <c r="C277" t="s">
        <v>2192</v>
      </c>
      <c r="D277" t="s">
        <v>225</v>
      </c>
      <c r="E277" t="s">
        <v>437</v>
      </c>
      <c r="F277" t="s">
        <v>435</v>
      </c>
      <c r="G277" t="s">
        <v>2883</v>
      </c>
      <c r="H277" t="s">
        <v>1062</v>
      </c>
      <c r="I277" t="s">
        <v>1815</v>
      </c>
      <c r="J277" t="s">
        <v>1103</v>
      </c>
      <c r="K277" s="117">
        <v>20000</v>
      </c>
      <c r="L277" s="118">
        <v>0</v>
      </c>
      <c r="M277" s="92"/>
      <c r="N277" s="92"/>
      <c r="O277" s="120"/>
    </row>
    <row r="278" spans="1:15" x14ac:dyDescent="0.15">
      <c r="A278" t="s">
        <v>1377</v>
      </c>
      <c r="B278" t="s">
        <v>1191</v>
      </c>
      <c r="C278" t="s">
        <v>2246</v>
      </c>
      <c r="D278" t="s">
        <v>50</v>
      </c>
      <c r="E278" t="s">
        <v>2883</v>
      </c>
      <c r="F278" t="s">
        <v>2883</v>
      </c>
      <c r="G278" t="s">
        <v>2883</v>
      </c>
      <c r="H278" t="s">
        <v>1062</v>
      </c>
      <c r="I278" t="s">
        <v>1815</v>
      </c>
      <c r="J278" t="s">
        <v>1102</v>
      </c>
      <c r="K278" s="117">
        <v>9110</v>
      </c>
      <c r="L278" s="118">
        <v>0</v>
      </c>
      <c r="M278" s="92"/>
      <c r="N278" s="120"/>
      <c r="O278" s="92"/>
    </row>
    <row r="279" spans="1:15" x14ac:dyDescent="0.15">
      <c r="A279" t="s">
        <v>1378</v>
      </c>
      <c r="B279" t="s">
        <v>1191</v>
      </c>
      <c r="C279" t="s">
        <v>2247</v>
      </c>
      <c r="D279" t="s">
        <v>50</v>
      </c>
      <c r="E279" t="s">
        <v>2883</v>
      </c>
      <c r="F279" t="s">
        <v>2883</v>
      </c>
      <c r="G279" t="s">
        <v>2883</v>
      </c>
      <c r="H279" t="s">
        <v>1062</v>
      </c>
      <c r="I279" t="s">
        <v>1815</v>
      </c>
      <c r="J279" t="s">
        <v>1103</v>
      </c>
      <c r="K279" s="117">
        <v>9330</v>
      </c>
      <c r="L279" s="118">
        <v>0</v>
      </c>
      <c r="M279" s="92"/>
      <c r="N279" s="92"/>
      <c r="O279" s="120"/>
    </row>
    <row r="280" spans="1:15" x14ac:dyDescent="0.15">
      <c r="A280" t="s">
        <v>1190</v>
      </c>
      <c r="B280" t="s">
        <v>1191</v>
      </c>
      <c r="C280" t="s">
        <v>2292</v>
      </c>
      <c r="D280" t="s">
        <v>55</v>
      </c>
      <c r="E280" t="s">
        <v>1240</v>
      </c>
      <c r="F280" t="s">
        <v>2883</v>
      </c>
      <c r="G280" t="s">
        <v>2883</v>
      </c>
      <c r="H280" t="s">
        <v>1062</v>
      </c>
      <c r="I280" t="s">
        <v>1815</v>
      </c>
      <c r="J280" t="s">
        <v>1102</v>
      </c>
      <c r="K280" s="117">
        <v>10000</v>
      </c>
      <c r="L280" s="118">
        <v>0</v>
      </c>
      <c r="M280" s="92"/>
      <c r="N280" s="120"/>
      <c r="O280" s="92"/>
    </row>
    <row r="281" spans="1:15" x14ac:dyDescent="0.15">
      <c r="A281" t="s">
        <v>1192</v>
      </c>
      <c r="B281" t="s">
        <v>1191</v>
      </c>
      <c r="C281" t="s">
        <v>2293</v>
      </c>
      <c r="D281" t="s">
        <v>55</v>
      </c>
      <c r="E281" t="s">
        <v>1240</v>
      </c>
      <c r="F281" t="s">
        <v>2883</v>
      </c>
      <c r="G281" t="s">
        <v>2883</v>
      </c>
      <c r="H281" t="s">
        <v>1062</v>
      </c>
      <c r="I281" t="s">
        <v>1815</v>
      </c>
      <c r="J281" t="s">
        <v>1102</v>
      </c>
      <c r="K281" s="117">
        <v>10000</v>
      </c>
      <c r="L281" s="118">
        <v>0</v>
      </c>
      <c r="M281" s="92"/>
      <c r="N281" s="120"/>
      <c r="O281" s="92"/>
    </row>
    <row r="282" spans="1:15" x14ac:dyDescent="0.15">
      <c r="A282" t="s">
        <v>1193</v>
      </c>
      <c r="B282" t="s">
        <v>1191</v>
      </c>
      <c r="C282" t="s">
        <v>2294</v>
      </c>
      <c r="D282" t="s">
        <v>55</v>
      </c>
      <c r="E282" t="s">
        <v>1240</v>
      </c>
      <c r="F282" t="s">
        <v>2883</v>
      </c>
      <c r="G282" t="s">
        <v>2883</v>
      </c>
      <c r="H282" t="s">
        <v>1062</v>
      </c>
      <c r="I282" t="s">
        <v>1815</v>
      </c>
      <c r="J282" t="s">
        <v>1103</v>
      </c>
      <c r="K282" s="117">
        <v>10000</v>
      </c>
      <c r="L282" s="118">
        <v>0</v>
      </c>
      <c r="M282" s="92"/>
      <c r="N282" s="92"/>
      <c r="O282" s="120"/>
    </row>
    <row r="283" spans="1:15" x14ac:dyDescent="0.15">
      <c r="A283" t="s">
        <v>1194</v>
      </c>
      <c r="B283" t="s">
        <v>1191</v>
      </c>
      <c r="C283" t="s">
        <v>2295</v>
      </c>
      <c r="D283" t="s">
        <v>55</v>
      </c>
      <c r="E283" t="s">
        <v>1240</v>
      </c>
      <c r="F283" t="s">
        <v>2883</v>
      </c>
      <c r="G283" t="s">
        <v>2883</v>
      </c>
      <c r="H283" t="s">
        <v>1062</v>
      </c>
      <c r="I283" t="s">
        <v>1815</v>
      </c>
      <c r="J283" t="s">
        <v>1103</v>
      </c>
      <c r="K283" s="117">
        <v>10000</v>
      </c>
      <c r="L283" s="118">
        <v>0</v>
      </c>
      <c r="M283" s="92"/>
      <c r="N283" s="92"/>
      <c r="O283" s="120"/>
    </row>
    <row r="284" spans="1:15" x14ac:dyDescent="0.15">
      <c r="A284" t="s">
        <v>1195</v>
      </c>
      <c r="B284" t="s">
        <v>1191</v>
      </c>
      <c r="C284" t="s">
        <v>2296</v>
      </c>
      <c r="D284" t="s">
        <v>55</v>
      </c>
      <c r="E284" t="s">
        <v>1240</v>
      </c>
      <c r="F284" t="s">
        <v>2883</v>
      </c>
      <c r="G284" t="s">
        <v>2883</v>
      </c>
      <c r="H284" t="s">
        <v>1062</v>
      </c>
      <c r="I284" t="s">
        <v>1815</v>
      </c>
      <c r="J284" t="s">
        <v>1102</v>
      </c>
      <c r="K284" s="117">
        <v>22000</v>
      </c>
      <c r="L284" s="118">
        <v>0</v>
      </c>
      <c r="M284" s="92"/>
      <c r="N284" s="120"/>
      <c r="O284" s="92"/>
    </row>
    <row r="285" spans="1:15" x14ac:dyDescent="0.15">
      <c r="A285" t="s">
        <v>1196</v>
      </c>
      <c r="B285" t="s">
        <v>1191</v>
      </c>
      <c r="C285" t="s">
        <v>2297</v>
      </c>
      <c r="D285" t="s">
        <v>55</v>
      </c>
      <c r="E285" t="s">
        <v>1240</v>
      </c>
      <c r="F285" t="s">
        <v>2883</v>
      </c>
      <c r="G285" t="s">
        <v>2883</v>
      </c>
      <c r="H285" t="s">
        <v>1062</v>
      </c>
      <c r="I285" t="s">
        <v>1815</v>
      </c>
      <c r="J285" t="s">
        <v>1102</v>
      </c>
      <c r="K285" s="117">
        <v>22000</v>
      </c>
      <c r="L285" s="118">
        <v>0</v>
      </c>
      <c r="M285" s="92"/>
      <c r="N285" s="120"/>
      <c r="O285" s="92"/>
    </row>
    <row r="286" spans="1:15" x14ac:dyDescent="0.15">
      <c r="A286" t="s">
        <v>1197</v>
      </c>
      <c r="B286" t="s">
        <v>1191</v>
      </c>
      <c r="C286" t="s">
        <v>2298</v>
      </c>
      <c r="D286" t="s">
        <v>55</v>
      </c>
      <c r="E286" t="s">
        <v>1240</v>
      </c>
      <c r="F286" t="s">
        <v>2883</v>
      </c>
      <c r="G286" t="s">
        <v>2883</v>
      </c>
      <c r="H286" t="s">
        <v>1062</v>
      </c>
      <c r="I286" t="s">
        <v>1815</v>
      </c>
      <c r="J286" t="s">
        <v>1103</v>
      </c>
      <c r="K286" s="117">
        <v>22000</v>
      </c>
      <c r="L286" s="118">
        <v>0</v>
      </c>
      <c r="M286" s="92"/>
      <c r="N286" s="92"/>
      <c r="O286" s="120"/>
    </row>
    <row r="287" spans="1:15" x14ac:dyDescent="0.15">
      <c r="A287" t="s">
        <v>1198</v>
      </c>
      <c r="B287" t="s">
        <v>1191</v>
      </c>
      <c r="C287" t="s">
        <v>2299</v>
      </c>
      <c r="D287" t="s">
        <v>55</v>
      </c>
      <c r="E287" t="s">
        <v>1240</v>
      </c>
      <c r="F287" t="s">
        <v>2883</v>
      </c>
      <c r="G287" t="s">
        <v>2883</v>
      </c>
      <c r="H287" t="s">
        <v>1062</v>
      </c>
      <c r="I287" t="s">
        <v>1815</v>
      </c>
      <c r="J287" t="s">
        <v>1103</v>
      </c>
      <c r="K287" s="117">
        <v>22000</v>
      </c>
      <c r="L287" s="118">
        <v>0</v>
      </c>
      <c r="M287" s="92"/>
      <c r="N287" s="92"/>
      <c r="O287" s="120"/>
    </row>
    <row r="288" spans="1:15" x14ac:dyDescent="0.15">
      <c r="A288" t="s">
        <v>1199</v>
      </c>
      <c r="B288" t="s">
        <v>1191</v>
      </c>
      <c r="C288" t="s">
        <v>2300</v>
      </c>
      <c r="D288" t="s">
        <v>55</v>
      </c>
      <c r="E288" t="s">
        <v>1240</v>
      </c>
      <c r="F288" t="s">
        <v>2883</v>
      </c>
      <c r="G288" t="s">
        <v>2883</v>
      </c>
      <c r="H288" t="s">
        <v>1062</v>
      </c>
      <c r="I288" t="s">
        <v>1815</v>
      </c>
      <c r="J288" t="s">
        <v>1102</v>
      </c>
      <c r="K288" s="117">
        <v>7500</v>
      </c>
      <c r="L288" s="118">
        <v>0</v>
      </c>
      <c r="M288" s="92"/>
      <c r="N288" s="120"/>
      <c r="O288" s="92"/>
    </row>
    <row r="289" spans="1:15" x14ac:dyDescent="0.15">
      <c r="A289" t="s">
        <v>1200</v>
      </c>
      <c r="B289" t="s">
        <v>1191</v>
      </c>
      <c r="C289" t="s">
        <v>2301</v>
      </c>
      <c r="D289" t="s">
        <v>55</v>
      </c>
      <c r="E289" t="s">
        <v>1240</v>
      </c>
      <c r="F289" t="s">
        <v>2883</v>
      </c>
      <c r="G289" t="s">
        <v>2883</v>
      </c>
      <c r="H289" t="s">
        <v>1062</v>
      </c>
      <c r="I289" t="s">
        <v>1815</v>
      </c>
      <c r="J289" t="s">
        <v>1102</v>
      </c>
      <c r="K289" s="117">
        <v>7500</v>
      </c>
      <c r="L289" s="118">
        <v>0</v>
      </c>
      <c r="M289" s="92"/>
      <c r="N289" s="120"/>
      <c r="O289" s="92"/>
    </row>
    <row r="290" spans="1:15" x14ac:dyDescent="0.15">
      <c r="A290" t="s">
        <v>1201</v>
      </c>
      <c r="B290" t="s">
        <v>1191</v>
      </c>
      <c r="C290" t="s">
        <v>2302</v>
      </c>
      <c r="D290" t="s">
        <v>55</v>
      </c>
      <c r="E290" t="s">
        <v>1240</v>
      </c>
      <c r="F290" t="s">
        <v>2883</v>
      </c>
      <c r="G290" t="s">
        <v>2883</v>
      </c>
      <c r="H290" t="s">
        <v>1062</v>
      </c>
      <c r="I290" t="s">
        <v>1815</v>
      </c>
      <c r="J290" t="s">
        <v>1103</v>
      </c>
      <c r="K290" s="117">
        <v>7500</v>
      </c>
      <c r="L290" s="118">
        <v>0</v>
      </c>
      <c r="M290" s="92"/>
      <c r="N290" s="92"/>
      <c r="O290" s="120"/>
    </row>
    <row r="291" spans="1:15" x14ac:dyDescent="0.15">
      <c r="A291" t="s">
        <v>1202</v>
      </c>
      <c r="B291" t="s">
        <v>1191</v>
      </c>
      <c r="C291" t="s">
        <v>2303</v>
      </c>
      <c r="D291" t="s">
        <v>55</v>
      </c>
      <c r="E291" t="s">
        <v>1240</v>
      </c>
      <c r="F291" t="s">
        <v>2883</v>
      </c>
      <c r="G291" t="s">
        <v>2883</v>
      </c>
      <c r="H291" t="s">
        <v>1062</v>
      </c>
      <c r="I291" t="s">
        <v>1815</v>
      </c>
      <c r="J291" t="s">
        <v>1103</v>
      </c>
      <c r="K291" s="117">
        <v>7500</v>
      </c>
      <c r="L291" s="118">
        <v>0</v>
      </c>
      <c r="M291" s="92"/>
      <c r="N291" s="92"/>
      <c r="O291" s="120"/>
    </row>
    <row r="292" spans="1:15" x14ac:dyDescent="0.15">
      <c r="A292" t="s">
        <v>1213</v>
      </c>
      <c r="B292" t="s">
        <v>1191</v>
      </c>
      <c r="C292" t="s">
        <v>2314</v>
      </c>
      <c r="D292" t="s">
        <v>55</v>
      </c>
      <c r="E292" t="s">
        <v>1240</v>
      </c>
      <c r="F292" t="s">
        <v>2883</v>
      </c>
      <c r="G292" t="s">
        <v>2883</v>
      </c>
      <c r="H292" t="s">
        <v>1062</v>
      </c>
      <c r="I292" t="s">
        <v>1815</v>
      </c>
      <c r="J292" t="s">
        <v>1102</v>
      </c>
      <c r="K292" s="117">
        <v>4400</v>
      </c>
      <c r="L292" s="118">
        <v>0.25</v>
      </c>
      <c r="M292" s="92"/>
      <c r="N292" s="120"/>
      <c r="O292" s="92"/>
    </row>
    <row r="293" spans="1:15" x14ac:dyDescent="0.15">
      <c r="A293" t="s">
        <v>1319</v>
      </c>
      <c r="B293" t="s">
        <v>1191</v>
      </c>
      <c r="C293" t="s">
        <v>2342</v>
      </c>
      <c r="D293" t="s">
        <v>1336</v>
      </c>
      <c r="E293" t="s">
        <v>2883</v>
      </c>
      <c r="F293" t="s">
        <v>2883</v>
      </c>
      <c r="G293" t="s">
        <v>2883</v>
      </c>
      <c r="H293" t="s">
        <v>1062</v>
      </c>
      <c r="I293" t="s">
        <v>1814</v>
      </c>
      <c r="J293" t="s">
        <v>1102</v>
      </c>
      <c r="K293" s="117">
        <v>0</v>
      </c>
      <c r="L293" s="118">
        <v>0</v>
      </c>
      <c r="M293" s="92"/>
      <c r="N293" s="120"/>
      <c r="O293" s="92"/>
    </row>
    <row r="294" spans="1:15" x14ac:dyDescent="0.15">
      <c r="A294" t="s">
        <v>1320</v>
      </c>
      <c r="B294" t="s">
        <v>1191</v>
      </c>
      <c r="C294" t="s">
        <v>2343</v>
      </c>
      <c r="D294" t="s">
        <v>1336</v>
      </c>
      <c r="E294" t="s">
        <v>2883</v>
      </c>
      <c r="F294" t="s">
        <v>2883</v>
      </c>
      <c r="G294" t="s">
        <v>2883</v>
      </c>
      <c r="H294" t="s">
        <v>1062</v>
      </c>
      <c r="I294" t="s">
        <v>1814</v>
      </c>
      <c r="J294" t="s">
        <v>1103</v>
      </c>
      <c r="K294" s="117">
        <v>12500</v>
      </c>
      <c r="L294" s="118" t="s">
        <v>2883</v>
      </c>
      <c r="M294" s="92"/>
      <c r="N294" s="92"/>
      <c r="O294" s="120"/>
    </row>
    <row r="295" spans="1:15" x14ac:dyDescent="0.15">
      <c r="A295" t="s">
        <v>1678</v>
      </c>
      <c r="B295" t="s">
        <v>1191</v>
      </c>
      <c r="C295" t="s">
        <v>2351</v>
      </c>
      <c r="D295" t="s">
        <v>1798</v>
      </c>
      <c r="E295" t="s">
        <v>1240</v>
      </c>
      <c r="F295" t="s">
        <v>2883</v>
      </c>
      <c r="G295" t="s">
        <v>1782</v>
      </c>
      <c r="H295" t="s">
        <v>1062</v>
      </c>
      <c r="I295" t="s">
        <v>1815</v>
      </c>
      <c r="J295" t="s">
        <v>1102</v>
      </c>
      <c r="K295" s="117">
        <v>21000</v>
      </c>
      <c r="L295" s="118">
        <v>0</v>
      </c>
      <c r="M295" s="92"/>
      <c r="N295" s="120"/>
      <c r="O295" s="92"/>
    </row>
    <row r="296" spans="1:15" x14ac:dyDescent="0.15">
      <c r="A296" t="s">
        <v>1679</v>
      </c>
      <c r="B296" t="s">
        <v>1191</v>
      </c>
      <c r="C296" t="s">
        <v>2354</v>
      </c>
      <c r="D296" t="s">
        <v>1798</v>
      </c>
      <c r="E296" t="s">
        <v>1240</v>
      </c>
      <c r="F296" t="s">
        <v>2883</v>
      </c>
      <c r="G296" t="s">
        <v>1783</v>
      </c>
      <c r="H296" t="s">
        <v>1062</v>
      </c>
      <c r="I296" t="s">
        <v>1815</v>
      </c>
      <c r="J296" t="s">
        <v>1102</v>
      </c>
      <c r="K296" s="117">
        <v>17200</v>
      </c>
      <c r="L296" s="118">
        <v>0</v>
      </c>
      <c r="M296" s="92"/>
      <c r="N296" s="120"/>
      <c r="O296" s="92"/>
    </row>
    <row r="297" spans="1:15" x14ac:dyDescent="0.15">
      <c r="A297" t="s">
        <v>1680</v>
      </c>
      <c r="B297" t="s">
        <v>1191</v>
      </c>
      <c r="C297" t="s">
        <v>2357</v>
      </c>
      <c r="D297" t="s">
        <v>1798</v>
      </c>
      <c r="E297" t="s">
        <v>1240</v>
      </c>
      <c r="F297" t="s">
        <v>2883</v>
      </c>
      <c r="G297" t="s">
        <v>1784</v>
      </c>
      <c r="H297" t="s">
        <v>1062</v>
      </c>
      <c r="I297" t="s">
        <v>1815</v>
      </c>
      <c r="J297" t="s">
        <v>1103</v>
      </c>
      <c r="K297" s="117">
        <v>17200</v>
      </c>
      <c r="L297" s="118">
        <v>0</v>
      </c>
      <c r="M297" s="92"/>
      <c r="N297" s="92"/>
      <c r="O297" s="120"/>
    </row>
    <row r="298" spans="1:15" x14ac:dyDescent="0.15">
      <c r="A298" t="s">
        <v>1681</v>
      </c>
      <c r="B298" t="s">
        <v>1191</v>
      </c>
      <c r="C298" t="s">
        <v>2358</v>
      </c>
      <c r="D298" t="s">
        <v>1798</v>
      </c>
      <c r="E298" t="s">
        <v>1240</v>
      </c>
      <c r="F298" t="s">
        <v>2883</v>
      </c>
      <c r="G298" t="s">
        <v>1785</v>
      </c>
      <c r="H298" t="s">
        <v>1062</v>
      </c>
      <c r="I298" t="s">
        <v>1815</v>
      </c>
      <c r="J298" t="s">
        <v>1103</v>
      </c>
      <c r="K298" s="117">
        <v>21000</v>
      </c>
      <c r="L298" s="118">
        <v>0</v>
      </c>
      <c r="M298" s="92"/>
      <c r="N298" s="92"/>
      <c r="O298" s="120"/>
    </row>
    <row r="299" spans="1:15" x14ac:dyDescent="0.15">
      <c r="A299" t="s">
        <v>1682</v>
      </c>
      <c r="B299" t="s">
        <v>1191</v>
      </c>
      <c r="C299" t="s">
        <v>2403</v>
      </c>
      <c r="D299" t="s">
        <v>31</v>
      </c>
      <c r="E299" t="s">
        <v>1240</v>
      </c>
      <c r="F299" t="s">
        <v>2883</v>
      </c>
      <c r="G299" t="s">
        <v>1786</v>
      </c>
      <c r="H299" t="s">
        <v>1062</v>
      </c>
      <c r="I299" t="s">
        <v>1814</v>
      </c>
      <c r="J299" t="s">
        <v>1102</v>
      </c>
      <c r="K299" s="117">
        <v>22000</v>
      </c>
      <c r="L299" s="118" t="s">
        <v>2883</v>
      </c>
      <c r="M299" s="92"/>
      <c r="N299" s="120"/>
      <c r="O299" s="92"/>
    </row>
    <row r="300" spans="1:15" x14ac:dyDescent="0.15">
      <c r="A300" t="s">
        <v>1683</v>
      </c>
      <c r="B300" t="s">
        <v>1191</v>
      </c>
      <c r="C300" t="s">
        <v>2405</v>
      </c>
      <c r="D300" t="s">
        <v>31</v>
      </c>
      <c r="E300" t="s">
        <v>1240</v>
      </c>
      <c r="F300" t="s">
        <v>2883</v>
      </c>
      <c r="G300" t="s">
        <v>1787</v>
      </c>
      <c r="H300" t="s">
        <v>1062</v>
      </c>
      <c r="I300" t="s">
        <v>1814</v>
      </c>
      <c r="J300" t="s">
        <v>1103</v>
      </c>
      <c r="K300" s="117">
        <v>22000</v>
      </c>
      <c r="L300" s="118" t="s">
        <v>2883</v>
      </c>
      <c r="M300" s="92"/>
      <c r="N300" s="92"/>
      <c r="O300" s="120"/>
    </row>
    <row r="301" spans="1:15" x14ac:dyDescent="0.15">
      <c r="A301" t="s">
        <v>1684</v>
      </c>
      <c r="B301" t="s">
        <v>1191</v>
      </c>
      <c r="C301" t="s">
        <v>2406</v>
      </c>
      <c r="D301" t="s">
        <v>31</v>
      </c>
      <c r="E301" t="s">
        <v>1240</v>
      </c>
      <c r="F301" t="s">
        <v>2883</v>
      </c>
      <c r="G301" t="s">
        <v>1788</v>
      </c>
      <c r="H301" t="s">
        <v>1062</v>
      </c>
      <c r="I301" t="s">
        <v>1814</v>
      </c>
      <c r="J301" t="s">
        <v>1102</v>
      </c>
      <c r="K301" s="117">
        <v>5000</v>
      </c>
      <c r="L301" s="118" t="s">
        <v>2883</v>
      </c>
      <c r="M301" s="92"/>
      <c r="N301" s="120"/>
      <c r="O301" s="92"/>
    </row>
    <row r="302" spans="1:15" x14ac:dyDescent="0.15">
      <c r="A302" t="s">
        <v>1685</v>
      </c>
      <c r="B302" t="s">
        <v>1191</v>
      </c>
      <c r="C302" t="s">
        <v>2407</v>
      </c>
      <c r="D302" t="s">
        <v>31</v>
      </c>
      <c r="E302" t="s">
        <v>1240</v>
      </c>
      <c r="F302" t="s">
        <v>2883</v>
      </c>
      <c r="G302" t="s">
        <v>1789</v>
      </c>
      <c r="H302" t="s">
        <v>1062</v>
      </c>
      <c r="I302" t="s">
        <v>1814</v>
      </c>
      <c r="J302" t="s">
        <v>1102</v>
      </c>
      <c r="K302" s="117">
        <v>5000</v>
      </c>
      <c r="L302" s="118" t="s">
        <v>2883</v>
      </c>
      <c r="M302" s="92"/>
      <c r="N302" s="120"/>
      <c r="O302" s="92"/>
    </row>
    <row r="303" spans="1:15" x14ac:dyDescent="0.15">
      <c r="A303" t="s">
        <v>1686</v>
      </c>
      <c r="B303" t="s">
        <v>1191</v>
      </c>
      <c r="C303" t="s">
        <v>2408</v>
      </c>
      <c r="D303" t="s">
        <v>31</v>
      </c>
      <c r="E303" t="s">
        <v>1240</v>
      </c>
      <c r="F303" t="s">
        <v>2883</v>
      </c>
      <c r="G303" t="s">
        <v>1790</v>
      </c>
      <c r="H303" t="s">
        <v>1062</v>
      </c>
      <c r="I303" t="s">
        <v>1814</v>
      </c>
      <c r="J303" t="s">
        <v>1102</v>
      </c>
      <c r="K303" s="117">
        <v>5000</v>
      </c>
      <c r="L303" s="118" t="s">
        <v>2883</v>
      </c>
      <c r="M303" s="92"/>
      <c r="N303" s="120"/>
      <c r="O303" s="92"/>
    </row>
    <row r="304" spans="1:15" x14ac:dyDescent="0.15">
      <c r="A304" t="s">
        <v>1687</v>
      </c>
      <c r="B304" t="s">
        <v>1191</v>
      </c>
      <c r="C304" t="s">
        <v>2409</v>
      </c>
      <c r="D304" t="s">
        <v>31</v>
      </c>
      <c r="E304" t="s">
        <v>1240</v>
      </c>
      <c r="F304" t="s">
        <v>2883</v>
      </c>
      <c r="G304" t="s">
        <v>1791</v>
      </c>
      <c r="H304" t="s">
        <v>1062</v>
      </c>
      <c r="I304" t="s">
        <v>1814</v>
      </c>
      <c r="J304" t="s">
        <v>1102</v>
      </c>
      <c r="K304" s="117">
        <v>5000</v>
      </c>
      <c r="L304" s="118" t="s">
        <v>2883</v>
      </c>
      <c r="M304" s="92"/>
      <c r="N304" s="120"/>
      <c r="O304" s="92"/>
    </row>
    <row r="305" spans="1:15" x14ac:dyDescent="0.15">
      <c r="A305" t="s">
        <v>1688</v>
      </c>
      <c r="B305" t="s">
        <v>1191</v>
      </c>
      <c r="C305" t="s">
        <v>2410</v>
      </c>
      <c r="D305" t="s">
        <v>31</v>
      </c>
      <c r="E305" t="s">
        <v>1240</v>
      </c>
      <c r="F305" t="s">
        <v>2883</v>
      </c>
      <c r="G305" t="s">
        <v>1792</v>
      </c>
      <c r="H305" t="s">
        <v>1062</v>
      </c>
      <c r="I305" t="s">
        <v>1814</v>
      </c>
      <c r="J305" t="s">
        <v>1102</v>
      </c>
      <c r="K305" s="117">
        <v>5000</v>
      </c>
      <c r="L305" s="118" t="s">
        <v>2883</v>
      </c>
      <c r="M305" s="92"/>
      <c r="N305" s="120"/>
      <c r="O305" s="92"/>
    </row>
    <row r="306" spans="1:15" x14ac:dyDescent="0.15">
      <c r="A306" t="s">
        <v>1689</v>
      </c>
      <c r="B306" t="s">
        <v>1191</v>
      </c>
      <c r="C306" t="s">
        <v>2412</v>
      </c>
      <c r="D306" t="s">
        <v>31</v>
      </c>
      <c r="E306" t="s">
        <v>2883</v>
      </c>
      <c r="F306" t="s">
        <v>2883</v>
      </c>
      <c r="G306" t="s">
        <v>2883</v>
      </c>
      <c r="H306" t="s">
        <v>1062</v>
      </c>
      <c r="I306" t="s">
        <v>1814</v>
      </c>
      <c r="J306" t="s">
        <v>1547</v>
      </c>
      <c r="K306" s="117">
        <v>0</v>
      </c>
      <c r="L306" s="118" t="s">
        <v>2883</v>
      </c>
      <c r="M306" s="92"/>
      <c r="N306" s="92"/>
      <c r="O306" s="120"/>
    </row>
    <row r="307" spans="1:15" x14ac:dyDescent="0.15">
      <c r="A307" t="s">
        <v>1203</v>
      </c>
      <c r="B307" t="s">
        <v>2931</v>
      </c>
      <c r="C307" t="s">
        <v>2304</v>
      </c>
      <c r="D307" t="s">
        <v>55</v>
      </c>
      <c r="E307" t="s">
        <v>1240</v>
      </c>
      <c r="F307" t="s">
        <v>2883</v>
      </c>
      <c r="G307" t="s">
        <v>2883</v>
      </c>
      <c r="H307" t="s">
        <v>1062</v>
      </c>
      <c r="I307" t="s">
        <v>1815</v>
      </c>
      <c r="J307" t="s">
        <v>1547</v>
      </c>
      <c r="K307" s="117">
        <v>7300</v>
      </c>
      <c r="L307" s="118">
        <v>0.25</v>
      </c>
      <c r="M307" s="92"/>
      <c r="N307" s="92"/>
      <c r="O307" s="120"/>
    </row>
    <row r="308" spans="1:15" x14ac:dyDescent="0.15">
      <c r="A308" t="s">
        <v>1204</v>
      </c>
      <c r="B308" t="s">
        <v>2931</v>
      </c>
      <c r="C308" t="s">
        <v>2305</v>
      </c>
      <c r="D308" t="s">
        <v>55</v>
      </c>
      <c r="E308" t="s">
        <v>1240</v>
      </c>
      <c r="F308" t="s">
        <v>2883</v>
      </c>
      <c r="G308" t="s">
        <v>2883</v>
      </c>
      <c r="H308" t="s">
        <v>1062</v>
      </c>
      <c r="I308" t="s">
        <v>1815</v>
      </c>
      <c r="J308" t="s">
        <v>1547</v>
      </c>
      <c r="K308" s="117">
        <v>7300</v>
      </c>
      <c r="L308" s="118">
        <v>0.25</v>
      </c>
      <c r="M308" s="92"/>
      <c r="N308" s="92"/>
      <c r="O308" s="120"/>
    </row>
    <row r="309" spans="1:15" x14ac:dyDescent="0.15">
      <c r="A309" t="s">
        <v>1205</v>
      </c>
      <c r="B309" t="s">
        <v>2931</v>
      </c>
      <c r="C309" t="s">
        <v>2306</v>
      </c>
      <c r="D309" t="s">
        <v>55</v>
      </c>
      <c r="E309" t="s">
        <v>1240</v>
      </c>
      <c r="F309" t="s">
        <v>2883</v>
      </c>
      <c r="G309" t="s">
        <v>2883</v>
      </c>
      <c r="H309" t="s">
        <v>1062</v>
      </c>
      <c r="I309" t="s">
        <v>1815</v>
      </c>
      <c r="J309" t="s">
        <v>1547</v>
      </c>
      <c r="K309" s="117">
        <v>7300</v>
      </c>
      <c r="L309" s="118">
        <v>0.25</v>
      </c>
      <c r="M309" s="92"/>
      <c r="N309" s="92"/>
      <c r="O309" s="120"/>
    </row>
    <row r="310" spans="1:15" x14ac:dyDescent="0.15">
      <c r="A310" t="s">
        <v>1206</v>
      </c>
      <c r="B310" t="s">
        <v>2931</v>
      </c>
      <c r="C310" t="s">
        <v>2307</v>
      </c>
      <c r="D310" t="s">
        <v>55</v>
      </c>
      <c r="E310" t="s">
        <v>1240</v>
      </c>
      <c r="F310" t="s">
        <v>2883</v>
      </c>
      <c r="G310" t="s">
        <v>2883</v>
      </c>
      <c r="H310" t="s">
        <v>1062</v>
      </c>
      <c r="I310" t="s">
        <v>1815</v>
      </c>
      <c r="J310" t="s">
        <v>1547</v>
      </c>
      <c r="K310" s="117">
        <v>7300</v>
      </c>
      <c r="L310" s="118">
        <v>0.25</v>
      </c>
      <c r="M310" s="92"/>
      <c r="N310" s="92"/>
      <c r="O310" s="120"/>
    </row>
    <row r="311" spans="1:15" x14ac:dyDescent="0.15">
      <c r="A311" t="s">
        <v>1207</v>
      </c>
      <c r="B311" t="s">
        <v>2931</v>
      </c>
      <c r="C311" t="s">
        <v>2308</v>
      </c>
      <c r="D311" t="s">
        <v>55</v>
      </c>
      <c r="E311" t="s">
        <v>1240</v>
      </c>
      <c r="F311" t="s">
        <v>2883</v>
      </c>
      <c r="G311" t="s">
        <v>2883</v>
      </c>
      <c r="H311" t="s">
        <v>1062</v>
      </c>
      <c r="I311" t="s">
        <v>1815</v>
      </c>
      <c r="J311" t="s">
        <v>1547</v>
      </c>
      <c r="K311" s="117">
        <v>7300</v>
      </c>
      <c r="L311" s="118">
        <v>0.25</v>
      </c>
      <c r="M311" s="92"/>
      <c r="N311" s="92"/>
      <c r="O311" s="120"/>
    </row>
    <row r="312" spans="1:15" x14ac:dyDescent="0.15">
      <c r="A312" t="s">
        <v>1208</v>
      </c>
      <c r="B312" t="s">
        <v>2931</v>
      </c>
      <c r="C312" t="s">
        <v>2309</v>
      </c>
      <c r="D312" t="s">
        <v>55</v>
      </c>
      <c r="E312" t="s">
        <v>1240</v>
      </c>
      <c r="F312" t="s">
        <v>2883</v>
      </c>
      <c r="G312" t="s">
        <v>2883</v>
      </c>
      <c r="H312" t="s">
        <v>1062</v>
      </c>
      <c r="I312" t="s">
        <v>1815</v>
      </c>
      <c r="J312" t="s">
        <v>1547</v>
      </c>
      <c r="K312" s="117">
        <v>7300</v>
      </c>
      <c r="L312" s="118">
        <v>0.25</v>
      </c>
      <c r="M312" s="92"/>
      <c r="N312" s="92"/>
      <c r="O312" s="120"/>
    </row>
    <row r="313" spans="1:15" x14ac:dyDescent="0.15">
      <c r="A313" t="s">
        <v>1209</v>
      </c>
      <c r="B313" t="s">
        <v>2931</v>
      </c>
      <c r="C313" t="s">
        <v>2310</v>
      </c>
      <c r="D313" t="s">
        <v>55</v>
      </c>
      <c r="E313" t="s">
        <v>1240</v>
      </c>
      <c r="F313" t="s">
        <v>2883</v>
      </c>
      <c r="G313" t="s">
        <v>2883</v>
      </c>
      <c r="H313" t="s">
        <v>1062</v>
      </c>
      <c r="I313" t="s">
        <v>1815</v>
      </c>
      <c r="J313" t="s">
        <v>1547</v>
      </c>
      <c r="K313" s="117">
        <v>4400</v>
      </c>
      <c r="L313" s="118">
        <v>0.25</v>
      </c>
      <c r="M313" s="92"/>
      <c r="N313" s="92"/>
      <c r="O313" s="120"/>
    </row>
    <row r="314" spans="1:15" x14ac:dyDescent="0.15">
      <c r="A314" t="s">
        <v>1210</v>
      </c>
      <c r="B314" t="s">
        <v>2931</v>
      </c>
      <c r="C314" t="s">
        <v>2311</v>
      </c>
      <c r="D314" t="s">
        <v>55</v>
      </c>
      <c r="E314" t="s">
        <v>1240</v>
      </c>
      <c r="F314" t="s">
        <v>2883</v>
      </c>
      <c r="G314" t="s">
        <v>2883</v>
      </c>
      <c r="H314" t="s">
        <v>1062</v>
      </c>
      <c r="I314" t="s">
        <v>1815</v>
      </c>
      <c r="J314" t="s">
        <v>1547</v>
      </c>
      <c r="K314" s="117">
        <v>4400</v>
      </c>
      <c r="L314" s="118">
        <v>0.25</v>
      </c>
      <c r="M314" s="92"/>
      <c r="N314" s="92"/>
      <c r="O314" s="120"/>
    </row>
    <row r="315" spans="1:15" x14ac:dyDescent="0.15">
      <c r="A315" t="s">
        <v>1211</v>
      </c>
      <c r="B315" t="s">
        <v>2931</v>
      </c>
      <c r="C315" t="s">
        <v>2312</v>
      </c>
      <c r="D315" t="s">
        <v>55</v>
      </c>
      <c r="E315" t="s">
        <v>1240</v>
      </c>
      <c r="F315" t="s">
        <v>2883</v>
      </c>
      <c r="G315" t="s">
        <v>2883</v>
      </c>
      <c r="H315" t="s">
        <v>1062</v>
      </c>
      <c r="I315" t="s">
        <v>1815</v>
      </c>
      <c r="J315" t="s">
        <v>1547</v>
      </c>
      <c r="K315" s="117">
        <v>4400</v>
      </c>
      <c r="L315" s="118">
        <v>0.25</v>
      </c>
      <c r="M315" s="92"/>
      <c r="N315" s="92"/>
      <c r="O315" s="120"/>
    </row>
    <row r="316" spans="1:15" x14ac:dyDescent="0.15">
      <c r="A316" t="s">
        <v>1212</v>
      </c>
      <c r="B316" t="s">
        <v>2931</v>
      </c>
      <c r="C316" t="s">
        <v>2313</v>
      </c>
      <c r="D316" t="s">
        <v>55</v>
      </c>
      <c r="E316" t="s">
        <v>1240</v>
      </c>
      <c r="F316" t="s">
        <v>2883</v>
      </c>
      <c r="G316" t="s">
        <v>2883</v>
      </c>
      <c r="H316" t="s">
        <v>1062</v>
      </c>
      <c r="I316" t="s">
        <v>1815</v>
      </c>
      <c r="J316" t="s">
        <v>1547</v>
      </c>
      <c r="K316" s="117">
        <v>4400</v>
      </c>
      <c r="L316" s="118">
        <v>0.25</v>
      </c>
      <c r="M316" s="92"/>
      <c r="N316" s="92"/>
      <c r="O316" s="120"/>
    </row>
    <row r="317" spans="1:15" x14ac:dyDescent="0.15">
      <c r="A317" t="s">
        <v>301</v>
      </c>
      <c r="B317" t="s">
        <v>1690</v>
      </c>
      <c r="C317" t="s">
        <v>2171</v>
      </c>
      <c r="D317" t="s">
        <v>222</v>
      </c>
      <c r="E317" t="s">
        <v>303</v>
      </c>
      <c r="F317" t="s">
        <v>302</v>
      </c>
      <c r="G317" t="s">
        <v>2883</v>
      </c>
      <c r="H317" t="s">
        <v>1062</v>
      </c>
      <c r="I317" t="s">
        <v>1812</v>
      </c>
      <c r="J317" t="s">
        <v>1102</v>
      </c>
      <c r="K317" s="117">
        <v>22500</v>
      </c>
      <c r="L317" s="118">
        <v>0</v>
      </c>
      <c r="M317" s="92"/>
      <c r="N317" s="120"/>
      <c r="O317" s="92"/>
    </row>
    <row r="318" spans="1:15" x14ac:dyDescent="0.15">
      <c r="A318" t="s">
        <v>304</v>
      </c>
      <c r="B318" t="s">
        <v>1690</v>
      </c>
      <c r="C318" t="s">
        <v>2172</v>
      </c>
      <c r="D318" t="s">
        <v>222</v>
      </c>
      <c r="E318" t="s">
        <v>303</v>
      </c>
      <c r="F318" t="s">
        <v>302</v>
      </c>
      <c r="G318" t="s">
        <v>2883</v>
      </c>
      <c r="H318" t="s">
        <v>1062</v>
      </c>
      <c r="I318" t="s">
        <v>1812</v>
      </c>
      <c r="J318" t="s">
        <v>1103</v>
      </c>
      <c r="K318" s="117">
        <v>22500</v>
      </c>
      <c r="L318" s="118">
        <v>0</v>
      </c>
      <c r="M318" s="92"/>
      <c r="N318" s="92"/>
      <c r="O318" s="120"/>
    </row>
    <row r="319" spans="1:15" x14ac:dyDescent="0.15">
      <c r="A319" t="s">
        <v>309</v>
      </c>
      <c r="B319" t="s">
        <v>1690</v>
      </c>
      <c r="C319" t="s">
        <v>2173</v>
      </c>
      <c r="D319" t="s">
        <v>222</v>
      </c>
      <c r="E319" t="s">
        <v>303</v>
      </c>
      <c r="F319" t="s">
        <v>310</v>
      </c>
      <c r="G319" t="s">
        <v>2883</v>
      </c>
      <c r="H319" t="s">
        <v>1062</v>
      </c>
      <c r="I319" t="s">
        <v>1812</v>
      </c>
      <c r="J319" t="s">
        <v>1102</v>
      </c>
      <c r="K319" s="117">
        <v>22500</v>
      </c>
      <c r="L319" s="118">
        <v>0</v>
      </c>
      <c r="M319" s="92"/>
      <c r="N319" s="120"/>
      <c r="O319" s="92"/>
    </row>
    <row r="320" spans="1:15" x14ac:dyDescent="0.15">
      <c r="A320" t="s">
        <v>311</v>
      </c>
      <c r="B320" t="s">
        <v>1690</v>
      </c>
      <c r="C320" t="s">
        <v>2174</v>
      </c>
      <c r="D320" t="s">
        <v>222</v>
      </c>
      <c r="E320" t="s">
        <v>303</v>
      </c>
      <c r="F320" t="s">
        <v>310</v>
      </c>
      <c r="G320" t="s">
        <v>2883</v>
      </c>
      <c r="H320" t="s">
        <v>1062</v>
      </c>
      <c r="I320" t="s">
        <v>1812</v>
      </c>
      <c r="J320" t="s">
        <v>1103</v>
      </c>
      <c r="K320" s="117">
        <v>22500</v>
      </c>
      <c r="L320" s="118">
        <v>0</v>
      </c>
      <c r="M320" s="92"/>
      <c r="N320" s="92"/>
      <c r="O320" s="120"/>
    </row>
    <row r="321" spans="1:15" x14ac:dyDescent="0.15">
      <c r="A321" t="s">
        <v>346</v>
      </c>
      <c r="B321" t="s">
        <v>1690</v>
      </c>
      <c r="C321" t="s">
        <v>2179</v>
      </c>
      <c r="D321" t="s">
        <v>18</v>
      </c>
      <c r="E321" t="s">
        <v>349</v>
      </c>
      <c r="F321" t="s">
        <v>347</v>
      </c>
      <c r="G321" t="s">
        <v>348</v>
      </c>
      <c r="H321" t="s">
        <v>1062</v>
      </c>
      <c r="I321" t="s">
        <v>1810</v>
      </c>
      <c r="J321" t="s">
        <v>1103</v>
      </c>
      <c r="K321" s="117">
        <v>9936</v>
      </c>
      <c r="L321" s="118">
        <v>0</v>
      </c>
      <c r="M321" s="92"/>
      <c r="N321" s="92"/>
      <c r="O321" s="120"/>
    </row>
    <row r="322" spans="1:15" x14ac:dyDescent="0.15">
      <c r="A322" t="s">
        <v>350</v>
      </c>
      <c r="B322" t="s">
        <v>1690</v>
      </c>
      <c r="C322" t="s">
        <v>2180</v>
      </c>
      <c r="D322" t="s">
        <v>18</v>
      </c>
      <c r="E322" t="s">
        <v>349</v>
      </c>
      <c r="F322" t="s">
        <v>351</v>
      </c>
      <c r="G322" t="s">
        <v>352</v>
      </c>
      <c r="H322" t="s">
        <v>1062</v>
      </c>
      <c r="I322" t="s">
        <v>1810</v>
      </c>
      <c r="J322" t="s">
        <v>1102</v>
      </c>
      <c r="K322" s="117">
        <v>10440</v>
      </c>
      <c r="L322" s="118">
        <v>0</v>
      </c>
      <c r="M322" s="92"/>
      <c r="N322" s="120"/>
      <c r="O322" s="92"/>
    </row>
    <row r="323" spans="1:15" x14ac:dyDescent="0.15">
      <c r="A323" t="s">
        <v>489</v>
      </c>
      <c r="B323" t="s">
        <v>1690</v>
      </c>
      <c r="C323" t="s">
        <v>2418</v>
      </c>
      <c r="D323" t="s">
        <v>13</v>
      </c>
      <c r="E323" t="s">
        <v>2883</v>
      </c>
      <c r="F323" t="s">
        <v>490</v>
      </c>
      <c r="G323" t="s">
        <v>2883</v>
      </c>
      <c r="H323" t="s">
        <v>1062</v>
      </c>
      <c r="I323" t="s">
        <v>1810</v>
      </c>
      <c r="J323" t="s">
        <v>1103</v>
      </c>
      <c r="K323" s="117">
        <v>16850</v>
      </c>
      <c r="L323" s="118">
        <v>0</v>
      </c>
      <c r="M323" s="92"/>
      <c r="N323" s="92"/>
      <c r="O323" s="120"/>
    </row>
    <row r="324" spans="1:15" x14ac:dyDescent="0.15">
      <c r="A324" t="s">
        <v>491</v>
      </c>
      <c r="B324" t="s">
        <v>1690</v>
      </c>
      <c r="C324" t="s">
        <v>2419</v>
      </c>
      <c r="D324" t="s">
        <v>13</v>
      </c>
      <c r="E324" t="s">
        <v>2883</v>
      </c>
      <c r="F324" t="s">
        <v>492</v>
      </c>
      <c r="G324" t="s">
        <v>2883</v>
      </c>
      <c r="H324" t="s">
        <v>1062</v>
      </c>
      <c r="I324" t="s">
        <v>1810</v>
      </c>
      <c r="J324" t="s">
        <v>1102</v>
      </c>
      <c r="K324" s="117">
        <v>18000</v>
      </c>
      <c r="L324" s="118">
        <v>0</v>
      </c>
      <c r="M324" s="92"/>
      <c r="N324" s="120"/>
      <c r="O324" s="92"/>
    </row>
    <row r="325" spans="1:15" x14ac:dyDescent="0.15">
      <c r="A325" t="s">
        <v>493</v>
      </c>
      <c r="B325" t="s">
        <v>1690</v>
      </c>
      <c r="C325" t="s">
        <v>2420</v>
      </c>
      <c r="D325" t="s">
        <v>13</v>
      </c>
      <c r="E325" t="s">
        <v>2883</v>
      </c>
      <c r="F325" t="s">
        <v>494</v>
      </c>
      <c r="G325" t="s">
        <v>2883</v>
      </c>
      <c r="H325" t="s">
        <v>1062</v>
      </c>
      <c r="I325" t="s">
        <v>1810</v>
      </c>
      <c r="J325" t="s">
        <v>1103</v>
      </c>
      <c r="K325" s="117">
        <v>19500</v>
      </c>
      <c r="L325" s="118">
        <v>0</v>
      </c>
      <c r="M325" s="92"/>
      <c r="N325" s="92"/>
      <c r="O325" s="120"/>
    </row>
    <row r="326" spans="1:15" x14ac:dyDescent="0.15">
      <c r="A326" t="s">
        <v>495</v>
      </c>
      <c r="B326" t="s">
        <v>1690</v>
      </c>
      <c r="C326" t="s">
        <v>2421</v>
      </c>
      <c r="D326" t="s">
        <v>13</v>
      </c>
      <c r="E326" t="s">
        <v>2883</v>
      </c>
      <c r="F326" t="s">
        <v>496</v>
      </c>
      <c r="G326" t="s">
        <v>2883</v>
      </c>
      <c r="H326" t="s">
        <v>1062</v>
      </c>
      <c r="I326" t="s">
        <v>1810</v>
      </c>
      <c r="J326" t="s">
        <v>1102</v>
      </c>
      <c r="K326" s="117">
        <v>20550</v>
      </c>
      <c r="L326" s="118">
        <v>0</v>
      </c>
      <c r="M326" s="92"/>
      <c r="N326" s="120"/>
      <c r="O326" s="92"/>
    </row>
    <row r="327" spans="1:15" x14ac:dyDescent="0.15">
      <c r="A327" t="s">
        <v>497</v>
      </c>
      <c r="B327" t="s">
        <v>1690</v>
      </c>
      <c r="C327" t="s">
        <v>2422</v>
      </c>
      <c r="D327" t="s">
        <v>13</v>
      </c>
      <c r="E327" t="s">
        <v>2883</v>
      </c>
      <c r="F327" t="s">
        <v>498</v>
      </c>
      <c r="G327" t="s">
        <v>2883</v>
      </c>
      <c r="H327" t="s">
        <v>1062</v>
      </c>
      <c r="I327" t="s">
        <v>1810</v>
      </c>
      <c r="J327" t="s">
        <v>1103</v>
      </c>
      <c r="K327" s="117">
        <v>15660</v>
      </c>
      <c r="L327" s="118">
        <v>0</v>
      </c>
      <c r="M327" s="92"/>
      <c r="N327" s="92"/>
      <c r="O327" s="120"/>
    </row>
    <row r="328" spans="1:15" x14ac:dyDescent="0.15">
      <c r="A328" t="s">
        <v>499</v>
      </c>
      <c r="B328" t="s">
        <v>1690</v>
      </c>
      <c r="C328" t="s">
        <v>2423</v>
      </c>
      <c r="D328" t="s">
        <v>13</v>
      </c>
      <c r="E328" t="s">
        <v>2883</v>
      </c>
      <c r="F328" t="s">
        <v>500</v>
      </c>
      <c r="G328" t="s">
        <v>2883</v>
      </c>
      <c r="H328" t="s">
        <v>1062</v>
      </c>
      <c r="I328" t="s">
        <v>1810</v>
      </c>
      <c r="J328" t="s">
        <v>1102</v>
      </c>
      <c r="K328" s="117">
        <v>18650</v>
      </c>
      <c r="L328" s="118">
        <v>0</v>
      </c>
      <c r="M328" s="92"/>
      <c r="N328" s="120"/>
      <c r="O328" s="92"/>
    </row>
    <row r="329" spans="1:15" x14ac:dyDescent="0.15">
      <c r="A329" t="s">
        <v>477</v>
      </c>
      <c r="B329" t="s">
        <v>2930</v>
      </c>
      <c r="C329" t="s">
        <v>2413</v>
      </c>
      <c r="D329" t="s">
        <v>18</v>
      </c>
      <c r="E329" t="s">
        <v>1755</v>
      </c>
      <c r="F329" t="s">
        <v>1794</v>
      </c>
      <c r="G329" t="s">
        <v>2883</v>
      </c>
      <c r="H329" t="s">
        <v>1062</v>
      </c>
      <c r="I329" t="s">
        <v>1810</v>
      </c>
      <c r="J329" t="s">
        <v>1547</v>
      </c>
      <c r="K329" s="117">
        <v>2988</v>
      </c>
      <c r="L329" s="118">
        <v>0</v>
      </c>
      <c r="M329" s="92"/>
      <c r="N329" s="92"/>
      <c r="O329" s="120"/>
    </row>
    <row r="330" spans="1:15" x14ac:dyDescent="0.15">
      <c r="A330" t="s">
        <v>701</v>
      </c>
      <c r="B330" t="s">
        <v>2930</v>
      </c>
      <c r="C330" t="s">
        <v>2461</v>
      </c>
      <c r="D330" t="s">
        <v>702</v>
      </c>
      <c r="E330" t="s">
        <v>704</v>
      </c>
      <c r="F330" t="s">
        <v>703</v>
      </c>
      <c r="G330" t="s">
        <v>2883</v>
      </c>
      <c r="H330" t="s">
        <v>1062</v>
      </c>
      <c r="I330" t="s">
        <v>1810</v>
      </c>
      <c r="J330" t="s">
        <v>1547</v>
      </c>
      <c r="K330" s="117">
        <v>5000</v>
      </c>
      <c r="L330" s="118">
        <v>0</v>
      </c>
      <c r="M330" s="92"/>
      <c r="N330" s="92"/>
      <c r="O330" s="120"/>
    </row>
    <row r="331" spans="1:15" x14ac:dyDescent="0.15">
      <c r="A331" t="s">
        <v>562</v>
      </c>
      <c r="B331" t="s">
        <v>2943</v>
      </c>
      <c r="C331" t="s">
        <v>2448</v>
      </c>
      <c r="D331" t="s">
        <v>71</v>
      </c>
      <c r="E331" t="s">
        <v>2883</v>
      </c>
      <c r="F331" t="s">
        <v>563</v>
      </c>
      <c r="G331" t="s">
        <v>2883</v>
      </c>
      <c r="H331" t="s">
        <v>1062</v>
      </c>
      <c r="I331" t="s">
        <v>1810</v>
      </c>
      <c r="J331" t="s">
        <v>1547</v>
      </c>
      <c r="K331" s="117">
        <v>6696</v>
      </c>
      <c r="L331" s="118">
        <v>0</v>
      </c>
      <c r="M331" s="92"/>
      <c r="N331" s="92"/>
      <c r="O331" s="120"/>
    </row>
    <row r="332" spans="1:15" x14ac:dyDescent="0.15">
      <c r="A332" t="s">
        <v>54</v>
      </c>
      <c r="B332" t="s">
        <v>24</v>
      </c>
      <c r="C332" t="s">
        <v>2129</v>
      </c>
      <c r="D332" t="s">
        <v>55</v>
      </c>
      <c r="E332" t="s">
        <v>57</v>
      </c>
      <c r="F332" t="s">
        <v>56</v>
      </c>
      <c r="G332" t="s">
        <v>2883</v>
      </c>
      <c r="H332" t="s">
        <v>1062</v>
      </c>
      <c r="I332" t="s">
        <v>1812</v>
      </c>
      <c r="J332" t="s">
        <v>1102</v>
      </c>
      <c r="K332" s="117">
        <v>4500</v>
      </c>
      <c r="L332" s="118">
        <v>0</v>
      </c>
      <c r="M332" s="92"/>
      <c r="N332" s="120"/>
      <c r="O332" s="92"/>
    </row>
    <row r="333" spans="1:15" x14ac:dyDescent="0.15">
      <c r="A333" t="s">
        <v>70</v>
      </c>
      <c r="B333" t="s">
        <v>24</v>
      </c>
      <c r="C333" t="s">
        <v>2135</v>
      </c>
      <c r="D333" t="s">
        <v>71</v>
      </c>
      <c r="E333" t="s">
        <v>73</v>
      </c>
      <c r="F333" t="s">
        <v>72</v>
      </c>
      <c r="G333" t="s">
        <v>2883</v>
      </c>
      <c r="H333" t="s">
        <v>1062</v>
      </c>
      <c r="I333" t="s">
        <v>1812</v>
      </c>
      <c r="J333" t="s">
        <v>1102</v>
      </c>
      <c r="K333" s="117">
        <v>46008</v>
      </c>
      <c r="L333" s="118">
        <v>0</v>
      </c>
      <c r="M333" s="92"/>
      <c r="N333" s="120"/>
      <c r="O333" s="92"/>
    </row>
    <row r="334" spans="1:15" x14ac:dyDescent="0.15">
      <c r="A334" t="s">
        <v>74</v>
      </c>
      <c r="B334" t="s">
        <v>24</v>
      </c>
      <c r="C334" t="s">
        <v>2136</v>
      </c>
      <c r="D334" t="s">
        <v>71</v>
      </c>
      <c r="E334" t="s">
        <v>73</v>
      </c>
      <c r="F334" t="s">
        <v>75</v>
      </c>
      <c r="G334" t="s">
        <v>2883</v>
      </c>
      <c r="H334" t="s">
        <v>1062</v>
      </c>
      <c r="I334" t="s">
        <v>1812</v>
      </c>
      <c r="J334" t="s">
        <v>1103</v>
      </c>
      <c r="K334" s="117">
        <v>46008</v>
      </c>
      <c r="L334" s="118">
        <v>0</v>
      </c>
      <c r="M334" s="92"/>
      <c r="N334" s="92"/>
      <c r="O334" s="120"/>
    </row>
    <row r="335" spans="1:15" x14ac:dyDescent="0.15">
      <c r="A335" t="s">
        <v>224</v>
      </c>
      <c r="B335" t="s">
        <v>24</v>
      </c>
      <c r="C335" t="s">
        <v>2140</v>
      </c>
      <c r="D335" t="s">
        <v>225</v>
      </c>
      <c r="E335" t="s">
        <v>227</v>
      </c>
      <c r="F335" t="s">
        <v>226</v>
      </c>
      <c r="G335" t="s">
        <v>2883</v>
      </c>
      <c r="H335" t="s">
        <v>1062</v>
      </c>
      <c r="I335" t="s">
        <v>1812</v>
      </c>
      <c r="J335" t="s">
        <v>1102</v>
      </c>
      <c r="K335" s="117">
        <v>30000</v>
      </c>
      <c r="L335" s="118">
        <v>0</v>
      </c>
      <c r="M335" s="92"/>
      <c r="N335" s="120"/>
      <c r="O335" s="92"/>
    </row>
    <row r="336" spans="1:15" x14ac:dyDescent="0.15">
      <c r="A336" t="s">
        <v>228</v>
      </c>
      <c r="B336" t="s">
        <v>24</v>
      </c>
      <c r="C336" t="s">
        <v>2141</v>
      </c>
      <c r="D336" t="s">
        <v>225</v>
      </c>
      <c r="E336" t="s">
        <v>227</v>
      </c>
      <c r="F336" t="s">
        <v>229</v>
      </c>
      <c r="G336" t="s">
        <v>2883</v>
      </c>
      <c r="H336" t="s">
        <v>1062</v>
      </c>
      <c r="I336" t="s">
        <v>1812</v>
      </c>
      <c r="J336" t="s">
        <v>1103</v>
      </c>
      <c r="K336" s="117">
        <v>30000</v>
      </c>
      <c r="L336" s="118">
        <v>0</v>
      </c>
      <c r="M336" s="92"/>
      <c r="N336" s="92"/>
      <c r="O336" s="120"/>
    </row>
    <row r="337" spans="1:15" x14ac:dyDescent="0.15">
      <c r="A337" t="s">
        <v>230</v>
      </c>
      <c r="B337" t="s">
        <v>24</v>
      </c>
      <c r="C337" t="s">
        <v>2142</v>
      </c>
      <c r="D337" t="s">
        <v>225</v>
      </c>
      <c r="E337" t="s">
        <v>227</v>
      </c>
      <c r="F337" t="s">
        <v>231</v>
      </c>
      <c r="G337" t="s">
        <v>2883</v>
      </c>
      <c r="H337" t="s">
        <v>1062</v>
      </c>
      <c r="I337" t="s">
        <v>1812</v>
      </c>
      <c r="J337" t="s">
        <v>1102</v>
      </c>
      <c r="K337" s="117">
        <v>30000</v>
      </c>
      <c r="L337" s="118">
        <v>0</v>
      </c>
      <c r="M337" s="92"/>
      <c r="N337" s="120"/>
      <c r="O337" s="92"/>
    </row>
    <row r="338" spans="1:15" x14ac:dyDescent="0.15">
      <c r="A338" t="s">
        <v>232</v>
      </c>
      <c r="B338" t="s">
        <v>24</v>
      </c>
      <c r="C338" t="s">
        <v>2143</v>
      </c>
      <c r="D338" t="s">
        <v>225</v>
      </c>
      <c r="E338" t="s">
        <v>227</v>
      </c>
      <c r="F338" t="s">
        <v>231</v>
      </c>
      <c r="G338" t="s">
        <v>2883</v>
      </c>
      <c r="H338" t="s">
        <v>1062</v>
      </c>
      <c r="I338" t="s">
        <v>1812</v>
      </c>
      <c r="J338" t="s">
        <v>1103</v>
      </c>
      <c r="K338" s="117">
        <v>30000</v>
      </c>
      <c r="L338" s="118">
        <v>0</v>
      </c>
      <c r="M338" s="92"/>
      <c r="N338" s="92"/>
      <c r="O338" s="120"/>
    </row>
    <row r="339" spans="1:15" x14ac:dyDescent="0.15">
      <c r="A339" t="s">
        <v>233</v>
      </c>
      <c r="B339" t="s">
        <v>24</v>
      </c>
      <c r="C339" t="s">
        <v>2144</v>
      </c>
      <c r="D339" t="s">
        <v>234</v>
      </c>
      <c r="E339" t="s">
        <v>236</v>
      </c>
      <c r="F339" t="s">
        <v>235</v>
      </c>
      <c r="G339" t="s">
        <v>2883</v>
      </c>
      <c r="H339" t="s">
        <v>1062</v>
      </c>
      <c r="I339" t="s">
        <v>1812</v>
      </c>
      <c r="J339" t="s">
        <v>1102</v>
      </c>
      <c r="K339" s="117">
        <v>11988</v>
      </c>
      <c r="L339" s="118">
        <v>0</v>
      </c>
      <c r="M339" s="92"/>
      <c r="N339" s="120"/>
      <c r="O339" s="92"/>
    </row>
    <row r="340" spans="1:15" x14ac:dyDescent="0.15">
      <c r="A340" t="s">
        <v>237</v>
      </c>
      <c r="B340" t="s">
        <v>24</v>
      </c>
      <c r="C340" t="s">
        <v>2145</v>
      </c>
      <c r="D340" t="s">
        <v>234</v>
      </c>
      <c r="E340" t="s">
        <v>236</v>
      </c>
      <c r="F340" t="s">
        <v>235</v>
      </c>
      <c r="G340" t="s">
        <v>2883</v>
      </c>
      <c r="H340" t="s">
        <v>1062</v>
      </c>
      <c r="I340" t="s">
        <v>1812</v>
      </c>
      <c r="J340" t="s">
        <v>1103</v>
      </c>
      <c r="K340" s="117">
        <v>11988</v>
      </c>
      <c r="L340" s="118">
        <v>0</v>
      </c>
      <c r="M340" s="92"/>
      <c r="N340" s="92"/>
      <c r="O340" s="120"/>
    </row>
    <row r="341" spans="1:15" x14ac:dyDescent="0.15">
      <c r="A341" t="s">
        <v>243</v>
      </c>
      <c r="B341" t="s">
        <v>24</v>
      </c>
      <c r="C341" t="s">
        <v>2150</v>
      </c>
      <c r="D341" t="s">
        <v>234</v>
      </c>
      <c r="E341" t="s">
        <v>245</v>
      </c>
      <c r="F341" t="s">
        <v>244</v>
      </c>
      <c r="G341" t="s">
        <v>2883</v>
      </c>
      <c r="H341" t="s">
        <v>1062</v>
      </c>
      <c r="I341" t="s">
        <v>1812</v>
      </c>
      <c r="J341" t="s">
        <v>1102</v>
      </c>
      <c r="K341" s="117">
        <v>29988</v>
      </c>
      <c r="L341" s="118">
        <v>0</v>
      </c>
      <c r="M341" s="92"/>
      <c r="N341" s="120"/>
      <c r="O341" s="92"/>
    </row>
    <row r="342" spans="1:15" x14ac:dyDescent="0.15">
      <c r="A342" t="s">
        <v>246</v>
      </c>
      <c r="B342" t="s">
        <v>24</v>
      </c>
      <c r="C342" t="s">
        <v>2151</v>
      </c>
      <c r="D342" t="s">
        <v>234</v>
      </c>
      <c r="E342" t="s">
        <v>227</v>
      </c>
      <c r="F342" t="s">
        <v>244</v>
      </c>
      <c r="G342" t="s">
        <v>2883</v>
      </c>
      <c r="H342" t="s">
        <v>1062</v>
      </c>
      <c r="I342" t="s">
        <v>1812</v>
      </c>
      <c r="J342" t="s">
        <v>1103</v>
      </c>
      <c r="K342" s="117">
        <v>29988</v>
      </c>
      <c r="L342" s="118">
        <v>0</v>
      </c>
      <c r="M342" s="92"/>
      <c r="N342" s="92"/>
      <c r="O342" s="120"/>
    </row>
    <row r="343" spans="1:15" x14ac:dyDescent="0.15">
      <c r="A343" t="s">
        <v>247</v>
      </c>
      <c r="B343" t="s">
        <v>24</v>
      </c>
      <c r="C343" t="s">
        <v>2152</v>
      </c>
      <c r="D343" t="s">
        <v>234</v>
      </c>
      <c r="E343" t="s">
        <v>236</v>
      </c>
      <c r="F343" t="s">
        <v>248</v>
      </c>
      <c r="G343" t="s">
        <v>2883</v>
      </c>
      <c r="H343" t="s">
        <v>1062</v>
      </c>
      <c r="I343" t="s">
        <v>1812</v>
      </c>
      <c r="J343" t="s">
        <v>1102</v>
      </c>
      <c r="K343" s="117">
        <v>7020</v>
      </c>
      <c r="L343" s="118">
        <v>0</v>
      </c>
      <c r="M343" s="92"/>
      <c r="N343" s="120"/>
      <c r="O343" s="92"/>
    </row>
    <row r="344" spans="1:15" x14ac:dyDescent="0.15">
      <c r="A344" t="s">
        <v>249</v>
      </c>
      <c r="B344" t="s">
        <v>24</v>
      </c>
      <c r="C344" t="s">
        <v>2153</v>
      </c>
      <c r="D344" t="s">
        <v>234</v>
      </c>
      <c r="E344" t="s">
        <v>236</v>
      </c>
      <c r="F344" t="s">
        <v>248</v>
      </c>
      <c r="G344" t="s">
        <v>2883</v>
      </c>
      <c r="H344" t="s">
        <v>1062</v>
      </c>
      <c r="I344" t="s">
        <v>1812</v>
      </c>
      <c r="J344" t="s">
        <v>1103</v>
      </c>
      <c r="K344" s="117">
        <v>11988</v>
      </c>
      <c r="L344" s="118">
        <v>0</v>
      </c>
      <c r="M344" s="92"/>
      <c r="N344" s="92"/>
      <c r="O344" s="120"/>
    </row>
    <row r="345" spans="1:15" x14ac:dyDescent="0.15">
      <c r="A345" t="s">
        <v>250</v>
      </c>
      <c r="B345" t="s">
        <v>24</v>
      </c>
      <c r="C345" t="s">
        <v>2154</v>
      </c>
      <c r="D345" t="s">
        <v>234</v>
      </c>
      <c r="E345" t="s">
        <v>252</v>
      </c>
      <c r="F345" t="s">
        <v>251</v>
      </c>
      <c r="G345" t="s">
        <v>2883</v>
      </c>
      <c r="H345" t="s">
        <v>1062</v>
      </c>
      <c r="I345" t="s">
        <v>1812</v>
      </c>
      <c r="J345" t="s">
        <v>1102</v>
      </c>
      <c r="K345" s="117">
        <v>29988</v>
      </c>
      <c r="L345" s="118">
        <v>0</v>
      </c>
      <c r="M345" s="92"/>
      <c r="N345" s="120"/>
      <c r="O345" s="92"/>
    </row>
    <row r="346" spans="1:15" x14ac:dyDescent="0.15">
      <c r="A346" t="s">
        <v>253</v>
      </c>
      <c r="B346" t="s">
        <v>24</v>
      </c>
      <c r="C346" t="s">
        <v>2155</v>
      </c>
      <c r="D346" t="s">
        <v>234</v>
      </c>
      <c r="E346" t="s">
        <v>227</v>
      </c>
      <c r="F346" t="s">
        <v>254</v>
      </c>
      <c r="G346" t="s">
        <v>2883</v>
      </c>
      <c r="H346" t="s">
        <v>1062</v>
      </c>
      <c r="I346" t="s">
        <v>1812</v>
      </c>
      <c r="J346" t="s">
        <v>1103</v>
      </c>
      <c r="K346" s="117">
        <v>29988</v>
      </c>
      <c r="L346" s="118">
        <v>0</v>
      </c>
      <c r="M346" s="92"/>
      <c r="N346" s="92"/>
      <c r="O346" s="120"/>
    </row>
    <row r="347" spans="1:15" x14ac:dyDescent="0.15">
      <c r="A347" t="s">
        <v>259</v>
      </c>
      <c r="B347" t="s">
        <v>24</v>
      </c>
      <c r="C347" t="s">
        <v>2162</v>
      </c>
      <c r="D347" t="s">
        <v>55</v>
      </c>
      <c r="E347" t="s">
        <v>46</v>
      </c>
      <c r="F347" t="s">
        <v>260</v>
      </c>
      <c r="G347" t="s">
        <v>2883</v>
      </c>
      <c r="H347" t="s">
        <v>1062</v>
      </c>
      <c r="I347" t="s">
        <v>1812</v>
      </c>
      <c r="J347" t="s">
        <v>1102</v>
      </c>
      <c r="K347" s="117">
        <v>6984</v>
      </c>
      <c r="L347" s="118">
        <v>0</v>
      </c>
      <c r="M347" s="92"/>
      <c r="N347" s="120"/>
      <c r="O347" s="92"/>
    </row>
    <row r="348" spans="1:15" x14ac:dyDescent="0.15">
      <c r="A348" t="s">
        <v>261</v>
      </c>
      <c r="B348" t="s">
        <v>24</v>
      </c>
      <c r="C348" t="s">
        <v>2163</v>
      </c>
      <c r="D348" t="s">
        <v>55</v>
      </c>
      <c r="E348" t="s">
        <v>46</v>
      </c>
      <c r="F348" t="s">
        <v>2883</v>
      </c>
      <c r="G348" t="s">
        <v>262</v>
      </c>
      <c r="H348" t="s">
        <v>1062</v>
      </c>
      <c r="I348" t="s">
        <v>1812</v>
      </c>
      <c r="J348" t="s">
        <v>1103</v>
      </c>
      <c r="K348" s="117">
        <v>6984</v>
      </c>
      <c r="L348" s="118">
        <v>0</v>
      </c>
      <c r="M348" s="92"/>
      <c r="N348" s="92"/>
      <c r="O348" s="120"/>
    </row>
    <row r="349" spans="1:15" x14ac:dyDescent="0.15">
      <c r="A349" t="s">
        <v>263</v>
      </c>
      <c r="B349" t="s">
        <v>24</v>
      </c>
      <c r="C349" t="s">
        <v>2164</v>
      </c>
      <c r="D349" t="s">
        <v>55</v>
      </c>
      <c r="E349" t="s">
        <v>2883</v>
      </c>
      <c r="F349" t="s">
        <v>2883</v>
      </c>
      <c r="G349" t="s">
        <v>2883</v>
      </c>
      <c r="H349" t="s">
        <v>1062</v>
      </c>
      <c r="I349" t="s">
        <v>1812</v>
      </c>
      <c r="J349" t="s">
        <v>1102</v>
      </c>
      <c r="K349" s="117">
        <v>6984</v>
      </c>
      <c r="L349" s="118">
        <v>0</v>
      </c>
      <c r="M349" s="92"/>
      <c r="N349" s="120"/>
      <c r="O349" s="92"/>
    </row>
    <row r="350" spans="1:15" x14ac:dyDescent="0.15">
      <c r="A350" t="s">
        <v>427</v>
      </c>
      <c r="B350" t="s">
        <v>24</v>
      </c>
      <c r="C350" t="s">
        <v>2184</v>
      </c>
      <c r="D350" t="s">
        <v>71</v>
      </c>
      <c r="E350" t="s">
        <v>429</v>
      </c>
      <c r="F350" t="s">
        <v>428</v>
      </c>
      <c r="G350" t="s">
        <v>2883</v>
      </c>
      <c r="H350" t="s">
        <v>1062</v>
      </c>
      <c r="I350" t="s">
        <v>1815</v>
      </c>
      <c r="J350" t="s">
        <v>1102</v>
      </c>
      <c r="K350" s="117">
        <v>41800</v>
      </c>
      <c r="L350" s="118">
        <v>0</v>
      </c>
      <c r="M350" s="92"/>
      <c r="N350" s="120"/>
      <c r="O350" s="92"/>
    </row>
    <row r="351" spans="1:15" x14ac:dyDescent="0.15">
      <c r="A351" t="s">
        <v>430</v>
      </c>
      <c r="B351" t="s">
        <v>24</v>
      </c>
      <c r="C351" t="s">
        <v>2185</v>
      </c>
      <c r="D351" t="s">
        <v>71</v>
      </c>
      <c r="E351" t="s">
        <v>433</v>
      </c>
      <c r="F351" t="s">
        <v>431</v>
      </c>
      <c r="G351" t="s">
        <v>432</v>
      </c>
      <c r="H351" t="s">
        <v>1062</v>
      </c>
      <c r="I351" t="s">
        <v>1815</v>
      </c>
      <c r="J351" t="s">
        <v>1103</v>
      </c>
      <c r="K351" s="117">
        <v>41800</v>
      </c>
      <c r="L351" s="118">
        <v>0</v>
      </c>
      <c r="M351" s="92"/>
      <c r="N351" s="92"/>
      <c r="O351" s="120"/>
    </row>
    <row r="352" spans="1:15" x14ac:dyDescent="0.15">
      <c r="A352" t="s">
        <v>448</v>
      </c>
      <c r="B352" t="s">
        <v>24</v>
      </c>
      <c r="C352" t="s">
        <v>2211</v>
      </c>
      <c r="D352" t="s">
        <v>207</v>
      </c>
      <c r="E352" t="s">
        <v>449</v>
      </c>
      <c r="F352" t="s">
        <v>387</v>
      </c>
      <c r="G352" t="s">
        <v>2883</v>
      </c>
      <c r="H352" t="s">
        <v>1062</v>
      </c>
      <c r="I352" t="s">
        <v>1815</v>
      </c>
      <c r="J352" t="s">
        <v>1102</v>
      </c>
      <c r="K352" s="117">
        <v>20000</v>
      </c>
      <c r="L352" s="118">
        <v>0</v>
      </c>
      <c r="M352" s="92"/>
      <c r="N352" s="120"/>
      <c r="O352" s="92"/>
    </row>
    <row r="353" spans="1:15" x14ac:dyDescent="0.15">
      <c r="A353" t="s">
        <v>450</v>
      </c>
      <c r="B353" t="s">
        <v>24</v>
      </c>
      <c r="C353" t="s">
        <v>2212</v>
      </c>
      <c r="D353" t="s">
        <v>207</v>
      </c>
      <c r="E353" t="s">
        <v>451</v>
      </c>
      <c r="F353" t="s">
        <v>387</v>
      </c>
      <c r="G353" t="s">
        <v>2883</v>
      </c>
      <c r="H353" t="s">
        <v>1062</v>
      </c>
      <c r="I353" t="s">
        <v>1815</v>
      </c>
      <c r="J353" t="s">
        <v>1103</v>
      </c>
      <c r="K353" s="117">
        <v>20000</v>
      </c>
      <c r="L353" s="118">
        <v>0</v>
      </c>
      <c r="M353" s="92"/>
      <c r="N353" s="92"/>
      <c r="O353" s="120"/>
    </row>
    <row r="354" spans="1:15" x14ac:dyDescent="0.15">
      <c r="A354" t="s">
        <v>452</v>
      </c>
      <c r="B354" t="s">
        <v>24</v>
      </c>
      <c r="C354" t="s">
        <v>2213</v>
      </c>
      <c r="D354" t="s">
        <v>453</v>
      </c>
      <c r="E354" t="s">
        <v>455</v>
      </c>
      <c r="F354" t="s">
        <v>387</v>
      </c>
      <c r="G354" t="s">
        <v>454</v>
      </c>
      <c r="H354" t="s">
        <v>1062</v>
      </c>
      <c r="I354" t="s">
        <v>1815</v>
      </c>
      <c r="J354" t="s">
        <v>1102</v>
      </c>
      <c r="K354" s="117">
        <v>25000</v>
      </c>
      <c r="L354" s="118">
        <v>0</v>
      </c>
      <c r="M354" s="92"/>
      <c r="N354" s="120"/>
      <c r="O354" s="92"/>
    </row>
    <row r="355" spans="1:15" x14ac:dyDescent="0.15">
      <c r="A355" t="s">
        <v>833</v>
      </c>
      <c r="B355" t="s">
        <v>24</v>
      </c>
      <c r="C355" t="s">
        <v>2214</v>
      </c>
      <c r="D355" t="s">
        <v>453</v>
      </c>
      <c r="E355" t="s">
        <v>455</v>
      </c>
      <c r="F355" t="s">
        <v>387</v>
      </c>
      <c r="G355" t="s">
        <v>454</v>
      </c>
      <c r="H355" t="s">
        <v>1062</v>
      </c>
      <c r="I355" t="s">
        <v>1815</v>
      </c>
      <c r="J355" t="s">
        <v>1102</v>
      </c>
      <c r="K355" s="117">
        <v>25000</v>
      </c>
      <c r="L355" s="118">
        <v>0</v>
      </c>
      <c r="M355" s="92"/>
      <c r="N355" s="120"/>
      <c r="O355" s="92"/>
    </row>
    <row r="356" spans="1:15" x14ac:dyDescent="0.15">
      <c r="A356" t="s">
        <v>834</v>
      </c>
      <c r="B356" t="s">
        <v>24</v>
      </c>
      <c r="C356" t="s">
        <v>2215</v>
      </c>
      <c r="D356" t="s">
        <v>453</v>
      </c>
      <c r="E356" t="s">
        <v>455</v>
      </c>
      <c r="F356" t="s">
        <v>387</v>
      </c>
      <c r="G356" t="s">
        <v>454</v>
      </c>
      <c r="H356" t="s">
        <v>1062</v>
      </c>
      <c r="I356" t="s">
        <v>1815</v>
      </c>
      <c r="J356" t="s">
        <v>1103</v>
      </c>
      <c r="K356" s="117">
        <v>25000</v>
      </c>
      <c r="L356" s="118">
        <v>0</v>
      </c>
      <c r="M356" s="92"/>
      <c r="N356" s="92"/>
      <c r="O356" s="120"/>
    </row>
    <row r="357" spans="1:15" x14ac:dyDescent="0.15">
      <c r="A357" t="s">
        <v>835</v>
      </c>
      <c r="B357" t="s">
        <v>24</v>
      </c>
      <c r="C357" t="s">
        <v>2216</v>
      </c>
      <c r="D357" t="s">
        <v>453</v>
      </c>
      <c r="E357" t="s">
        <v>455</v>
      </c>
      <c r="F357" t="s">
        <v>387</v>
      </c>
      <c r="G357" t="s">
        <v>454</v>
      </c>
      <c r="H357" t="s">
        <v>1062</v>
      </c>
      <c r="I357" t="s">
        <v>1815</v>
      </c>
      <c r="J357" t="s">
        <v>1103</v>
      </c>
      <c r="K357" s="117">
        <v>25000</v>
      </c>
      <c r="L357" s="118">
        <v>0</v>
      </c>
      <c r="M357" s="92"/>
      <c r="N357" s="92"/>
      <c r="O357" s="120"/>
    </row>
    <row r="358" spans="1:15" x14ac:dyDescent="0.15">
      <c r="A358" t="s">
        <v>1427</v>
      </c>
      <c r="B358" t="s">
        <v>24</v>
      </c>
      <c r="C358" t="s">
        <v>2233</v>
      </c>
      <c r="D358" t="s">
        <v>31</v>
      </c>
      <c r="E358" t="s">
        <v>2883</v>
      </c>
      <c r="F358" t="s">
        <v>1451</v>
      </c>
      <c r="G358" t="s">
        <v>1455</v>
      </c>
      <c r="H358" t="s">
        <v>1062</v>
      </c>
      <c r="I358" t="s">
        <v>1814</v>
      </c>
      <c r="J358" t="s">
        <v>1102</v>
      </c>
      <c r="K358" s="117">
        <v>20000</v>
      </c>
      <c r="L358" s="118">
        <v>0</v>
      </c>
      <c r="M358" s="92"/>
      <c r="N358" s="120"/>
      <c r="O358" s="92"/>
    </row>
    <row r="359" spans="1:15" x14ac:dyDescent="0.15">
      <c r="A359" t="s">
        <v>1380</v>
      </c>
      <c r="B359" t="s">
        <v>24</v>
      </c>
      <c r="C359" t="s">
        <v>2255</v>
      </c>
      <c r="D359" t="s">
        <v>10</v>
      </c>
      <c r="E359" t="s">
        <v>1400</v>
      </c>
      <c r="F359" t="s">
        <v>1406</v>
      </c>
      <c r="G359" t="s">
        <v>1413</v>
      </c>
      <c r="H359" t="s">
        <v>1062</v>
      </c>
      <c r="I359" t="s">
        <v>1815</v>
      </c>
      <c r="J359" t="s">
        <v>1102</v>
      </c>
      <c r="K359" s="117">
        <v>36667</v>
      </c>
      <c r="L359" s="118">
        <v>0</v>
      </c>
      <c r="M359" s="92"/>
      <c r="N359" s="120"/>
      <c r="O359" s="92"/>
    </row>
    <row r="360" spans="1:15" x14ac:dyDescent="0.15">
      <c r="A360" t="s">
        <v>1381</v>
      </c>
      <c r="B360" t="s">
        <v>24</v>
      </c>
      <c r="C360" t="s">
        <v>2256</v>
      </c>
      <c r="D360" t="s">
        <v>10</v>
      </c>
      <c r="E360" t="s">
        <v>1400</v>
      </c>
      <c r="F360" t="s">
        <v>1406</v>
      </c>
      <c r="G360" t="s">
        <v>1413</v>
      </c>
      <c r="H360" t="s">
        <v>1062</v>
      </c>
      <c r="I360" t="s">
        <v>1815</v>
      </c>
      <c r="J360" t="s">
        <v>1102</v>
      </c>
      <c r="K360" s="117">
        <v>36667</v>
      </c>
      <c r="L360" s="118">
        <v>0</v>
      </c>
      <c r="M360" s="92"/>
      <c r="N360" s="120"/>
      <c r="O360" s="92"/>
    </row>
    <row r="361" spans="1:15" x14ac:dyDescent="0.15">
      <c r="A361" t="s">
        <v>1382</v>
      </c>
      <c r="B361" t="s">
        <v>24</v>
      </c>
      <c r="C361" t="s">
        <v>2257</v>
      </c>
      <c r="D361" t="s">
        <v>10</v>
      </c>
      <c r="E361" t="s">
        <v>1400</v>
      </c>
      <c r="F361" t="s">
        <v>1406</v>
      </c>
      <c r="G361" t="s">
        <v>1413</v>
      </c>
      <c r="H361" t="s">
        <v>1062</v>
      </c>
      <c r="I361" t="s">
        <v>1815</v>
      </c>
      <c r="J361" t="s">
        <v>1102</v>
      </c>
      <c r="K361" s="117">
        <v>36667</v>
      </c>
      <c r="L361" s="118">
        <v>0</v>
      </c>
      <c r="M361" s="92"/>
      <c r="N361" s="120"/>
      <c r="O361" s="92"/>
    </row>
    <row r="362" spans="1:15" x14ac:dyDescent="0.15">
      <c r="A362" t="s">
        <v>1383</v>
      </c>
      <c r="B362" t="s">
        <v>24</v>
      </c>
      <c r="C362" t="s">
        <v>2258</v>
      </c>
      <c r="D362" t="s">
        <v>10</v>
      </c>
      <c r="E362" t="s">
        <v>1400</v>
      </c>
      <c r="F362" t="s">
        <v>1406</v>
      </c>
      <c r="G362" t="s">
        <v>1413</v>
      </c>
      <c r="H362" t="s">
        <v>1062</v>
      </c>
      <c r="I362" t="s">
        <v>1815</v>
      </c>
      <c r="J362" t="s">
        <v>1103</v>
      </c>
      <c r="K362" s="117">
        <v>36667</v>
      </c>
      <c r="L362" s="118">
        <v>0</v>
      </c>
      <c r="M362" s="92"/>
      <c r="N362" s="92"/>
      <c r="O362" s="120"/>
    </row>
    <row r="363" spans="1:15" x14ac:dyDescent="0.15">
      <c r="A363" t="s">
        <v>1384</v>
      </c>
      <c r="B363" t="s">
        <v>24</v>
      </c>
      <c r="C363" t="s">
        <v>2259</v>
      </c>
      <c r="D363" t="s">
        <v>10</v>
      </c>
      <c r="E363" t="s">
        <v>1400</v>
      </c>
      <c r="F363" t="s">
        <v>1406</v>
      </c>
      <c r="G363" t="s">
        <v>1413</v>
      </c>
      <c r="H363" t="s">
        <v>1062</v>
      </c>
      <c r="I363" t="s">
        <v>1815</v>
      </c>
      <c r="J363" t="s">
        <v>1103</v>
      </c>
      <c r="K363" s="117">
        <v>36667</v>
      </c>
      <c r="L363" s="118">
        <v>0</v>
      </c>
      <c r="M363" s="92"/>
      <c r="N363" s="92"/>
      <c r="O363" s="120"/>
    </row>
    <row r="364" spans="1:15" x14ac:dyDescent="0.15">
      <c r="A364" t="s">
        <v>1385</v>
      </c>
      <c r="B364" t="s">
        <v>24</v>
      </c>
      <c r="C364" t="s">
        <v>2260</v>
      </c>
      <c r="D364" t="s">
        <v>10</v>
      </c>
      <c r="E364" t="s">
        <v>1400</v>
      </c>
      <c r="F364" t="s">
        <v>1406</v>
      </c>
      <c r="G364" t="s">
        <v>1413</v>
      </c>
      <c r="H364" t="s">
        <v>1062</v>
      </c>
      <c r="I364" t="s">
        <v>1815</v>
      </c>
      <c r="J364" t="s">
        <v>1103</v>
      </c>
      <c r="K364" s="117">
        <v>36667</v>
      </c>
      <c r="L364" s="118">
        <v>0</v>
      </c>
      <c r="M364" s="92"/>
      <c r="N364" s="92"/>
      <c r="O364" s="120"/>
    </row>
    <row r="365" spans="1:15" x14ac:dyDescent="0.15">
      <c r="A365" t="s">
        <v>869</v>
      </c>
      <c r="B365" t="s">
        <v>277</v>
      </c>
      <c r="C365" t="s">
        <v>2177</v>
      </c>
      <c r="D365" t="s">
        <v>71</v>
      </c>
      <c r="E365" t="s">
        <v>1042</v>
      </c>
      <c r="F365" t="s">
        <v>2883</v>
      </c>
      <c r="G365" t="s">
        <v>279</v>
      </c>
      <c r="H365" t="s">
        <v>1062</v>
      </c>
      <c r="I365" t="s">
        <v>1805</v>
      </c>
      <c r="J365" t="s">
        <v>1103</v>
      </c>
      <c r="K365" s="117">
        <v>0</v>
      </c>
      <c r="L365" s="118">
        <v>0</v>
      </c>
      <c r="M365" s="92"/>
      <c r="N365" s="120"/>
      <c r="O365" s="120"/>
    </row>
    <row r="366" spans="1:15" x14ac:dyDescent="0.15">
      <c r="A366" t="s">
        <v>1386</v>
      </c>
      <c r="B366" t="s">
        <v>277</v>
      </c>
      <c r="C366" t="s">
        <v>2245</v>
      </c>
      <c r="D366" t="s">
        <v>31</v>
      </c>
      <c r="E366" t="s">
        <v>1401</v>
      </c>
      <c r="F366" t="s">
        <v>2883</v>
      </c>
      <c r="G366" t="s">
        <v>2883</v>
      </c>
      <c r="H366" t="s">
        <v>1062</v>
      </c>
      <c r="I366" t="s">
        <v>1805</v>
      </c>
      <c r="J366" t="s">
        <v>1103</v>
      </c>
      <c r="K366" s="117">
        <v>0</v>
      </c>
      <c r="L366" s="118">
        <v>0</v>
      </c>
      <c r="M366" s="92"/>
      <c r="N366" s="120"/>
      <c r="O366" s="120"/>
    </row>
    <row r="367" spans="1:15" x14ac:dyDescent="0.15">
      <c r="A367" t="s">
        <v>1691</v>
      </c>
      <c r="B367" t="s">
        <v>277</v>
      </c>
      <c r="C367" t="s">
        <v>2398</v>
      </c>
      <c r="D367" t="s">
        <v>13</v>
      </c>
      <c r="E367" t="s">
        <v>1756</v>
      </c>
      <c r="F367" t="s">
        <v>2883</v>
      </c>
      <c r="G367" t="s">
        <v>2883</v>
      </c>
      <c r="H367" t="s">
        <v>1062</v>
      </c>
      <c r="I367" t="s">
        <v>1805</v>
      </c>
      <c r="J367" t="s">
        <v>1103</v>
      </c>
      <c r="K367" s="117">
        <v>0</v>
      </c>
      <c r="L367" s="118" t="s">
        <v>2883</v>
      </c>
      <c r="M367" s="92"/>
      <c r="N367" s="120"/>
      <c r="O367" s="120"/>
    </row>
    <row r="368" spans="1:15" x14ac:dyDescent="0.15">
      <c r="A368" t="s">
        <v>1434</v>
      </c>
      <c r="B368" t="s">
        <v>4</v>
      </c>
      <c r="C368" t="s">
        <v>2235</v>
      </c>
      <c r="D368" t="s">
        <v>234</v>
      </c>
      <c r="E368" t="s">
        <v>1446</v>
      </c>
      <c r="F368" t="s">
        <v>2883</v>
      </c>
      <c r="G368" t="s">
        <v>2883</v>
      </c>
      <c r="H368" t="s">
        <v>1062</v>
      </c>
      <c r="I368" t="s">
        <v>1805</v>
      </c>
      <c r="J368" t="s">
        <v>1391</v>
      </c>
      <c r="K368" s="117">
        <v>0</v>
      </c>
      <c r="L368" s="118">
        <v>0</v>
      </c>
      <c r="M368" s="92"/>
      <c r="N368" s="120"/>
      <c r="O368" s="120"/>
    </row>
    <row r="369" spans="1:15" x14ac:dyDescent="0.15">
      <c r="A369" t="s">
        <v>1435</v>
      </c>
      <c r="B369" t="s">
        <v>4</v>
      </c>
      <c r="C369" t="s">
        <v>2236</v>
      </c>
      <c r="D369" t="s">
        <v>234</v>
      </c>
      <c r="E369" t="s">
        <v>1447</v>
      </c>
      <c r="F369" t="s">
        <v>2883</v>
      </c>
      <c r="G369" t="s">
        <v>2883</v>
      </c>
      <c r="H369" t="s">
        <v>1062</v>
      </c>
      <c r="I369" t="s">
        <v>1805</v>
      </c>
      <c r="J369" t="s">
        <v>1391</v>
      </c>
      <c r="K369" s="117">
        <v>0</v>
      </c>
      <c r="L369" s="118">
        <v>0</v>
      </c>
      <c r="M369" s="92"/>
      <c r="N369" s="120"/>
      <c r="O369" s="120"/>
    </row>
    <row r="370" spans="1:15" x14ac:dyDescent="0.15">
      <c r="A370" t="s">
        <v>1324</v>
      </c>
      <c r="B370" t="s">
        <v>4</v>
      </c>
      <c r="C370" t="s">
        <v>2344</v>
      </c>
      <c r="D370" t="s">
        <v>1339</v>
      </c>
      <c r="E370" t="s">
        <v>1757</v>
      </c>
      <c r="F370" t="s">
        <v>1795</v>
      </c>
      <c r="G370" t="s">
        <v>2883</v>
      </c>
      <c r="H370" t="s">
        <v>1062</v>
      </c>
      <c r="I370" t="s">
        <v>1805</v>
      </c>
      <c r="J370" t="s">
        <v>1103</v>
      </c>
      <c r="K370" s="117">
        <v>0</v>
      </c>
      <c r="L370" s="118">
        <v>0</v>
      </c>
      <c r="M370" s="92"/>
      <c r="N370" s="120"/>
      <c r="O370" s="120"/>
    </row>
    <row r="371" spans="1:15" x14ac:dyDescent="0.15">
      <c r="A371" t="s">
        <v>1325</v>
      </c>
      <c r="B371" t="s">
        <v>4</v>
      </c>
      <c r="C371" t="s">
        <v>2345</v>
      </c>
      <c r="D371" t="s">
        <v>1339</v>
      </c>
      <c r="E371" t="s">
        <v>1757</v>
      </c>
      <c r="F371" t="s">
        <v>1795</v>
      </c>
      <c r="G371" t="s">
        <v>2883</v>
      </c>
      <c r="H371" t="s">
        <v>1062</v>
      </c>
      <c r="I371" t="s">
        <v>1805</v>
      </c>
      <c r="J371" t="s">
        <v>1103</v>
      </c>
      <c r="K371" s="117">
        <v>0</v>
      </c>
      <c r="L371" s="118">
        <v>0</v>
      </c>
      <c r="M371" s="92"/>
      <c r="N371" s="120"/>
      <c r="O371" s="120"/>
    </row>
    <row r="372" spans="1:15" x14ac:dyDescent="0.15">
      <c r="A372" t="s">
        <v>1692</v>
      </c>
      <c r="B372" t="s">
        <v>4</v>
      </c>
      <c r="C372" t="s">
        <v>2883</v>
      </c>
      <c r="D372" t="s">
        <v>55</v>
      </c>
      <c r="E372" t="s">
        <v>1758</v>
      </c>
      <c r="F372" t="s">
        <v>1796</v>
      </c>
      <c r="G372" t="s">
        <v>1797</v>
      </c>
      <c r="H372" t="s">
        <v>1062</v>
      </c>
      <c r="I372" t="s">
        <v>1805</v>
      </c>
      <c r="J372" t="s">
        <v>1103</v>
      </c>
      <c r="K372" s="117">
        <v>0</v>
      </c>
      <c r="L372" s="118" t="s">
        <v>2883</v>
      </c>
      <c r="M372" s="92"/>
      <c r="N372" s="120"/>
      <c r="O372" s="120"/>
    </row>
    <row r="373" spans="1:15" x14ac:dyDescent="0.15">
      <c r="A373" t="s">
        <v>1693</v>
      </c>
      <c r="B373" t="s">
        <v>4</v>
      </c>
      <c r="C373" t="s">
        <v>2883</v>
      </c>
      <c r="D373" t="s">
        <v>55</v>
      </c>
      <c r="E373" t="s">
        <v>1758</v>
      </c>
      <c r="F373" t="s">
        <v>1796</v>
      </c>
      <c r="G373" t="s">
        <v>1797</v>
      </c>
      <c r="H373" t="s">
        <v>1062</v>
      </c>
      <c r="I373" t="s">
        <v>1805</v>
      </c>
      <c r="J373" t="s">
        <v>1103</v>
      </c>
      <c r="K373" s="117">
        <v>0</v>
      </c>
      <c r="L373" s="118" t="s">
        <v>2883</v>
      </c>
      <c r="M373" s="92"/>
      <c r="N373" s="120"/>
      <c r="O373" s="120"/>
    </row>
    <row r="374" spans="1:15" x14ac:dyDescent="0.15">
      <c r="A374" t="s">
        <v>32</v>
      </c>
      <c r="B374" t="s">
        <v>9</v>
      </c>
      <c r="C374" t="s">
        <v>2124</v>
      </c>
      <c r="D374" t="s">
        <v>18</v>
      </c>
      <c r="E374" t="s">
        <v>34</v>
      </c>
      <c r="F374" t="s">
        <v>33</v>
      </c>
      <c r="G374" t="s">
        <v>2883</v>
      </c>
      <c r="H374" t="s">
        <v>1062</v>
      </c>
      <c r="I374" t="s">
        <v>213</v>
      </c>
      <c r="J374" t="s">
        <v>1103</v>
      </c>
      <c r="K374" s="117">
        <v>400</v>
      </c>
      <c r="L374" s="118">
        <v>0</v>
      </c>
      <c r="M374" s="92"/>
      <c r="N374" s="120"/>
      <c r="O374" s="120"/>
    </row>
    <row r="375" spans="1:15" x14ac:dyDescent="0.15">
      <c r="A375" t="s">
        <v>209</v>
      </c>
      <c r="B375" t="s">
        <v>9</v>
      </c>
      <c r="C375" t="s">
        <v>2137</v>
      </c>
      <c r="D375" t="s">
        <v>50</v>
      </c>
      <c r="E375" t="s">
        <v>208</v>
      </c>
      <c r="F375" t="s">
        <v>2883</v>
      </c>
      <c r="G375" t="s">
        <v>2883</v>
      </c>
      <c r="H375" t="s">
        <v>1062</v>
      </c>
      <c r="I375" t="s">
        <v>1805</v>
      </c>
      <c r="J375" t="s">
        <v>1340</v>
      </c>
      <c r="K375" s="117">
        <v>0</v>
      </c>
      <c r="L375" s="118">
        <v>0</v>
      </c>
      <c r="M375" s="92"/>
      <c r="N375" s="120"/>
      <c r="O375" s="120"/>
    </row>
    <row r="376" spans="1:15" x14ac:dyDescent="0.15">
      <c r="A376" t="s">
        <v>218</v>
      </c>
      <c r="B376" t="s">
        <v>9</v>
      </c>
      <c r="C376" t="s">
        <v>2138</v>
      </c>
      <c r="D376" t="s">
        <v>219</v>
      </c>
      <c r="E376" t="s">
        <v>220</v>
      </c>
      <c r="F376" t="s">
        <v>2883</v>
      </c>
      <c r="G376" t="s">
        <v>2883</v>
      </c>
      <c r="H376" t="s">
        <v>1062</v>
      </c>
      <c r="I376" t="s">
        <v>1816</v>
      </c>
      <c r="J376" t="s">
        <v>1103</v>
      </c>
      <c r="K376" s="117">
        <v>0</v>
      </c>
      <c r="L376" s="118">
        <v>0</v>
      </c>
      <c r="M376" s="92"/>
      <c r="N376" s="120"/>
      <c r="O376" s="120"/>
    </row>
    <row r="377" spans="1:15" x14ac:dyDescent="0.15">
      <c r="A377" t="s">
        <v>221</v>
      </c>
      <c r="B377" t="s">
        <v>9</v>
      </c>
      <c r="C377" t="s">
        <v>2139</v>
      </c>
      <c r="D377" t="s">
        <v>222</v>
      </c>
      <c r="E377" t="s">
        <v>223</v>
      </c>
      <c r="F377" t="s">
        <v>2883</v>
      </c>
      <c r="G377" t="s">
        <v>2883</v>
      </c>
      <c r="H377" t="s">
        <v>1062</v>
      </c>
      <c r="I377" t="s">
        <v>1816</v>
      </c>
      <c r="J377" t="s">
        <v>1103</v>
      </c>
      <c r="K377" s="117">
        <v>0</v>
      </c>
      <c r="L377" s="118">
        <v>0</v>
      </c>
      <c r="M377" s="92"/>
      <c r="N377" s="120"/>
      <c r="O377" s="120"/>
    </row>
    <row r="378" spans="1:15" x14ac:dyDescent="0.15">
      <c r="A378" t="s">
        <v>238</v>
      </c>
      <c r="B378" t="s">
        <v>9</v>
      </c>
      <c r="C378" t="s">
        <v>2146</v>
      </c>
      <c r="D378" t="s">
        <v>225</v>
      </c>
      <c r="E378" t="s">
        <v>239</v>
      </c>
      <c r="F378" t="s">
        <v>2883</v>
      </c>
      <c r="G378" t="s">
        <v>2883</v>
      </c>
      <c r="H378" t="s">
        <v>1062</v>
      </c>
      <c r="I378" t="s">
        <v>1805</v>
      </c>
      <c r="J378" t="s">
        <v>1103</v>
      </c>
      <c r="K378" s="117">
        <v>2400</v>
      </c>
      <c r="L378" s="118">
        <v>0</v>
      </c>
      <c r="M378" s="92"/>
      <c r="N378" s="120"/>
      <c r="O378" s="120"/>
    </row>
    <row r="379" spans="1:15" x14ac:dyDescent="0.15">
      <c r="A379" t="s">
        <v>240</v>
      </c>
      <c r="B379" t="s">
        <v>9</v>
      </c>
      <c r="C379" t="s">
        <v>2147</v>
      </c>
      <c r="D379" t="s">
        <v>225</v>
      </c>
      <c r="E379" t="s">
        <v>242</v>
      </c>
      <c r="F379" t="s">
        <v>241</v>
      </c>
      <c r="G379" t="s">
        <v>2883</v>
      </c>
      <c r="H379" t="s">
        <v>1062</v>
      </c>
      <c r="I379" t="s">
        <v>1805</v>
      </c>
      <c r="J379" t="s">
        <v>1103</v>
      </c>
      <c r="K379" s="117">
        <v>900</v>
      </c>
      <c r="L379" s="118">
        <v>0</v>
      </c>
      <c r="M379" s="92"/>
      <c r="N379" s="120"/>
      <c r="O379" s="120"/>
    </row>
    <row r="380" spans="1:15" x14ac:dyDescent="0.15">
      <c r="A380" t="s">
        <v>797</v>
      </c>
      <c r="B380" t="s">
        <v>9</v>
      </c>
      <c r="C380" t="s">
        <v>2148</v>
      </c>
      <c r="D380" t="s">
        <v>225</v>
      </c>
      <c r="E380" t="s">
        <v>242</v>
      </c>
      <c r="F380" t="s">
        <v>2883</v>
      </c>
      <c r="G380" t="s">
        <v>2883</v>
      </c>
      <c r="H380" t="s">
        <v>1062</v>
      </c>
      <c r="I380" t="s">
        <v>1805</v>
      </c>
      <c r="J380" t="s">
        <v>1103</v>
      </c>
      <c r="K380" s="117">
        <v>1250</v>
      </c>
      <c r="L380" s="118">
        <v>0</v>
      </c>
      <c r="M380" s="92"/>
      <c r="N380" s="120"/>
      <c r="O380" s="120"/>
    </row>
    <row r="381" spans="1:15" x14ac:dyDescent="0.15">
      <c r="A381" t="s">
        <v>1538</v>
      </c>
      <c r="B381" t="s">
        <v>9</v>
      </c>
      <c r="C381" t="s">
        <v>2149</v>
      </c>
      <c r="D381" t="s">
        <v>13</v>
      </c>
      <c r="E381" t="s">
        <v>208</v>
      </c>
      <c r="F381" t="s">
        <v>2883</v>
      </c>
      <c r="G381" t="s">
        <v>1570</v>
      </c>
      <c r="H381" t="s">
        <v>1062</v>
      </c>
      <c r="I381" t="s">
        <v>1805</v>
      </c>
      <c r="J381" t="s">
        <v>1103</v>
      </c>
      <c r="K381" s="117">
        <v>0</v>
      </c>
      <c r="L381" s="118">
        <v>0</v>
      </c>
      <c r="M381" s="92"/>
      <c r="N381" s="120"/>
      <c r="O381" s="120"/>
    </row>
    <row r="382" spans="1:15" x14ac:dyDescent="0.15">
      <c r="A382" t="s">
        <v>255</v>
      </c>
      <c r="B382" t="s">
        <v>9</v>
      </c>
      <c r="C382" t="s">
        <v>2156</v>
      </c>
      <c r="D382" t="s">
        <v>234</v>
      </c>
      <c r="E382" t="s">
        <v>256</v>
      </c>
      <c r="F382" t="s">
        <v>2883</v>
      </c>
      <c r="G382" t="s">
        <v>2883</v>
      </c>
      <c r="H382" t="s">
        <v>1062</v>
      </c>
      <c r="I382" t="s">
        <v>1805</v>
      </c>
      <c r="J382" t="s">
        <v>1103</v>
      </c>
      <c r="K382" s="117">
        <v>0</v>
      </c>
      <c r="L382" s="118">
        <v>0</v>
      </c>
      <c r="M382" s="92"/>
      <c r="N382" s="120"/>
      <c r="O382" s="120"/>
    </row>
    <row r="383" spans="1:15" x14ac:dyDescent="0.15">
      <c r="A383" t="s">
        <v>782</v>
      </c>
      <c r="B383" t="s">
        <v>9</v>
      </c>
      <c r="C383" t="s">
        <v>2158</v>
      </c>
      <c r="D383" t="s">
        <v>234</v>
      </c>
      <c r="E383" t="s">
        <v>783</v>
      </c>
      <c r="F383" t="s">
        <v>2883</v>
      </c>
      <c r="G383" t="s">
        <v>784</v>
      </c>
      <c r="H383" t="s">
        <v>1062</v>
      </c>
      <c r="I383" t="s">
        <v>1805</v>
      </c>
      <c r="J383" t="s">
        <v>1103</v>
      </c>
      <c r="K383" s="117">
        <v>0</v>
      </c>
      <c r="L383" s="118">
        <v>0</v>
      </c>
      <c r="M383" s="92"/>
      <c r="N383" s="120"/>
      <c r="O383" s="120"/>
    </row>
    <row r="384" spans="1:15" x14ac:dyDescent="0.15">
      <c r="A384" t="s">
        <v>788</v>
      </c>
      <c r="B384" t="s">
        <v>9</v>
      </c>
      <c r="C384" t="s">
        <v>2161</v>
      </c>
      <c r="D384" t="s">
        <v>790</v>
      </c>
      <c r="E384" t="s">
        <v>789</v>
      </c>
      <c r="F384" t="s">
        <v>2883</v>
      </c>
      <c r="G384" t="s">
        <v>2883</v>
      </c>
      <c r="H384" t="s">
        <v>1062</v>
      </c>
      <c r="I384" t="s">
        <v>1805</v>
      </c>
      <c r="J384" t="s">
        <v>1103</v>
      </c>
      <c r="K384" s="117">
        <v>0</v>
      </c>
      <c r="L384" s="118">
        <v>0</v>
      </c>
      <c r="M384" s="92"/>
      <c r="N384" s="120"/>
      <c r="O384" s="120"/>
    </row>
    <row r="385" spans="1:15" x14ac:dyDescent="0.15">
      <c r="A385" t="s">
        <v>1539</v>
      </c>
      <c r="B385" t="s">
        <v>9</v>
      </c>
      <c r="C385" t="s">
        <v>2168</v>
      </c>
      <c r="D385" t="s">
        <v>790</v>
      </c>
      <c r="E385" t="s">
        <v>789</v>
      </c>
      <c r="F385" t="s">
        <v>2883</v>
      </c>
      <c r="G385" t="s">
        <v>2883</v>
      </c>
      <c r="H385" t="s">
        <v>1062</v>
      </c>
      <c r="I385" t="s">
        <v>1805</v>
      </c>
      <c r="J385" t="s">
        <v>1103</v>
      </c>
      <c r="K385" s="117">
        <v>0</v>
      </c>
      <c r="L385" s="118">
        <v>0</v>
      </c>
      <c r="M385" s="92"/>
      <c r="N385" s="120"/>
      <c r="O385" s="120"/>
    </row>
    <row r="386" spans="1:15" x14ac:dyDescent="0.15">
      <c r="A386" t="s">
        <v>798</v>
      </c>
      <c r="B386" t="s">
        <v>9</v>
      </c>
      <c r="C386" t="s">
        <v>2182</v>
      </c>
      <c r="D386" t="s">
        <v>55</v>
      </c>
      <c r="E386" t="s">
        <v>799</v>
      </c>
      <c r="F386" t="s">
        <v>800</v>
      </c>
      <c r="G386" t="s">
        <v>801</v>
      </c>
      <c r="H386" t="s">
        <v>1062</v>
      </c>
      <c r="I386" t="s">
        <v>1817</v>
      </c>
      <c r="J386" t="s">
        <v>1103</v>
      </c>
      <c r="K386" s="117">
        <v>0</v>
      </c>
      <c r="L386" s="118">
        <v>0</v>
      </c>
      <c r="M386" s="92"/>
      <c r="N386" s="120"/>
      <c r="O386" s="120"/>
    </row>
    <row r="387" spans="1:15" x14ac:dyDescent="0.15">
      <c r="A387" t="s">
        <v>905</v>
      </c>
      <c r="B387" t="s">
        <v>9</v>
      </c>
      <c r="C387" t="s">
        <v>2208</v>
      </c>
      <c r="D387" t="s">
        <v>44</v>
      </c>
      <c r="E387" t="s">
        <v>977</v>
      </c>
      <c r="F387" t="s">
        <v>2883</v>
      </c>
      <c r="G387" t="s">
        <v>2883</v>
      </c>
      <c r="H387" t="s">
        <v>1062</v>
      </c>
      <c r="I387" t="s">
        <v>1818</v>
      </c>
      <c r="J387" t="s">
        <v>1103</v>
      </c>
      <c r="K387" s="117" t="s">
        <v>2883</v>
      </c>
      <c r="L387" s="118">
        <v>0</v>
      </c>
      <c r="M387" s="92"/>
      <c r="N387" s="120"/>
      <c r="O387" s="120"/>
    </row>
    <row r="388" spans="1:15" x14ac:dyDescent="0.15">
      <c r="A388" t="s">
        <v>1469</v>
      </c>
      <c r="B388" t="s">
        <v>9</v>
      </c>
      <c r="C388" t="s">
        <v>2230</v>
      </c>
      <c r="D388" t="s">
        <v>10</v>
      </c>
      <c r="E388" t="s">
        <v>1475</v>
      </c>
      <c r="F388" t="s">
        <v>2883</v>
      </c>
      <c r="G388" t="s">
        <v>2883</v>
      </c>
      <c r="H388" t="s">
        <v>1062</v>
      </c>
      <c r="I388" t="s">
        <v>1805</v>
      </c>
      <c r="J388" t="s">
        <v>1103</v>
      </c>
      <c r="K388" s="117">
        <v>0</v>
      </c>
      <c r="L388" s="118">
        <v>0</v>
      </c>
      <c r="M388" s="92"/>
      <c r="N388" s="120"/>
      <c r="O388" s="120"/>
    </row>
    <row r="389" spans="1:15" x14ac:dyDescent="0.15">
      <c r="A389" t="s">
        <v>1436</v>
      </c>
      <c r="B389" t="s">
        <v>9</v>
      </c>
      <c r="C389" t="s">
        <v>2237</v>
      </c>
      <c r="D389" t="s">
        <v>234</v>
      </c>
      <c r="E389" t="s">
        <v>1448</v>
      </c>
      <c r="F389" t="s">
        <v>2883</v>
      </c>
      <c r="G389" t="s">
        <v>2883</v>
      </c>
      <c r="H389" t="s">
        <v>1062</v>
      </c>
      <c r="I389" t="s">
        <v>1805</v>
      </c>
      <c r="J389" t="s">
        <v>1103</v>
      </c>
      <c r="K389" s="117">
        <v>3100</v>
      </c>
      <c r="L389" s="118">
        <v>0</v>
      </c>
      <c r="M389" s="92"/>
      <c r="N389" s="120"/>
      <c r="O389" s="120"/>
    </row>
    <row r="390" spans="1:15" x14ac:dyDescent="0.15">
      <c r="A390" t="s">
        <v>1437</v>
      </c>
      <c r="B390" t="s">
        <v>9</v>
      </c>
      <c r="C390" t="s">
        <v>2238</v>
      </c>
      <c r="D390" t="s">
        <v>234</v>
      </c>
      <c r="E390" t="s">
        <v>1448</v>
      </c>
      <c r="F390" t="s">
        <v>2883</v>
      </c>
      <c r="G390" t="s">
        <v>2883</v>
      </c>
      <c r="H390" t="s">
        <v>1062</v>
      </c>
      <c r="I390" t="s">
        <v>1805</v>
      </c>
      <c r="J390" t="s">
        <v>1103</v>
      </c>
      <c r="K390" s="117">
        <v>0</v>
      </c>
      <c r="L390" s="118">
        <v>0</v>
      </c>
      <c r="M390" s="92"/>
      <c r="N390" s="120"/>
      <c r="O390" s="120"/>
    </row>
    <row r="391" spans="1:15" x14ac:dyDescent="0.15">
      <c r="A391" t="s">
        <v>1346</v>
      </c>
      <c r="B391" t="s">
        <v>9</v>
      </c>
      <c r="C391" t="s">
        <v>2273</v>
      </c>
      <c r="D391" t="s">
        <v>10</v>
      </c>
      <c r="E391" t="s">
        <v>2885</v>
      </c>
      <c r="F391" t="s">
        <v>2886</v>
      </c>
      <c r="G391" t="s">
        <v>2883</v>
      </c>
      <c r="H391" t="s">
        <v>1062</v>
      </c>
      <c r="I391" t="s">
        <v>1805</v>
      </c>
      <c r="J391" t="s">
        <v>1103</v>
      </c>
      <c r="K391" s="117">
        <v>0</v>
      </c>
      <c r="L391" s="118">
        <v>0</v>
      </c>
      <c r="M391" s="92"/>
      <c r="N391" s="120"/>
      <c r="O391" s="120"/>
    </row>
    <row r="392" spans="1:15" x14ac:dyDescent="0.15">
      <c r="A392" t="s">
        <v>1224</v>
      </c>
      <c r="B392" t="s">
        <v>9</v>
      </c>
      <c r="C392" t="s">
        <v>2315</v>
      </c>
      <c r="D392" t="s">
        <v>1066</v>
      </c>
      <c r="E392" t="s">
        <v>1242</v>
      </c>
      <c r="F392" t="s">
        <v>1266</v>
      </c>
      <c r="G392" t="s">
        <v>2883</v>
      </c>
      <c r="H392" t="s">
        <v>1062</v>
      </c>
      <c r="I392" t="s">
        <v>2913</v>
      </c>
      <c r="J392" t="s">
        <v>1103</v>
      </c>
      <c r="K392" s="117">
        <v>0</v>
      </c>
      <c r="L392" s="118">
        <v>0</v>
      </c>
      <c r="M392" s="92"/>
      <c r="N392" s="120"/>
      <c r="O392" s="120"/>
    </row>
    <row r="393" spans="1:15" x14ac:dyDescent="0.15">
      <c r="A393" t="s">
        <v>506</v>
      </c>
      <c r="B393" t="s">
        <v>9</v>
      </c>
      <c r="C393" t="s">
        <v>2426</v>
      </c>
      <c r="D393" t="s">
        <v>507</v>
      </c>
      <c r="E393" t="s">
        <v>509</v>
      </c>
      <c r="F393" t="s">
        <v>508</v>
      </c>
      <c r="G393" t="s">
        <v>2883</v>
      </c>
      <c r="H393" t="s">
        <v>1062</v>
      </c>
      <c r="I393" t="s">
        <v>1810</v>
      </c>
      <c r="J393" t="s">
        <v>2427</v>
      </c>
      <c r="K393" s="117">
        <v>0</v>
      </c>
      <c r="L393" s="118">
        <v>0</v>
      </c>
      <c r="M393" s="92"/>
      <c r="N393" s="120"/>
      <c r="O393" s="120"/>
    </row>
    <row r="394" spans="1:15" x14ac:dyDescent="0.15">
      <c r="A394" t="s">
        <v>510</v>
      </c>
      <c r="B394" t="s">
        <v>9</v>
      </c>
      <c r="C394" t="s">
        <v>2428</v>
      </c>
      <c r="D394" t="s">
        <v>507</v>
      </c>
      <c r="E394" t="s">
        <v>509</v>
      </c>
      <c r="F394" t="s">
        <v>511</v>
      </c>
      <c r="G394" t="s">
        <v>2883</v>
      </c>
      <c r="H394" t="s">
        <v>1062</v>
      </c>
      <c r="I394" t="s">
        <v>1810</v>
      </c>
      <c r="J394" t="s">
        <v>2427</v>
      </c>
      <c r="K394" s="117">
        <v>0</v>
      </c>
      <c r="L394" s="118">
        <v>0</v>
      </c>
      <c r="M394" s="92"/>
      <c r="N394" s="120"/>
      <c r="O394" s="120"/>
    </row>
    <row r="395" spans="1:15" x14ac:dyDescent="0.15">
      <c r="A395" t="s">
        <v>514</v>
      </c>
      <c r="B395" t="s">
        <v>9</v>
      </c>
      <c r="C395" t="s">
        <v>2429</v>
      </c>
      <c r="D395" t="s">
        <v>31</v>
      </c>
      <c r="E395" t="s">
        <v>516</v>
      </c>
      <c r="F395" t="s">
        <v>515</v>
      </c>
      <c r="G395" t="s">
        <v>2883</v>
      </c>
      <c r="H395" t="s">
        <v>1062</v>
      </c>
      <c r="I395" t="s">
        <v>1810</v>
      </c>
      <c r="J395" t="s">
        <v>1103</v>
      </c>
      <c r="K395" s="117">
        <v>0</v>
      </c>
      <c r="L395" s="118">
        <v>0</v>
      </c>
      <c r="M395" s="92"/>
      <c r="N395" s="120"/>
      <c r="O395" s="120"/>
    </row>
    <row r="396" spans="1:15" x14ac:dyDescent="0.15">
      <c r="A396" t="s">
        <v>517</v>
      </c>
      <c r="B396" t="s">
        <v>9</v>
      </c>
      <c r="C396" t="s">
        <v>2430</v>
      </c>
      <c r="D396" t="s">
        <v>31</v>
      </c>
      <c r="E396" t="s">
        <v>519</v>
      </c>
      <c r="F396" t="s">
        <v>518</v>
      </c>
      <c r="G396" t="s">
        <v>2883</v>
      </c>
      <c r="H396" t="s">
        <v>1062</v>
      </c>
      <c r="I396" t="s">
        <v>1810</v>
      </c>
      <c r="J396" t="s">
        <v>1103</v>
      </c>
      <c r="K396" s="117">
        <v>0</v>
      </c>
      <c r="L396" s="118">
        <v>0</v>
      </c>
      <c r="M396" s="92"/>
      <c r="N396" s="120"/>
      <c r="O396" s="120"/>
    </row>
    <row r="397" spans="1:15" x14ac:dyDescent="0.15">
      <c r="A397" t="s">
        <v>520</v>
      </c>
      <c r="B397" t="s">
        <v>9</v>
      </c>
      <c r="C397" t="s">
        <v>2431</v>
      </c>
      <c r="D397" t="s">
        <v>31</v>
      </c>
      <c r="E397" t="s">
        <v>522</v>
      </c>
      <c r="F397" t="s">
        <v>521</v>
      </c>
      <c r="G397" t="s">
        <v>2883</v>
      </c>
      <c r="H397" t="s">
        <v>1062</v>
      </c>
      <c r="I397" t="s">
        <v>1810</v>
      </c>
      <c r="J397" t="s">
        <v>1103</v>
      </c>
      <c r="K397" s="117">
        <v>0</v>
      </c>
      <c r="L397" s="118">
        <v>0</v>
      </c>
      <c r="M397" s="92"/>
      <c r="N397" s="120"/>
      <c r="O397" s="120"/>
    </row>
    <row r="398" spans="1:15" x14ac:dyDescent="0.15">
      <c r="A398" t="s">
        <v>523</v>
      </c>
      <c r="B398" t="s">
        <v>9</v>
      </c>
      <c r="C398" t="s">
        <v>2432</v>
      </c>
      <c r="D398" t="s">
        <v>31</v>
      </c>
      <c r="E398" t="s">
        <v>522</v>
      </c>
      <c r="F398" t="s">
        <v>524</v>
      </c>
      <c r="G398" t="s">
        <v>2883</v>
      </c>
      <c r="H398" t="s">
        <v>1062</v>
      </c>
      <c r="I398" t="s">
        <v>1810</v>
      </c>
      <c r="J398" t="s">
        <v>2427</v>
      </c>
      <c r="K398" s="117">
        <v>0</v>
      </c>
      <c r="L398" s="118">
        <v>0</v>
      </c>
      <c r="M398" s="92"/>
      <c r="N398" s="120"/>
      <c r="O398" s="120"/>
    </row>
    <row r="399" spans="1:15" x14ac:dyDescent="0.15">
      <c r="A399" t="s">
        <v>525</v>
      </c>
      <c r="B399" t="s">
        <v>9</v>
      </c>
      <c r="C399" t="s">
        <v>2433</v>
      </c>
      <c r="D399" t="s">
        <v>31</v>
      </c>
      <c r="E399" t="s">
        <v>527</v>
      </c>
      <c r="F399" t="s">
        <v>526</v>
      </c>
      <c r="G399" t="s">
        <v>2883</v>
      </c>
      <c r="H399" t="s">
        <v>1062</v>
      </c>
      <c r="I399" t="s">
        <v>1810</v>
      </c>
      <c r="J399" t="s">
        <v>2427</v>
      </c>
      <c r="K399" s="117">
        <v>0</v>
      </c>
      <c r="L399" s="118">
        <v>0</v>
      </c>
      <c r="M399" s="92"/>
      <c r="N399" s="120"/>
      <c r="O399" s="120"/>
    </row>
    <row r="400" spans="1:15" x14ac:dyDescent="0.15">
      <c r="A400" t="s">
        <v>528</v>
      </c>
      <c r="B400" t="s">
        <v>9</v>
      </c>
      <c r="C400" t="s">
        <v>2434</v>
      </c>
      <c r="D400" t="s">
        <v>31</v>
      </c>
      <c r="E400" t="s">
        <v>530</v>
      </c>
      <c r="F400" t="s">
        <v>529</v>
      </c>
      <c r="G400" t="s">
        <v>2883</v>
      </c>
      <c r="H400" t="s">
        <v>1062</v>
      </c>
      <c r="I400" t="s">
        <v>1810</v>
      </c>
      <c r="J400" t="s">
        <v>2427</v>
      </c>
      <c r="K400" s="117">
        <v>0</v>
      </c>
      <c r="L400" s="118">
        <v>0</v>
      </c>
      <c r="M400" s="92"/>
      <c r="N400" s="120"/>
      <c r="O400" s="120"/>
    </row>
    <row r="401" spans="1:15" x14ac:dyDescent="0.15">
      <c r="A401" t="s">
        <v>531</v>
      </c>
      <c r="B401" t="s">
        <v>9</v>
      </c>
      <c r="C401" t="s">
        <v>2435</v>
      </c>
      <c r="D401" t="s">
        <v>31</v>
      </c>
      <c r="E401" t="s">
        <v>533</v>
      </c>
      <c r="F401" t="s">
        <v>532</v>
      </c>
      <c r="G401" t="s">
        <v>2883</v>
      </c>
      <c r="H401" t="s">
        <v>1062</v>
      </c>
      <c r="I401" t="s">
        <v>1810</v>
      </c>
      <c r="J401" t="s">
        <v>2427</v>
      </c>
      <c r="K401" s="117">
        <v>0</v>
      </c>
      <c r="L401" s="118">
        <v>0</v>
      </c>
      <c r="M401" s="92"/>
      <c r="N401" s="120"/>
      <c r="O401" s="120"/>
    </row>
    <row r="402" spans="1:15" x14ac:dyDescent="0.15">
      <c r="A402" t="s">
        <v>534</v>
      </c>
      <c r="B402" t="s">
        <v>9</v>
      </c>
      <c r="C402" t="s">
        <v>2436</v>
      </c>
      <c r="D402" t="s">
        <v>31</v>
      </c>
      <c r="E402" t="s">
        <v>512</v>
      </c>
      <c r="F402" t="s">
        <v>535</v>
      </c>
      <c r="G402" t="s">
        <v>2883</v>
      </c>
      <c r="H402" t="s">
        <v>1062</v>
      </c>
      <c r="I402" t="s">
        <v>1810</v>
      </c>
      <c r="J402" t="s">
        <v>1103</v>
      </c>
      <c r="K402" s="117">
        <v>0</v>
      </c>
      <c r="L402" s="118">
        <v>0</v>
      </c>
      <c r="M402" s="92"/>
      <c r="N402" s="120"/>
      <c r="O402" s="120"/>
    </row>
    <row r="403" spans="1:15" x14ac:dyDescent="0.15">
      <c r="A403" t="s">
        <v>537</v>
      </c>
      <c r="B403" t="s">
        <v>9</v>
      </c>
      <c r="C403" t="s">
        <v>2437</v>
      </c>
      <c r="D403" t="s">
        <v>222</v>
      </c>
      <c r="E403" t="s">
        <v>509</v>
      </c>
      <c r="F403" t="s">
        <v>538</v>
      </c>
      <c r="G403" t="s">
        <v>2883</v>
      </c>
      <c r="H403" t="s">
        <v>1062</v>
      </c>
      <c r="I403" t="s">
        <v>1810</v>
      </c>
      <c r="J403" t="s">
        <v>1103</v>
      </c>
      <c r="K403" s="117">
        <v>0</v>
      </c>
      <c r="L403" s="118" t="s">
        <v>2883</v>
      </c>
      <c r="M403" s="92"/>
      <c r="N403" s="120"/>
      <c r="O403" s="120"/>
    </row>
    <row r="404" spans="1:15" x14ac:dyDescent="0.15">
      <c r="A404" t="s">
        <v>539</v>
      </c>
      <c r="B404" t="s">
        <v>9</v>
      </c>
      <c r="C404" t="s">
        <v>2438</v>
      </c>
      <c r="D404" t="s">
        <v>13</v>
      </c>
      <c r="E404" t="s">
        <v>519</v>
      </c>
      <c r="F404" t="s">
        <v>540</v>
      </c>
      <c r="G404" t="s">
        <v>2883</v>
      </c>
      <c r="H404" t="s">
        <v>1062</v>
      </c>
      <c r="I404" t="s">
        <v>1810</v>
      </c>
      <c r="J404" t="s">
        <v>1103</v>
      </c>
      <c r="K404" s="117">
        <v>7200</v>
      </c>
      <c r="L404" s="118">
        <v>0</v>
      </c>
      <c r="M404" s="92"/>
      <c r="N404" s="120"/>
      <c r="O404" s="120"/>
    </row>
    <row r="405" spans="1:15" x14ac:dyDescent="0.15">
      <c r="A405" t="s">
        <v>541</v>
      </c>
      <c r="B405" t="s">
        <v>9</v>
      </c>
      <c r="C405" t="s">
        <v>2439</v>
      </c>
      <c r="D405" t="s">
        <v>542</v>
      </c>
      <c r="E405" t="s">
        <v>544</v>
      </c>
      <c r="F405" t="s">
        <v>543</v>
      </c>
      <c r="G405" t="s">
        <v>2883</v>
      </c>
      <c r="H405" t="s">
        <v>1062</v>
      </c>
      <c r="I405" t="s">
        <v>1810</v>
      </c>
      <c r="J405" t="s">
        <v>1103</v>
      </c>
      <c r="K405" s="117">
        <v>900</v>
      </c>
      <c r="L405" s="118">
        <v>0</v>
      </c>
      <c r="M405" s="92"/>
      <c r="N405" s="120"/>
      <c r="O405" s="120"/>
    </row>
    <row r="406" spans="1:15" x14ac:dyDescent="0.15">
      <c r="A406" t="s">
        <v>545</v>
      </c>
      <c r="B406" t="s">
        <v>9</v>
      </c>
      <c r="C406" t="s">
        <v>2440</v>
      </c>
      <c r="D406" t="s">
        <v>44</v>
      </c>
      <c r="E406" t="s">
        <v>533</v>
      </c>
      <c r="F406" t="s">
        <v>546</v>
      </c>
      <c r="G406" t="s">
        <v>2883</v>
      </c>
      <c r="H406" t="s">
        <v>1062</v>
      </c>
      <c r="I406" t="s">
        <v>1810</v>
      </c>
      <c r="J406" t="s">
        <v>1103</v>
      </c>
      <c r="K406" s="117">
        <v>0</v>
      </c>
      <c r="L406" s="118">
        <v>0</v>
      </c>
      <c r="M406" s="92"/>
      <c r="N406" s="120"/>
      <c r="O406" s="120"/>
    </row>
    <row r="407" spans="1:15" x14ac:dyDescent="0.15">
      <c r="A407" t="s">
        <v>547</v>
      </c>
      <c r="B407" t="s">
        <v>9</v>
      </c>
      <c r="C407" t="s">
        <v>2441</v>
      </c>
      <c r="D407" t="s">
        <v>44</v>
      </c>
      <c r="E407" t="s">
        <v>536</v>
      </c>
      <c r="F407" t="s">
        <v>548</v>
      </c>
      <c r="G407" t="s">
        <v>2883</v>
      </c>
      <c r="H407" t="s">
        <v>1062</v>
      </c>
      <c r="I407" t="s">
        <v>1810</v>
      </c>
      <c r="J407" t="s">
        <v>1103</v>
      </c>
      <c r="K407" s="117">
        <v>0</v>
      </c>
      <c r="L407" s="118">
        <v>0</v>
      </c>
      <c r="M407" s="92"/>
      <c r="N407" s="120"/>
      <c r="O407" s="120"/>
    </row>
    <row r="408" spans="1:15" x14ac:dyDescent="0.15">
      <c r="A408" t="s">
        <v>549</v>
      </c>
      <c r="B408" t="s">
        <v>9</v>
      </c>
      <c r="C408" t="s">
        <v>2442</v>
      </c>
      <c r="D408" t="s">
        <v>44</v>
      </c>
      <c r="E408" t="s">
        <v>519</v>
      </c>
      <c r="F408" t="s">
        <v>550</v>
      </c>
      <c r="G408" t="s">
        <v>2883</v>
      </c>
      <c r="H408" t="s">
        <v>1062</v>
      </c>
      <c r="I408" t="s">
        <v>1810</v>
      </c>
      <c r="J408" t="s">
        <v>2427</v>
      </c>
      <c r="K408" s="117">
        <v>0</v>
      </c>
      <c r="L408" s="118">
        <v>0</v>
      </c>
      <c r="M408" s="92"/>
      <c r="N408" s="120"/>
      <c r="O408" s="120"/>
    </row>
    <row r="409" spans="1:15" x14ac:dyDescent="0.15">
      <c r="A409" t="s">
        <v>551</v>
      </c>
      <c r="B409" t="s">
        <v>9</v>
      </c>
      <c r="C409" t="s">
        <v>2443</v>
      </c>
      <c r="D409" t="s">
        <v>44</v>
      </c>
      <c r="E409" t="s">
        <v>509</v>
      </c>
      <c r="F409" t="s">
        <v>552</v>
      </c>
      <c r="G409" t="s">
        <v>2883</v>
      </c>
      <c r="H409" t="s">
        <v>1062</v>
      </c>
      <c r="I409" t="s">
        <v>1810</v>
      </c>
      <c r="J409" t="s">
        <v>2427</v>
      </c>
      <c r="K409" s="117">
        <v>0</v>
      </c>
      <c r="L409" s="118">
        <v>0</v>
      </c>
      <c r="M409" s="92"/>
      <c r="N409" s="120"/>
      <c r="O409" s="120"/>
    </row>
    <row r="410" spans="1:15" x14ac:dyDescent="0.15">
      <c r="A410" t="s">
        <v>802</v>
      </c>
      <c r="B410" t="s">
        <v>9</v>
      </c>
      <c r="C410" t="s">
        <v>2444</v>
      </c>
      <c r="D410" t="s">
        <v>804</v>
      </c>
      <c r="E410" t="s">
        <v>536</v>
      </c>
      <c r="F410" t="s">
        <v>803</v>
      </c>
      <c r="G410" t="s">
        <v>2883</v>
      </c>
      <c r="H410" t="s">
        <v>1062</v>
      </c>
      <c r="I410" t="s">
        <v>1810</v>
      </c>
      <c r="J410" t="s">
        <v>1102</v>
      </c>
      <c r="K410" s="117">
        <v>0</v>
      </c>
      <c r="L410" s="118">
        <v>0</v>
      </c>
      <c r="M410" s="92"/>
      <c r="N410" s="120"/>
      <c r="O410" s="120"/>
    </row>
    <row r="411" spans="1:15" x14ac:dyDescent="0.15">
      <c r="A411" t="s">
        <v>619</v>
      </c>
      <c r="B411" t="s">
        <v>9</v>
      </c>
      <c r="C411" t="s">
        <v>2449</v>
      </c>
      <c r="D411" t="s">
        <v>31</v>
      </c>
      <c r="E411" t="s">
        <v>621</v>
      </c>
      <c r="F411" t="s">
        <v>620</v>
      </c>
      <c r="G411" t="s">
        <v>2883</v>
      </c>
      <c r="H411" t="s">
        <v>1062</v>
      </c>
      <c r="I411" t="s">
        <v>1818</v>
      </c>
      <c r="J411" t="s">
        <v>1103</v>
      </c>
      <c r="K411" s="117">
        <v>0</v>
      </c>
      <c r="L411" s="118">
        <v>0</v>
      </c>
      <c r="M411" s="92"/>
      <c r="N411" s="120"/>
      <c r="O411" s="120"/>
    </row>
    <row r="412" spans="1:15" x14ac:dyDescent="0.15">
      <c r="A412" t="s">
        <v>685</v>
      </c>
      <c r="B412" t="s">
        <v>9</v>
      </c>
      <c r="C412" t="s">
        <v>2454</v>
      </c>
      <c r="D412" t="s">
        <v>10</v>
      </c>
      <c r="E412" t="s">
        <v>621</v>
      </c>
      <c r="F412" t="s">
        <v>686</v>
      </c>
      <c r="G412" t="s">
        <v>2883</v>
      </c>
      <c r="H412" t="s">
        <v>1062</v>
      </c>
      <c r="I412" t="s">
        <v>1818</v>
      </c>
      <c r="J412" t="s">
        <v>1103</v>
      </c>
      <c r="K412" s="117">
        <v>0</v>
      </c>
      <c r="L412" s="118">
        <v>0</v>
      </c>
      <c r="M412" s="92"/>
      <c r="N412" s="120"/>
      <c r="O412" s="120"/>
    </row>
    <row r="413" spans="1:15" x14ac:dyDescent="0.15">
      <c r="A413" t="s">
        <v>689</v>
      </c>
      <c r="B413" t="s">
        <v>9</v>
      </c>
      <c r="C413" t="s">
        <v>2455</v>
      </c>
      <c r="D413" t="s">
        <v>13</v>
      </c>
      <c r="E413" t="s">
        <v>684</v>
      </c>
      <c r="F413" t="s">
        <v>975</v>
      </c>
      <c r="G413" t="s">
        <v>2883</v>
      </c>
      <c r="H413" t="s">
        <v>1062</v>
      </c>
      <c r="I413" t="s">
        <v>1818</v>
      </c>
      <c r="J413" t="s">
        <v>1103</v>
      </c>
      <c r="K413" s="117">
        <v>0</v>
      </c>
      <c r="L413" s="118">
        <v>0</v>
      </c>
      <c r="M413" s="92"/>
      <c r="N413" s="120"/>
      <c r="O413" s="120"/>
    </row>
    <row r="414" spans="1:15" x14ac:dyDescent="0.15">
      <c r="A414" t="s">
        <v>1707</v>
      </c>
      <c r="B414" t="s">
        <v>807</v>
      </c>
      <c r="C414" t="s">
        <v>2883</v>
      </c>
      <c r="D414" t="s">
        <v>18</v>
      </c>
      <c r="E414" t="s">
        <v>2883</v>
      </c>
      <c r="F414" t="s">
        <v>2883</v>
      </c>
      <c r="G414" t="s">
        <v>2883</v>
      </c>
      <c r="H414" t="s">
        <v>1062</v>
      </c>
      <c r="I414" t="s">
        <v>2883</v>
      </c>
      <c r="J414" t="s">
        <v>1341</v>
      </c>
      <c r="K414" s="117" t="s">
        <v>2883</v>
      </c>
      <c r="L414" s="118" t="s">
        <v>2883</v>
      </c>
      <c r="M414" s="92"/>
      <c r="N414" s="120"/>
      <c r="O414" s="120"/>
    </row>
    <row r="415" spans="1:15" x14ac:dyDescent="0.15">
      <c r="A415" t="s">
        <v>1708</v>
      </c>
      <c r="B415" t="s">
        <v>807</v>
      </c>
      <c r="C415" t="s">
        <v>2883</v>
      </c>
      <c r="D415" t="s">
        <v>71</v>
      </c>
      <c r="E415" t="s">
        <v>2883</v>
      </c>
      <c r="F415" t="s">
        <v>2883</v>
      </c>
      <c r="G415" t="s">
        <v>2883</v>
      </c>
      <c r="H415" t="s">
        <v>1062</v>
      </c>
      <c r="I415" t="s">
        <v>2883</v>
      </c>
      <c r="J415" t="s">
        <v>1341</v>
      </c>
      <c r="K415" s="117" t="s">
        <v>2883</v>
      </c>
      <c r="L415" s="118" t="s">
        <v>2883</v>
      </c>
      <c r="M415" s="92"/>
      <c r="N415" s="120"/>
      <c r="O415" s="120"/>
    </row>
    <row r="416" spans="1:15" x14ac:dyDescent="0.15">
      <c r="A416" t="s">
        <v>1709</v>
      </c>
      <c r="B416" t="s">
        <v>807</v>
      </c>
      <c r="C416" t="s">
        <v>2883</v>
      </c>
      <c r="D416" t="s">
        <v>71</v>
      </c>
      <c r="E416" t="s">
        <v>2883</v>
      </c>
      <c r="F416" t="s">
        <v>2883</v>
      </c>
      <c r="G416" t="s">
        <v>2883</v>
      </c>
      <c r="H416" t="s">
        <v>1062</v>
      </c>
      <c r="I416" t="s">
        <v>2883</v>
      </c>
      <c r="J416" t="s">
        <v>1341</v>
      </c>
      <c r="K416" s="117" t="s">
        <v>2883</v>
      </c>
      <c r="L416" s="118" t="s">
        <v>2883</v>
      </c>
      <c r="M416" s="92"/>
      <c r="N416" s="120"/>
      <c r="O416" s="120"/>
    </row>
    <row r="417" spans="1:15" x14ac:dyDescent="0.15">
      <c r="A417" t="s">
        <v>1710</v>
      </c>
      <c r="B417" t="s">
        <v>807</v>
      </c>
      <c r="C417" t="s">
        <v>2883</v>
      </c>
      <c r="D417" t="s">
        <v>55</v>
      </c>
      <c r="E417" t="s">
        <v>2883</v>
      </c>
      <c r="F417" t="s">
        <v>2883</v>
      </c>
      <c r="G417" t="s">
        <v>2883</v>
      </c>
      <c r="H417" t="s">
        <v>1062</v>
      </c>
      <c r="I417" t="s">
        <v>2883</v>
      </c>
      <c r="J417" t="s">
        <v>1341</v>
      </c>
      <c r="K417" s="117" t="s">
        <v>2883</v>
      </c>
      <c r="L417" s="118" t="s">
        <v>2883</v>
      </c>
      <c r="M417" s="92"/>
      <c r="N417" s="120"/>
      <c r="O417" s="120"/>
    </row>
    <row r="418" spans="1:15" x14ac:dyDescent="0.15">
      <c r="A418" t="s">
        <v>1711</v>
      </c>
      <c r="B418" t="s">
        <v>807</v>
      </c>
      <c r="C418" t="s">
        <v>2883</v>
      </c>
      <c r="D418" t="s">
        <v>234</v>
      </c>
      <c r="E418" t="s">
        <v>1759</v>
      </c>
      <c r="F418" t="s">
        <v>2883</v>
      </c>
      <c r="G418" t="s">
        <v>2883</v>
      </c>
      <c r="H418" t="s">
        <v>1062</v>
      </c>
      <c r="I418" t="s">
        <v>2883</v>
      </c>
      <c r="J418" t="s">
        <v>1341</v>
      </c>
      <c r="K418" s="117" t="s">
        <v>2883</v>
      </c>
      <c r="L418" s="118" t="s">
        <v>2883</v>
      </c>
      <c r="M418" s="92"/>
      <c r="N418" s="120"/>
      <c r="O418" s="120"/>
    </row>
    <row r="419" spans="1:15" x14ac:dyDescent="0.15">
      <c r="A419" t="s">
        <v>1694</v>
      </c>
      <c r="B419" t="s">
        <v>807</v>
      </c>
      <c r="C419" t="s">
        <v>2883</v>
      </c>
      <c r="D419" t="s">
        <v>18</v>
      </c>
      <c r="E419" t="s">
        <v>2883</v>
      </c>
      <c r="F419" t="s">
        <v>2883</v>
      </c>
      <c r="G419" t="s">
        <v>2883</v>
      </c>
      <c r="H419" t="s">
        <v>1062</v>
      </c>
      <c r="I419" t="s">
        <v>2883</v>
      </c>
      <c r="J419" t="s">
        <v>1341</v>
      </c>
      <c r="K419" s="117" t="s">
        <v>2883</v>
      </c>
      <c r="L419" s="118" t="s">
        <v>2883</v>
      </c>
      <c r="M419" s="92"/>
      <c r="N419" s="120"/>
      <c r="O419" s="120"/>
    </row>
    <row r="420" spans="1:15" x14ac:dyDescent="0.15">
      <c r="A420" t="s">
        <v>1712</v>
      </c>
      <c r="B420" t="s">
        <v>807</v>
      </c>
      <c r="C420" t="s">
        <v>2883</v>
      </c>
      <c r="D420" t="s">
        <v>453</v>
      </c>
      <c r="E420" t="s">
        <v>2883</v>
      </c>
      <c r="F420" t="s">
        <v>2883</v>
      </c>
      <c r="G420" t="s">
        <v>2883</v>
      </c>
      <c r="H420" t="s">
        <v>1062</v>
      </c>
      <c r="I420" t="s">
        <v>2883</v>
      </c>
      <c r="J420" t="s">
        <v>1341</v>
      </c>
      <c r="K420" s="117" t="s">
        <v>2883</v>
      </c>
      <c r="L420" s="118" t="s">
        <v>2883</v>
      </c>
      <c r="M420" s="92"/>
      <c r="N420" s="120"/>
      <c r="O420" s="120"/>
    </row>
    <row r="421" spans="1:15" x14ac:dyDescent="0.15">
      <c r="A421" t="s">
        <v>1695</v>
      </c>
      <c r="B421" t="s">
        <v>807</v>
      </c>
      <c r="C421" t="s">
        <v>2883</v>
      </c>
      <c r="D421" t="s">
        <v>207</v>
      </c>
      <c r="E421" t="s">
        <v>2883</v>
      </c>
      <c r="F421" t="s">
        <v>2883</v>
      </c>
      <c r="G421" t="s">
        <v>2883</v>
      </c>
      <c r="H421" t="s">
        <v>1062</v>
      </c>
      <c r="I421" t="s">
        <v>2883</v>
      </c>
      <c r="J421" t="s">
        <v>1341</v>
      </c>
      <c r="K421" s="117" t="s">
        <v>2883</v>
      </c>
      <c r="L421" s="118" t="s">
        <v>2883</v>
      </c>
      <c r="M421" s="92"/>
      <c r="N421" s="120"/>
      <c r="O421" s="120"/>
    </row>
    <row r="422" spans="1:15" x14ac:dyDescent="0.15">
      <c r="A422" t="s">
        <v>1696</v>
      </c>
      <c r="B422" t="s">
        <v>807</v>
      </c>
      <c r="C422" t="s">
        <v>2883</v>
      </c>
      <c r="D422" t="s">
        <v>50</v>
      </c>
      <c r="E422" t="s">
        <v>2883</v>
      </c>
      <c r="F422" t="s">
        <v>2883</v>
      </c>
      <c r="G422" t="s">
        <v>2883</v>
      </c>
      <c r="H422" t="s">
        <v>1062</v>
      </c>
      <c r="I422" t="s">
        <v>2883</v>
      </c>
      <c r="J422" t="s">
        <v>1341</v>
      </c>
      <c r="K422" s="117" t="s">
        <v>2883</v>
      </c>
      <c r="L422" s="118" t="s">
        <v>2883</v>
      </c>
      <c r="M422" s="92"/>
      <c r="N422" s="120"/>
      <c r="O422" s="120"/>
    </row>
    <row r="423" spans="1:15" x14ac:dyDescent="0.15">
      <c r="A423" t="s">
        <v>1697</v>
      </c>
      <c r="B423" t="s">
        <v>807</v>
      </c>
      <c r="C423" t="s">
        <v>2883</v>
      </c>
      <c r="D423" t="s">
        <v>10</v>
      </c>
      <c r="E423" t="s">
        <v>2883</v>
      </c>
      <c r="F423" t="s">
        <v>2883</v>
      </c>
      <c r="G423" t="s">
        <v>2883</v>
      </c>
      <c r="H423" t="s">
        <v>1062</v>
      </c>
      <c r="I423" t="s">
        <v>2883</v>
      </c>
      <c r="J423" t="s">
        <v>1341</v>
      </c>
      <c r="K423" s="117" t="s">
        <v>2883</v>
      </c>
      <c r="L423" s="118" t="s">
        <v>2883</v>
      </c>
      <c r="M423" s="92"/>
      <c r="N423" s="120"/>
      <c r="O423" s="120"/>
    </row>
    <row r="424" spans="1:15" x14ac:dyDescent="0.15">
      <c r="A424" t="s">
        <v>1698</v>
      </c>
      <c r="B424" t="s">
        <v>807</v>
      </c>
      <c r="C424" t="s">
        <v>2883</v>
      </c>
      <c r="D424" t="s">
        <v>10</v>
      </c>
      <c r="E424" t="s">
        <v>2883</v>
      </c>
      <c r="F424" t="s">
        <v>2883</v>
      </c>
      <c r="G424" t="s">
        <v>2883</v>
      </c>
      <c r="H424" t="s">
        <v>1062</v>
      </c>
      <c r="I424" t="s">
        <v>2883</v>
      </c>
      <c r="J424" t="s">
        <v>1341</v>
      </c>
      <c r="K424" s="117" t="s">
        <v>2883</v>
      </c>
      <c r="L424" s="118" t="s">
        <v>2883</v>
      </c>
      <c r="M424" s="92"/>
      <c r="N424" s="120"/>
      <c r="O424" s="120"/>
    </row>
    <row r="425" spans="1:15" x14ac:dyDescent="0.15">
      <c r="A425" t="s">
        <v>1699</v>
      </c>
      <c r="B425" t="s">
        <v>807</v>
      </c>
      <c r="C425" t="s">
        <v>2883</v>
      </c>
      <c r="D425" t="s">
        <v>10</v>
      </c>
      <c r="E425" t="s">
        <v>2883</v>
      </c>
      <c r="F425" t="s">
        <v>2883</v>
      </c>
      <c r="G425" t="s">
        <v>2883</v>
      </c>
      <c r="H425" t="s">
        <v>1062</v>
      </c>
      <c r="I425" t="s">
        <v>2883</v>
      </c>
      <c r="J425" t="s">
        <v>1341</v>
      </c>
      <c r="K425" s="117" t="s">
        <v>2883</v>
      </c>
      <c r="L425" s="118" t="s">
        <v>2883</v>
      </c>
      <c r="M425" s="92"/>
      <c r="N425" s="120"/>
      <c r="O425" s="120"/>
    </row>
    <row r="426" spans="1:15" x14ac:dyDescent="0.15">
      <c r="A426" t="s">
        <v>1700</v>
      </c>
      <c r="B426" t="s">
        <v>807</v>
      </c>
      <c r="C426" t="s">
        <v>2883</v>
      </c>
      <c r="D426" t="s">
        <v>50</v>
      </c>
      <c r="E426" t="s">
        <v>2883</v>
      </c>
      <c r="F426" t="s">
        <v>2883</v>
      </c>
      <c r="G426" t="s">
        <v>2883</v>
      </c>
      <c r="H426" t="s">
        <v>1062</v>
      </c>
      <c r="I426" t="s">
        <v>2883</v>
      </c>
      <c r="J426" t="s">
        <v>1341</v>
      </c>
      <c r="K426" s="117" t="s">
        <v>2883</v>
      </c>
      <c r="L426" s="118" t="s">
        <v>2883</v>
      </c>
      <c r="M426" s="92"/>
      <c r="N426" s="120"/>
      <c r="O426" s="120"/>
    </row>
    <row r="427" spans="1:15" x14ac:dyDescent="0.15">
      <c r="A427" t="s">
        <v>1701</v>
      </c>
      <c r="B427" t="s">
        <v>807</v>
      </c>
      <c r="C427" t="s">
        <v>2883</v>
      </c>
      <c r="D427" t="s">
        <v>55</v>
      </c>
      <c r="E427" t="s">
        <v>2883</v>
      </c>
      <c r="F427" t="s">
        <v>2883</v>
      </c>
      <c r="G427" t="s">
        <v>2883</v>
      </c>
      <c r="H427" t="s">
        <v>1062</v>
      </c>
      <c r="I427" t="s">
        <v>1819</v>
      </c>
      <c r="J427" t="s">
        <v>1341</v>
      </c>
      <c r="K427" s="117" t="s">
        <v>2883</v>
      </c>
      <c r="L427" s="118" t="s">
        <v>2883</v>
      </c>
      <c r="M427" s="92"/>
      <c r="N427" s="120"/>
      <c r="O427" s="120"/>
    </row>
    <row r="428" spans="1:15" x14ac:dyDescent="0.15">
      <c r="A428" t="s">
        <v>1702</v>
      </c>
      <c r="B428" t="s">
        <v>807</v>
      </c>
      <c r="C428" t="s">
        <v>2883</v>
      </c>
      <c r="D428" t="s">
        <v>55</v>
      </c>
      <c r="E428" t="s">
        <v>2883</v>
      </c>
      <c r="F428" t="s">
        <v>2883</v>
      </c>
      <c r="G428" t="s">
        <v>2883</v>
      </c>
      <c r="H428" t="s">
        <v>1062</v>
      </c>
      <c r="I428" t="s">
        <v>2883</v>
      </c>
      <c r="J428" t="s">
        <v>1341</v>
      </c>
      <c r="K428" s="117" t="s">
        <v>2883</v>
      </c>
      <c r="L428" s="118" t="s">
        <v>2883</v>
      </c>
      <c r="M428" s="92"/>
      <c r="N428" s="120"/>
      <c r="O428" s="120"/>
    </row>
    <row r="429" spans="1:15" x14ac:dyDescent="0.15">
      <c r="A429" t="s">
        <v>1703</v>
      </c>
      <c r="B429" t="s">
        <v>807</v>
      </c>
      <c r="C429" t="s">
        <v>2883</v>
      </c>
      <c r="D429" t="s">
        <v>55</v>
      </c>
      <c r="E429" t="s">
        <v>2883</v>
      </c>
      <c r="F429" t="s">
        <v>2883</v>
      </c>
      <c r="G429" t="s">
        <v>2883</v>
      </c>
      <c r="H429" t="s">
        <v>1062</v>
      </c>
      <c r="I429" t="s">
        <v>2883</v>
      </c>
      <c r="J429" t="s">
        <v>1341</v>
      </c>
      <c r="K429" s="117" t="s">
        <v>2883</v>
      </c>
      <c r="L429" s="118" t="s">
        <v>2883</v>
      </c>
      <c r="M429" s="92"/>
      <c r="N429" s="120"/>
      <c r="O429" s="120"/>
    </row>
    <row r="430" spans="1:15" x14ac:dyDescent="0.15">
      <c r="A430" t="s">
        <v>1704</v>
      </c>
      <c r="B430" t="s">
        <v>807</v>
      </c>
      <c r="C430" t="s">
        <v>2883</v>
      </c>
      <c r="D430" t="s">
        <v>55</v>
      </c>
      <c r="E430" t="s">
        <v>2883</v>
      </c>
      <c r="F430" t="s">
        <v>2883</v>
      </c>
      <c r="G430" t="s">
        <v>2883</v>
      </c>
      <c r="H430" t="s">
        <v>1062</v>
      </c>
      <c r="I430" t="s">
        <v>2883</v>
      </c>
      <c r="J430" t="s">
        <v>1341</v>
      </c>
      <c r="K430" s="117" t="s">
        <v>2883</v>
      </c>
      <c r="L430" s="118" t="s">
        <v>2883</v>
      </c>
      <c r="M430" s="92"/>
      <c r="N430" s="120"/>
      <c r="O430" s="120"/>
    </row>
    <row r="431" spans="1:15" x14ac:dyDescent="0.15">
      <c r="A431" t="s">
        <v>1705</v>
      </c>
      <c r="B431" t="s">
        <v>807</v>
      </c>
      <c r="C431" t="s">
        <v>2883</v>
      </c>
      <c r="D431" t="s">
        <v>1336</v>
      </c>
      <c r="E431" t="s">
        <v>2883</v>
      </c>
      <c r="F431" t="s">
        <v>2883</v>
      </c>
      <c r="G431" t="s">
        <v>2883</v>
      </c>
      <c r="H431" t="s">
        <v>1062</v>
      </c>
      <c r="I431" t="s">
        <v>2883</v>
      </c>
      <c r="J431" t="s">
        <v>1341</v>
      </c>
      <c r="K431" s="117" t="s">
        <v>2883</v>
      </c>
      <c r="L431" s="118" t="s">
        <v>2883</v>
      </c>
      <c r="M431" s="92"/>
      <c r="N431" s="120"/>
      <c r="O431" s="120"/>
    </row>
    <row r="432" spans="1:15" x14ac:dyDescent="0.15">
      <c r="A432" t="s">
        <v>1713</v>
      </c>
      <c r="B432" t="s">
        <v>807</v>
      </c>
      <c r="C432" t="s">
        <v>2883</v>
      </c>
      <c r="D432" t="s">
        <v>1798</v>
      </c>
      <c r="E432" t="s">
        <v>2883</v>
      </c>
      <c r="F432" t="s">
        <v>2883</v>
      </c>
      <c r="G432" t="s">
        <v>2883</v>
      </c>
      <c r="H432" t="s">
        <v>1062</v>
      </c>
      <c r="I432" t="s">
        <v>2883</v>
      </c>
      <c r="J432" t="s">
        <v>1341</v>
      </c>
      <c r="K432" s="117" t="s">
        <v>2883</v>
      </c>
      <c r="L432" s="118" t="s">
        <v>2883</v>
      </c>
      <c r="M432" s="92"/>
      <c r="N432" s="120"/>
      <c r="O432" s="120"/>
    </row>
    <row r="433" spans="1:15" x14ac:dyDescent="0.15">
      <c r="A433" t="s">
        <v>1714</v>
      </c>
      <c r="B433" t="s">
        <v>807</v>
      </c>
      <c r="C433" t="s">
        <v>2883</v>
      </c>
      <c r="D433" t="s">
        <v>1798</v>
      </c>
      <c r="E433" t="s">
        <v>2883</v>
      </c>
      <c r="F433" t="s">
        <v>2883</v>
      </c>
      <c r="G433" t="s">
        <v>2883</v>
      </c>
      <c r="H433" t="s">
        <v>1062</v>
      </c>
      <c r="I433" t="s">
        <v>2883</v>
      </c>
      <c r="J433" t="s">
        <v>1341</v>
      </c>
      <c r="K433" s="117" t="s">
        <v>2883</v>
      </c>
      <c r="L433" s="118" t="s">
        <v>2883</v>
      </c>
      <c r="M433" s="92"/>
      <c r="N433" s="120"/>
      <c r="O433" s="120"/>
    </row>
    <row r="434" spans="1:15" x14ac:dyDescent="0.15">
      <c r="A434" t="s">
        <v>1706</v>
      </c>
      <c r="B434" t="s">
        <v>807</v>
      </c>
      <c r="C434" t="s">
        <v>2883</v>
      </c>
      <c r="D434" t="s">
        <v>1801</v>
      </c>
      <c r="E434" t="s">
        <v>2883</v>
      </c>
      <c r="F434" t="s">
        <v>2883</v>
      </c>
      <c r="G434" t="s">
        <v>2883</v>
      </c>
      <c r="H434" t="s">
        <v>1062</v>
      </c>
      <c r="I434" t="s">
        <v>2883</v>
      </c>
      <c r="J434" t="s">
        <v>1341</v>
      </c>
      <c r="K434" s="117" t="s">
        <v>2883</v>
      </c>
      <c r="L434" s="118" t="s">
        <v>2883</v>
      </c>
      <c r="M434" s="92"/>
      <c r="N434" s="120"/>
      <c r="O434" s="120"/>
    </row>
    <row r="435" spans="1:15" x14ac:dyDescent="0.15">
      <c r="A435" t="s">
        <v>1580</v>
      </c>
      <c r="B435" t="s">
        <v>807</v>
      </c>
      <c r="C435" t="s">
        <v>2883</v>
      </c>
      <c r="D435" t="s">
        <v>480</v>
      </c>
      <c r="E435" t="s">
        <v>2883</v>
      </c>
      <c r="F435" t="s">
        <v>2883</v>
      </c>
      <c r="G435" t="s">
        <v>1581</v>
      </c>
      <c r="H435" t="s">
        <v>1062</v>
      </c>
      <c r="I435" t="s">
        <v>1820</v>
      </c>
      <c r="J435" t="s">
        <v>1341</v>
      </c>
      <c r="K435" s="117" t="s">
        <v>2883</v>
      </c>
      <c r="L435" s="118" t="s">
        <v>2883</v>
      </c>
      <c r="M435" s="92"/>
      <c r="N435" s="120"/>
      <c r="O435" s="120"/>
    </row>
    <row r="436" spans="1:15" x14ac:dyDescent="0.15">
      <c r="A436" t="s">
        <v>1582</v>
      </c>
      <c r="B436" t="s">
        <v>807</v>
      </c>
      <c r="C436" t="s">
        <v>2883</v>
      </c>
      <c r="D436" t="s">
        <v>13</v>
      </c>
      <c r="E436" t="s">
        <v>2883</v>
      </c>
      <c r="F436" t="s">
        <v>2883</v>
      </c>
      <c r="G436" t="s">
        <v>1583</v>
      </c>
      <c r="H436" t="s">
        <v>1062</v>
      </c>
      <c r="I436" t="s">
        <v>1820</v>
      </c>
      <c r="J436" t="s">
        <v>1341</v>
      </c>
      <c r="K436" s="117" t="s">
        <v>2883</v>
      </c>
      <c r="L436" s="118" t="s">
        <v>2883</v>
      </c>
      <c r="M436" s="92"/>
      <c r="N436" s="120"/>
      <c r="O436" s="120"/>
    </row>
    <row r="437" spans="1:15" x14ac:dyDescent="0.15">
      <c r="A437" t="s">
        <v>1584</v>
      </c>
      <c r="B437" t="s">
        <v>807</v>
      </c>
      <c r="C437" t="s">
        <v>2883</v>
      </c>
      <c r="D437" t="s">
        <v>71</v>
      </c>
      <c r="E437" t="s">
        <v>2883</v>
      </c>
      <c r="F437" t="s">
        <v>2883</v>
      </c>
      <c r="G437" t="s">
        <v>1585</v>
      </c>
      <c r="H437" t="s">
        <v>1062</v>
      </c>
      <c r="I437" t="s">
        <v>1820</v>
      </c>
      <c r="J437" t="s">
        <v>1341</v>
      </c>
      <c r="K437" s="117" t="s">
        <v>2883</v>
      </c>
      <c r="L437" s="118" t="s">
        <v>2883</v>
      </c>
      <c r="M437" s="92"/>
      <c r="N437" s="120"/>
      <c r="O437" s="120"/>
    </row>
    <row r="438" spans="1:15" x14ac:dyDescent="0.15">
      <c r="A438" t="s">
        <v>1823</v>
      </c>
      <c r="B438" t="s">
        <v>866</v>
      </c>
      <c r="C438" t="s">
        <v>2883</v>
      </c>
      <c r="D438" t="s">
        <v>1572</v>
      </c>
      <c r="E438" t="s">
        <v>2883</v>
      </c>
      <c r="F438" t="s">
        <v>2883</v>
      </c>
      <c r="G438" t="s">
        <v>2883</v>
      </c>
      <c r="H438" t="s">
        <v>1061</v>
      </c>
      <c r="I438" t="s">
        <v>2883</v>
      </c>
      <c r="J438" t="s">
        <v>1102</v>
      </c>
      <c r="K438" s="117" t="s">
        <v>2883</v>
      </c>
      <c r="L438" s="118" t="s">
        <v>2883</v>
      </c>
      <c r="M438" s="92"/>
      <c r="N438" s="120"/>
      <c r="O438" s="120"/>
    </row>
    <row r="439" spans="1:15" x14ac:dyDescent="0.15">
      <c r="A439" t="s">
        <v>1489</v>
      </c>
      <c r="B439" t="s">
        <v>866</v>
      </c>
      <c r="C439" t="s">
        <v>2883</v>
      </c>
      <c r="D439" t="s">
        <v>211</v>
      </c>
      <c r="E439" t="s">
        <v>1034</v>
      </c>
      <c r="F439" t="s">
        <v>2883</v>
      </c>
      <c r="G439" t="s">
        <v>2883</v>
      </c>
      <c r="H439" t="s">
        <v>1061</v>
      </c>
      <c r="I439" t="s">
        <v>2883</v>
      </c>
      <c r="J439" t="s">
        <v>1102</v>
      </c>
      <c r="K439" s="117" t="s">
        <v>2883</v>
      </c>
      <c r="L439" s="118">
        <v>0.33333333333333331</v>
      </c>
      <c r="M439" s="92"/>
      <c r="N439" s="120"/>
      <c r="O439" s="120"/>
    </row>
    <row r="440" spans="1:15" x14ac:dyDescent="0.15">
      <c r="A440" t="s">
        <v>1490</v>
      </c>
      <c r="B440" t="s">
        <v>866</v>
      </c>
      <c r="C440" t="s">
        <v>2883</v>
      </c>
      <c r="D440" t="s">
        <v>363</v>
      </c>
      <c r="E440" t="s">
        <v>1034</v>
      </c>
      <c r="F440" t="s">
        <v>2883</v>
      </c>
      <c r="G440" t="s">
        <v>2883</v>
      </c>
      <c r="H440" t="s">
        <v>1061</v>
      </c>
      <c r="I440" t="s">
        <v>2883</v>
      </c>
      <c r="J440" t="s">
        <v>1102</v>
      </c>
      <c r="K440" s="117" t="s">
        <v>2883</v>
      </c>
      <c r="L440" s="118">
        <v>0.33333333333333298</v>
      </c>
      <c r="M440" s="92"/>
      <c r="N440" s="120"/>
      <c r="O440" s="120"/>
    </row>
    <row r="441" spans="1:15" x14ac:dyDescent="0.15">
      <c r="A441" t="s">
        <v>1491</v>
      </c>
      <c r="B441" t="s">
        <v>866</v>
      </c>
      <c r="C441" t="s">
        <v>2883</v>
      </c>
      <c r="D441" t="s">
        <v>363</v>
      </c>
      <c r="E441" t="s">
        <v>1034</v>
      </c>
      <c r="F441" t="s">
        <v>2883</v>
      </c>
      <c r="G441" t="s">
        <v>2883</v>
      </c>
      <c r="H441" t="s">
        <v>1061</v>
      </c>
      <c r="I441" t="s">
        <v>2883</v>
      </c>
      <c r="J441" t="s">
        <v>1102</v>
      </c>
      <c r="K441" s="117" t="s">
        <v>2883</v>
      </c>
      <c r="L441" s="118">
        <v>0.33333333333333298</v>
      </c>
      <c r="M441" s="92"/>
      <c r="N441" s="120"/>
      <c r="O441" s="120"/>
    </row>
    <row r="442" spans="1:15" x14ac:dyDescent="0.15">
      <c r="A442" t="s">
        <v>1833</v>
      </c>
      <c r="B442" t="s">
        <v>866</v>
      </c>
      <c r="C442" t="s">
        <v>2883</v>
      </c>
      <c r="D442" t="s">
        <v>372</v>
      </c>
      <c r="E442" t="s">
        <v>2883</v>
      </c>
      <c r="F442" t="s">
        <v>2883</v>
      </c>
      <c r="G442" t="s">
        <v>2883</v>
      </c>
      <c r="H442" t="s">
        <v>1061</v>
      </c>
      <c r="I442" t="s">
        <v>2883</v>
      </c>
      <c r="J442" t="s">
        <v>1102</v>
      </c>
      <c r="K442" s="117" t="s">
        <v>2883</v>
      </c>
      <c r="L442" s="118">
        <v>0.33333333333333331</v>
      </c>
      <c r="M442" s="92"/>
      <c r="N442" s="120"/>
      <c r="O442" s="120"/>
    </row>
    <row r="443" spans="1:15" x14ac:dyDescent="0.15">
      <c r="A443" t="s">
        <v>1497</v>
      </c>
      <c r="B443" t="s">
        <v>866</v>
      </c>
      <c r="C443" t="s">
        <v>2883</v>
      </c>
      <c r="D443" t="s">
        <v>25</v>
      </c>
      <c r="E443" t="s">
        <v>1034</v>
      </c>
      <c r="F443" t="s">
        <v>2883</v>
      </c>
      <c r="G443" t="s">
        <v>2883</v>
      </c>
      <c r="H443" t="s">
        <v>1061</v>
      </c>
      <c r="I443" t="s">
        <v>2883</v>
      </c>
      <c r="J443" t="s">
        <v>1102</v>
      </c>
      <c r="K443" s="117" t="s">
        <v>2883</v>
      </c>
      <c r="L443" s="118">
        <v>0.33333333333333298</v>
      </c>
      <c r="M443" s="92"/>
      <c r="N443" s="120"/>
      <c r="O443" s="120"/>
    </row>
    <row r="444" spans="1:15" x14ac:dyDescent="0.15">
      <c r="A444" t="s">
        <v>1498</v>
      </c>
      <c r="B444" t="s">
        <v>866</v>
      </c>
      <c r="C444" t="s">
        <v>2883</v>
      </c>
      <c r="D444" t="s">
        <v>25</v>
      </c>
      <c r="E444" t="s">
        <v>1034</v>
      </c>
      <c r="F444" t="s">
        <v>2883</v>
      </c>
      <c r="G444" t="s">
        <v>2883</v>
      </c>
      <c r="H444" t="s">
        <v>1061</v>
      </c>
      <c r="I444" t="s">
        <v>2883</v>
      </c>
      <c r="J444" t="s">
        <v>1102</v>
      </c>
      <c r="K444" s="117" t="s">
        <v>2883</v>
      </c>
      <c r="L444" s="118" t="s">
        <v>2883</v>
      </c>
      <c r="M444" s="92"/>
      <c r="N444" s="120"/>
      <c r="O444" s="120"/>
    </row>
    <row r="445" spans="1:15" x14ac:dyDescent="0.15">
      <c r="A445" t="s">
        <v>1499</v>
      </c>
      <c r="B445" t="s">
        <v>866</v>
      </c>
      <c r="C445" t="s">
        <v>2883</v>
      </c>
      <c r="D445" t="s">
        <v>25</v>
      </c>
      <c r="E445" t="s">
        <v>1034</v>
      </c>
      <c r="F445" t="s">
        <v>2883</v>
      </c>
      <c r="G445" t="s">
        <v>2883</v>
      </c>
      <c r="H445" t="s">
        <v>1061</v>
      </c>
      <c r="I445" t="s">
        <v>2883</v>
      </c>
      <c r="J445" t="s">
        <v>1102</v>
      </c>
      <c r="K445" s="117" t="s">
        <v>2883</v>
      </c>
      <c r="L445" s="118">
        <v>0.33333333333333298</v>
      </c>
      <c r="M445" s="92"/>
      <c r="N445" s="120"/>
      <c r="O445" s="120"/>
    </row>
    <row r="446" spans="1:15" x14ac:dyDescent="0.15">
      <c r="A446" t="s">
        <v>1500</v>
      </c>
      <c r="B446" t="s">
        <v>866</v>
      </c>
      <c r="C446" t="s">
        <v>2883</v>
      </c>
      <c r="D446" t="s">
        <v>38</v>
      </c>
      <c r="E446" t="s">
        <v>1034</v>
      </c>
      <c r="F446" t="s">
        <v>2883</v>
      </c>
      <c r="G446" t="s">
        <v>2883</v>
      </c>
      <c r="H446" t="s">
        <v>1061</v>
      </c>
      <c r="I446" t="s">
        <v>2883</v>
      </c>
      <c r="J446" t="s">
        <v>1102</v>
      </c>
      <c r="K446" s="117" t="s">
        <v>2883</v>
      </c>
      <c r="L446" s="118">
        <v>0.33333333333333331</v>
      </c>
      <c r="M446" s="92"/>
      <c r="N446" s="120"/>
      <c r="O446" s="120"/>
    </row>
    <row r="447" spans="1:15" x14ac:dyDescent="0.15">
      <c r="A447" t="s">
        <v>1501</v>
      </c>
      <c r="B447" t="s">
        <v>866</v>
      </c>
      <c r="C447" t="s">
        <v>2883</v>
      </c>
      <c r="D447" t="s">
        <v>1507</v>
      </c>
      <c r="E447" t="s">
        <v>1034</v>
      </c>
      <c r="F447" t="s">
        <v>2883</v>
      </c>
      <c r="G447" t="s">
        <v>2883</v>
      </c>
      <c r="H447" t="s">
        <v>1061</v>
      </c>
      <c r="I447" t="s">
        <v>2883</v>
      </c>
      <c r="J447" t="s">
        <v>1102</v>
      </c>
      <c r="K447" s="117" t="s">
        <v>2883</v>
      </c>
      <c r="L447" s="118">
        <v>0.33333333333333331</v>
      </c>
      <c r="M447" s="92"/>
      <c r="N447" s="120"/>
      <c r="O447" s="120"/>
    </row>
    <row r="448" spans="1:15" x14ac:dyDescent="0.15">
      <c r="A448" t="s">
        <v>1503</v>
      </c>
      <c r="B448" t="s">
        <v>866</v>
      </c>
      <c r="C448" t="s">
        <v>2883</v>
      </c>
      <c r="D448" t="s">
        <v>628</v>
      </c>
      <c r="E448" t="s">
        <v>1034</v>
      </c>
      <c r="F448" t="s">
        <v>2883</v>
      </c>
      <c r="G448" t="s">
        <v>2883</v>
      </c>
      <c r="H448" t="s">
        <v>1061</v>
      </c>
      <c r="I448" t="s">
        <v>2883</v>
      </c>
      <c r="J448" t="s">
        <v>1102</v>
      </c>
      <c r="K448" s="117" t="s">
        <v>2883</v>
      </c>
      <c r="L448" s="118">
        <v>0.33333333333333331</v>
      </c>
      <c r="M448" s="92"/>
      <c r="N448" s="120"/>
      <c r="O448" s="120"/>
    </row>
    <row r="449" spans="1:15" x14ac:dyDescent="0.15">
      <c r="A449" t="s">
        <v>1504</v>
      </c>
      <c r="B449" t="s">
        <v>866</v>
      </c>
      <c r="C449" t="s">
        <v>2883</v>
      </c>
      <c r="D449" t="s">
        <v>1508</v>
      </c>
      <c r="E449" t="s">
        <v>1034</v>
      </c>
      <c r="F449" t="s">
        <v>2883</v>
      </c>
      <c r="G449" t="s">
        <v>2883</v>
      </c>
      <c r="H449" t="s">
        <v>1061</v>
      </c>
      <c r="I449" t="s">
        <v>2883</v>
      </c>
      <c r="J449" t="s">
        <v>1102</v>
      </c>
      <c r="K449" s="117" t="s">
        <v>2883</v>
      </c>
      <c r="L449" s="118">
        <v>0.33333333333333331</v>
      </c>
      <c r="M449" s="92"/>
      <c r="N449" s="120"/>
      <c r="O449" s="120"/>
    </row>
    <row r="450" spans="1:15" x14ac:dyDescent="0.15">
      <c r="A450" t="s">
        <v>1505</v>
      </c>
      <c r="B450" t="s">
        <v>866</v>
      </c>
      <c r="C450" t="s">
        <v>2883</v>
      </c>
      <c r="D450" t="s">
        <v>1509</v>
      </c>
      <c r="E450" t="s">
        <v>1034</v>
      </c>
      <c r="F450" t="s">
        <v>2883</v>
      </c>
      <c r="G450" t="s">
        <v>2883</v>
      </c>
      <c r="H450" t="s">
        <v>1061</v>
      </c>
      <c r="I450" t="s">
        <v>2883</v>
      </c>
      <c r="J450" t="s">
        <v>1102</v>
      </c>
      <c r="K450" s="117" t="s">
        <v>2883</v>
      </c>
      <c r="L450" s="118">
        <v>0.33333333333333331</v>
      </c>
      <c r="M450" s="92"/>
      <c r="N450" s="120"/>
      <c r="O450" s="120"/>
    </row>
    <row r="451" spans="1:15" x14ac:dyDescent="0.15">
      <c r="A451" t="s">
        <v>1506</v>
      </c>
      <c r="B451" t="s">
        <v>866</v>
      </c>
      <c r="C451" t="s">
        <v>2883</v>
      </c>
      <c r="D451" t="s">
        <v>66</v>
      </c>
      <c r="E451" t="s">
        <v>1034</v>
      </c>
      <c r="F451" t="s">
        <v>2883</v>
      </c>
      <c r="G451" t="s">
        <v>2883</v>
      </c>
      <c r="H451" t="s">
        <v>1061</v>
      </c>
      <c r="I451" t="s">
        <v>2883</v>
      </c>
      <c r="J451" t="s">
        <v>1102</v>
      </c>
      <c r="K451" s="117" t="s">
        <v>2883</v>
      </c>
      <c r="L451" s="118">
        <v>0.33333333333333331</v>
      </c>
      <c r="M451" s="92"/>
      <c r="N451" s="120"/>
      <c r="O451" s="120"/>
    </row>
    <row r="452" spans="1:15" x14ac:dyDescent="0.15">
      <c r="A452" t="s">
        <v>1460</v>
      </c>
      <c r="B452" t="s">
        <v>1114</v>
      </c>
      <c r="C452" t="s">
        <v>2518</v>
      </c>
      <c r="D452" t="s">
        <v>25</v>
      </c>
      <c r="E452" t="s">
        <v>2883</v>
      </c>
      <c r="F452" t="s">
        <v>2883</v>
      </c>
      <c r="G452" t="s">
        <v>2883</v>
      </c>
      <c r="H452" t="s">
        <v>1061</v>
      </c>
      <c r="I452" t="s">
        <v>8</v>
      </c>
      <c r="J452" t="s">
        <v>1391</v>
      </c>
      <c r="K452" s="117" t="s">
        <v>2883</v>
      </c>
      <c r="L452" s="118" t="s">
        <v>2883</v>
      </c>
      <c r="M452" s="92"/>
      <c r="N452" s="120"/>
      <c r="O452" s="120"/>
    </row>
    <row r="453" spans="1:15" x14ac:dyDescent="0.15">
      <c r="A453" t="s">
        <v>1461</v>
      </c>
      <c r="B453" t="s">
        <v>1114</v>
      </c>
      <c r="C453" t="s">
        <v>2519</v>
      </c>
      <c r="D453" t="s">
        <v>25</v>
      </c>
      <c r="E453" t="s">
        <v>2883</v>
      </c>
      <c r="F453" t="s">
        <v>2883</v>
      </c>
      <c r="G453" t="s">
        <v>2883</v>
      </c>
      <c r="H453" t="s">
        <v>1061</v>
      </c>
      <c r="I453" t="s">
        <v>8</v>
      </c>
      <c r="J453" t="s">
        <v>1391</v>
      </c>
      <c r="K453" s="117" t="s">
        <v>2883</v>
      </c>
      <c r="L453" s="118" t="s">
        <v>2883</v>
      </c>
      <c r="M453" s="92"/>
      <c r="N453" s="120"/>
      <c r="O453" s="120"/>
    </row>
    <row r="454" spans="1:15" x14ac:dyDescent="0.15">
      <c r="A454" t="s">
        <v>1462</v>
      </c>
      <c r="B454" t="s">
        <v>1114</v>
      </c>
      <c r="C454" t="s">
        <v>2522</v>
      </c>
      <c r="D454" t="s">
        <v>25</v>
      </c>
      <c r="E454" t="s">
        <v>2883</v>
      </c>
      <c r="F454" t="s">
        <v>2883</v>
      </c>
      <c r="G454" t="s">
        <v>2883</v>
      </c>
      <c r="H454" t="s">
        <v>1061</v>
      </c>
      <c r="I454" t="s">
        <v>8</v>
      </c>
      <c r="J454" t="s">
        <v>1391</v>
      </c>
      <c r="K454" s="117" t="s">
        <v>2883</v>
      </c>
      <c r="L454" s="118" t="s">
        <v>2883</v>
      </c>
      <c r="M454" s="92"/>
      <c r="N454" s="120"/>
      <c r="O454" s="120"/>
    </row>
    <row r="455" spans="1:15" x14ac:dyDescent="0.15">
      <c r="A455" t="s">
        <v>1463</v>
      </c>
      <c r="B455" t="s">
        <v>1114</v>
      </c>
      <c r="C455" t="s">
        <v>2523</v>
      </c>
      <c r="D455" t="s">
        <v>25</v>
      </c>
      <c r="E455" t="s">
        <v>2883</v>
      </c>
      <c r="F455" t="s">
        <v>2883</v>
      </c>
      <c r="G455" t="s">
        <v>2883</v>
      </c>
      <c r="H455" t="s">
        <v>1061</v>
      </c>
      <c r="I455" t="s">
        <v>8</v>
      </c>
      <c r="J455" t="s">
        <v>1391</v>
      </c>
      <c r="K455" s="117" t="s">
        <v>2883</v>
      </c>
      <c r="L455" s="118" t="s">
        <v>2883</v>
      </c>
      <c r="M455" s="92"/>
      <c r="N455" s="120"/>
      <c r="O455" s="120"/>
    </row>
    <row r="456" spans="1:15" x14ac:dyDescent="0.15">
      <c r="A456" t="s">
        <v>1414</v>
      </c>
      <c r="B456" t="s">
        <v>1114</v>
      </c>
      <c r="C456" t="s">
        <v>2524</v>
      </c>
      <c r="D456" t="s">
        <v>363</v>
      </c>
      <c r="E456" t="s">
        <v>2883</v>
      </c>
      <c r="F456" t="s">
        <v>2883</v>
      </c>
      <c r="G456" t="s">
        <v>2883</v>
      </c>
      <c r="H456" t="s">
        <v>1061</v>
      </c>
      <c r="I456" t="s">
        <v>8</v>
      </c>
      <c r="J456" t="s">
        <v>1391</v>
      </c>
      <c r="K456" s="117" t="s">
        <v>2883</v>
      </c>
      <c r="L456" s="118" t="s">
        <v>2883</v>
      </c>
      <c r="M456" s="92"/>
      <c r="N456" s="120"/>
      <c r="O456" s="120"/>
    </row>
    <row r="457" spans="1:15" x14ac:dyDescent="0.15">
      <c r="A457" t="s">
        <v>1415</v>
      </c>
      <c r="B457" t="s">
        <v>1114</v>
      </c>
      <c r="C457" t="s">
        <v>2525</v>
      </c>
      <c r="D457" t="s">
        <v>363</v>
      </c>
      <c r="E457" t="s">
        <v>2883</v>
      </c>
      <c r="F457" t="s">
        <v>2883</v>
      </c>
      <c r="G457" t="s">
        <v>2883</v>
      </c>
      <c r="H457" t="s">
        <v>1061</v>
      </c>
      <c r="I457" t="s">
        <v>8</v>
      </c>
      <c r="J457" t="s">
        <v>1391</v>
      </c>
      <c r="K457" s="117" t="s">
        <v>2883</v>
      </c>
      <c r="L457" s="118" t="s">
        <v>2883</v>
      </c>
      <c r="M457" s="92"/>
      <c r="N457" s="120"/>
      <c r="O457" s="120"/>
    </row>
    <row r="458" spans="1:15" x14ac:dyDescent="0.15">
      <c r="A458" t="s">
        <v>1416</v>
      </c>
      <c r="B458" t="s">
        <v>1114</v>
      </c>
      <c r="C458" t="s">
        <v>2526</v>
      </c>
      <c r="D458" t="s">
        <v>363</v>
      </c>
      <c r="E458" t="s">
        <v>2883</v>
      </c>
      <c r="F458" t="s">
        <v>2883</v>
      </c>
      <c r="G458" t="s">
        <v>2883</v>
      </c>
      <c r="H458" t="s">
        <v>1061</v>
      </c>
      <c r="I458" t="s">
        <v>8</v>
      </c>
      <c r="J458" t="s">
        <v>1391</v>
      </c>
      <c r="K458" s="117" t="s">
        <v>2883</v>
      </c>
      <c r="L458" s="118" t="s">
        <v>2883</v>
      </c>
      <c r="M458" s="92"/>
      <c r="N458" s="120"/>
      <c r="O458" s="120"/>
    </row>
    <row r="459" spans="1:15" x14ac:dyDescent="0.15">
      <c r="A459" t="s">
        <v>1417</v>
      </c>
      <c r="B459" t="s">
        <v>1114</v>
      </c>
      <c r="C459" t="s">
        <v>2527</v>
      </c>
      <c r="D459" t="s">
        <v>363</v>
      </c>
      <c r="E459" t="s">
        <v>2883</v>
      </c>
      <c r="F459" t="s">
        <v>2883</v>
      </c>
      <c r="G459" t="s">
        <v>2883</v>
      </c>
      <c r="H459" t="s">
        <v>1061</v>
      </c>
      <c r="I459" t="s">
        <v>8</v>
      </c>
      <c r="J459" t="s">
        <v>1391</v>
      </c>
      <c r="K459" s="117" t="s">
        <v>2883</v>
      </c>
      <c r="L459" s="118" t="s">
        <v>2883</v>
      </c>
      <c r="M459" s="92"/>
      <c r="N459" s="120"/>
      <c r="O459" s="120"/>
    </row>
    <row r="460" spans="1:15" x14ac:dyDescent="0.15">
      <c r="A460" t="s">
        <v>1420</v>
      </c>
      <c r="B460" t="s">
        <v>1114</v>
      </c>
      <c r="C460" t="s">
        <v>2533</v>
      </c>
      <c r="D460" t="s">
        <v>1457</v>
      </c>
      <c r="E460" t="s">
        <v>1440</v>
      </c>
      <c r="F460" t="s">
        <v>1450</v>
      </c>
      <c r="G460" t="s">
        <v>1440</v>
      </c>
      <c r="H460" t="s">
        <v>1061</v>
      </c>
      <c r="I460" t="s">
        <v>8</v>
      </c>
      <c r="J460" t="s">
        <v>2240</v>
      </c>
      <c r="K460" s="117" t="s">
        <v>2883</v>
      </c>
      <c r="L460" s="118" t="s">
        <v>2883</v>
      </c>
      <c r="M460" s="92"/>
      <c r="N460" s="120"/>
      <c r="O460" s="120"/>
    </row>
    <row r="461" spans="1:15" x14ac:dyDescent="0.15">
      <c r="A461" t="s">
        <v>1356</v>
      </c>
      <c r="B461" t="s">
        <v>1114</v>
      </c>
      <c r="C461" t="s">
        <v>2538</v>
      </c>
      <c r="D461" t="s">
        <v>25</v>
      </c>
      <c r="E461" t="s">
        <v>2883</v>
      </c>
      <c r="F461" t="s">
        <v>2883</v>
      </c>
      <c r="G461" t="s">
        <v>2883</v>
      </c>
      <c r="H461" t="s">
        <v>1061</v>
      </c>
      <c r="I461" t="s">
        <v>8</v>
      </c>
      <c r="J461" t="s">
        <v>1340</v>
      </c>
      <c r="K461" s="117" t="s">
        <v>2883</v>
      </c>
      <c r="L461" s="118" t="s">
        <v>2883</v>
      </c>
      <c r="M461" s="92"/>
      <c r="N461" s="120"/>
      <c r="O461" s="120"/>
    </row>
    <row r="462" spans="1:15" x14ac:dyDescent="0.15">
      <c r="A462" t="s">
        <v>1357</v>
      </c>
      <c r="B462" t="s">
        <v>1114</v>
      </c>
      <c r="C462" t="s">
        <v>2539</v>
      </c>
      <c r="D462" t="s">
        <v>25</v>
      </c>
      <c r="E462" t="s">
        <v>2883</v>
      </c>
      <c r="F462" t="s">
        <v>2883</v>
      </c>
      <c r="G462" t="s">
        <v>2883</v>
      </c>
      <c r="H462" t="s">
        <v>1061</v>
      </c>
      <c r="I462" t="s">
        <v>8</v>
      </c>
      <c r="J462" t="s">
        <v>1340</v>
      </c>
      <c r="K462" s="117" t="s">
        <v>2883</v>
      </c>
      <c r="L462" s="118" t="s">
        <v>2883</v>
      </c>
      <c r="M462" s="92"/>
      <c r="N462" s="120"/>
      <c r="O462" s="120"/>
    </row>
    <row r="463" spans="1:15" x14ac:dyDescent="0.15">
      <c r="A463" t="s">
        <v>1113</v>
      </c>
      <c r="B463" t="s">
        <v>1114</v>
      </c>
      <c r="C463" t="s">
        <v>2549</v>
      </c>
      <c r="D463" t="s">
        <v>457</v>
      </c>
      <c r="E463" t="s">
        <v>2883</v>
      </c>
      <c r="F463" t="s">
        <v>2891</v>
      </c>
      <c r="G463" t="s">
        <v>2883</v>
      </c>
      <c r="H463" t="s">
        <v>1061</v>
      </c>
      <c r="I463" t="s">
        <v>8</v>
      </c>
      <c r="J463" t="s">
        <v>1340</v>
      </c>
      <c r="K463" s="117" t="s">
        <v>2883</v>
      </c>
      <c r="L463" s="118" t="s">
        <v>2883</v>
      </c>
      <c r="M463" s="92"/>
      <c r="N463" s="120"/>
      <c r="O463" s="120"/>
    </row>
    <row r="464" spans="1:15" x14ac:dyDescent="0.15">
      <c r="A464" t="s">
        <v>1115</v>
      </c>
      <c r="B464" t="s">
        <v>1114</v>
      </c>
      <c r="C464" t="s">
        <v>2550</v>
      </c>
      <c r="D464" t="s">
        <v>457</v>
      </c>
      <c r="E464" t="s">
        <v>2883</v>
      </c>
      <c r="F464" t="s">
        <v>2891</v>
      </c>
      <c r="G464" t="s">
        <v>2883</v>
      </c>
      <c r="H464" t="s">
        <v>1061</v>
      </c>
      <c r="I464" t="s">
        <v>8</v>
      </c>
      <c r="J464" t="s">
        <v>1340</v>
      </c>
      <c r="K464" s="117" t="s">
        <v>2883</v>
      </c>
      <c r="L464" s="118" t="s">
        <v>2883</v>
      </c>
      <c r="M464" s="92"/>
      <c r="N464" s="120"/>
      <c r="O464" s="120"/>
    </row>
    <row r="465" spans="1:15" x14ac:dyDescent="0.15">
      <c r="A465" t="s">
        <v>1116</v>
      </c>
      <c r="B465" t="s">
        <v>1114</v>
      </c>
      <c r="C465" t="s">
        <v>2567</v>
      </c>
      <c r="D465" t="s">
        <v>1303</v>
      </c>
      <c r="E465" t="s">
        <v>2883</v>
      </c>
      <c r="F465" t="s">
        <v>2883</v>
      </c>
      <c r="G465" t="s">
        <v>2883</v>
      </c>
      <c r="H465" t="s">
        <v>1061</v>
      </c>
      <c r="I465" t="s">
        <v>8</v>
      </c>
      <c r="J465" t="s">
        <v>1340</v>
      </c>
      <c r="K465" s="117" t="s">
        <v>2883</v>
      </c>
      <c r="L465" s="118" t="s">
        <v>2883</v>
      </c>
      <c r="M465" s="92"/>
      <c r="N465" s="120"/>
      <c r="O465" s="120"/>
    </row>
    <row r="466" spans="1:15" x14ac:dyDescent="0.15">
      <c r="A466" t="s">
        <v>1117</v>
      </c>
      <c r="B466" t="s">
        <v>1114</v>
      </c>
      <c r="C466" t="s">
        <v>2568</v>
      </c>
      <c r="D466" t="s">
        <v>1303</v>
      </c>
      <c r="E466" t="s">
        <v>2883</v>
      </c>
      <c r="F466" t="s">
        <v>2883</v>
      </c>
      <c r="G466" t="s">
        <v>2883</v>
      </c>
      <c r="H466" t="s">
        <v>1061</v>
      </c>
      <c r="I466" t="s">
        <v>8</v>
      </c>
      <c r="J466" t="s">
        <v>1340</v>
      </c>
      <c r="K466" s="117" t="s">
        <v>2883</v>
      </c>
      <c r="L466" s="118" t="s">
        <v>2883</v>
      </c>
      <c r="M466" s="92"/>
      <c r="N466" s="120"/>
      <c r="O466" s="120"/>
    </row>
    <row r="467" spans="1:15" x14ac:dyDescent="0.15">
      <c r="A467" t="s">
        <v>1854</v>
      </c>
      <c r="B467" t="s">
        <v>1114</v>
      </c>
      <c r="C467" t="s">
        <v>2575</v>
      </c>
      <c r="D467" t="s">
        <v>5</v>
      </c>
      <c r="E467" t="s">
        <v>2048</v>
      </c>
      <c r="F467" t="s">
        <v>2049</v>
      </c>
      <c r="G467" t="s">
        <v>1760</v>
      </c>
      <c r="H467" t="s">
        <v>1061</v>
      </c>
      <c r="I467" t="s">
        <v>8</v>
      </c>
      <c r="J467" t="s">
        <v>1103</v>
      </c>
      <c r="K467" s="117" t="s">
        <v>2883</v>
      </c>
      <c r="L467" s="118" t="s">
        <v>2883</v>
      </c>
      <c r="M467" s="92"/>
      <c r="N467" s="120"/>
      <c r="O467" s="120"/>
    </row>
    <row r="468" spans="1:15" x14ac:dyDescent="0.15">
      <c r="A468" t="s">
        <v>1855</v>
      </c>
      <c r="B468" t="s">
        <v>1114</v>
      </c>
      <c r="C468" t="s">
        <v>2576</v>
      </c>
      <c r="D468" t="s">
        <v>5</v>
      </c>
      <c r="E468" t="s">
        <v>2048</v>
      </c>
      <c r="F468" t="s">
        <v>2049</v>
      </c>
      <c r="G468" t="s">
        <v>1760</v>
      </c>
      <c r="H468" t="s">
        <v>1061</v>
      </c>
      <c r="I468" t="s">
        <v>8</v>
      </c>
      <c r="J468" t="s">
        <v>1103</v>
      </c>
      <c r="K468" s="117" t="s">
        <v>2883</v>
      </c>
      <c r="L468" s="118" t="s">
        <v>2883</v>
      </c>
      <c r="M468" s="92"/>
      <c r="N468" s="120"/>
      <c r="O468" s="120"/>
    </row>
    <row r="469" spans="1:15" x14ac:dyDescent="0.15">
      <c r="A469" t="s">
        <v>1856</v>
      </c>
      <c r="B469" t="s">
        <v>1114</v>
      </c>
      <c r="C469" t="s">
        <v>2577</v>
      </c>
      <c r="D469" t="s">
        <v>5</v>
      </c>
      <c r="E469" t="s">
        <v>2048</v>
      </c>
      <c r="F469" t="s">
        <v>2049</v>
      </c>
      <c r="G469" t="s">
        <v>1760</v>
      </c>
      <c r="H469" t="s">
        <v>1061</v>
      </c>
      <c r="I469" t="s">
        <v>8</v>
      </c>
      <c r="J469" t="s">
        <v>1103</v>
      </c>
      <c r="K469" s="117" t="s">
        <v>2883</v>
      </c>
      <c r="L469" s="118" t="s">
        <v>2883</v>
      </c>
      <c r="M469" s="92"/>
      <c r="N469" s="120"/>
      <c r="O469" s="120"/>
    </row>
    <row r="470" spans="1:15" x14ac:dyDescent="0.15">
      <c r="A470" t="s">
        <v>1857</v>
      </c>
      <c r="B470" t="s">
        <v>1114</v>
      </c>
      <c r="C470" t="s">
        <v>2578</v>
      </c>
      <c r="D470" t="s">
        <v>5</v>
      </c>
      <c r="E470" t="s">
        <v>2048</v>
      </c>
      <c r="F470" t="s">
        <v>2049</v>
      </c>
      <c r="G470" t="s">
        <v>1760</v>
      </c>
      <c r="H470" t="s">
        <v>1061</v>
      </c>
      <c r="I470" t="s">
        <v>8</v>
      </c>
      <c r="J470" t="s">
        <v>1103</v>
      </c>
      <c r="K470" s="117" t="s">
        <v>2883</v>
      </c>
      <c r="L470" s="118" t="s">
        <v>2883</v>
      </c>
      <c r="M470" s="92"/>
      <c r="N470" s="120"/>
      <c r="O470" s="120"/>
    </row>
    <row r="471" spans="1:15" x14ac:dyDescent="0.15">
      <c r="A471" t="s">
        <v>1858</v>
      </c>
      <c r="B471" t="s">
        <v>1114</v>
      </c>
      <c r="C471" t="s">
        <v>2579</v>
      </c>
      <c r="D471" t="s">
        <v>5</v>
      </c>
      <c r="E471" t="s">
        <v>2048</v>
      </c>
      <c r="F471" t="s">
        <v>2049</v>
      </c>
      <c r="G471" t="s">
        <v>1760</v>
      </c>
      <c r="H471" t="s">
        <v>1061</v>
      </c>
      <c r="I471" t="s">
        <v>8</v>
      </c>
      <c r="J471" t="s">
        <v>1103</v>
      </c>
      <c r="K471" s="117" t="s">
        <v>2883</v>
      </c>
      <c r="L471" s="118" t="s">
        <v>2883</v>
      </c>
      <c r="M471" s="92"/>
      <c r="N471" s="120"/>
      <c r="O471" s="120"/>
    </row>
    <row r="472" spans="1:15" x14ac:dyDescent="0.15">
      <c r="A472" t="s">
        <v>1859</v>
      </c>
      <c r="B472" t="s">
        <v>1114</v>
      </c>
      <c r="C472" t="s">
        <v>2580</v>
      </c>
      <c r="D472" t="s">
        <v>5</v>
      </c>
      <c r="E472" t="s">
        <v>2048</v>
      </c>
      <c r="F472" t="s">
        <v>2049</v>
      </c>
      <c r="G472" t="s">
        <v>1760</v>
      </c>
      <c r="H472" t="s">
        <v>1061</v>
      </c>
      <c r="I472" t="s">
        <v>8</v>
      </c>
      <c r="J472" t="s">
        <v>1103</v>
      </c>
      <c r="K472" s="117" t="s">
        <v>2883</v>
      </c>
      <c r="L472" s="118" t="s">
        <v>2883</v>
      </c>
      <c r="M472" s="92"/>
      <c r="N472" s="120"/>
      <c r="O472" s="120"/>
    </row>
    <row r="473" spans="1:15" x14ac:dyDescent="0.15">
      <c r="A473" t="s">
        <v>1893</v>
      </c>
      <c r="B473" t="s">
        <v>1114</v>
      </c>
      <c r="C473" t="s">
        <v>2883</v>
      </c>
      <c r="D473" t="s">
        <v>11</v>
      </c>
      <c r="E473" t="s">
        <v>2883</v>
      </c>
      <c r="F473" t="s">
        <v>2883</v>
      </c>
      <c r="G473" t="s">
        <v>2883</v>
      </c>
      <c r="H473" t="s">
        <v>1061</v>
      </c>
      <c r="I473" t="s">
        <v>8</v>
      </c>
      <c r="J473" t="s">
        <v>1103</v>
      </c>
      <c r="K473" s="117" t="s">
        <v>2883</v>
      </c>
      <c r="L473" s="118" t="s">
        <v>2883</v>
      </c>
      <c r="M473" s="92"/>
      <c r="N473" s="120"/>
      <c r="O473" s="120"/>
    </row>
    <row r="474" spans="1:15" x14ac:dyDescent="0.15">
      <c r="A474" t="s">
        <v>1894</v>
      </c>
      <c r="B474" t="s">
        <v>1114</v>
      </c>
      <c r="C474" t="s">
        <v>2883</v>
      </c>
      <c r="D474" t="s">
        <v>11</v>
      </c>
      <c r="E474" t="s">
        <v>2883</v>
      </c>
      <c r="F474" t="s">
        <v>2883</v>
      </c>
      <c r="G474" t="s">
        <v>2883</v>
      </c>
      <c r="H474" t="s">
        <v>1061</v>
      </c>
      <c r="I474" t="s">
        <v>8</v>
      </c>
      <c r="J474" t="s">
        <v>1103</v>
      </c>
      <c r="K474" s="117" t="s">
        <v>2883</v>
      </c>
      <c r="L474" s="118" t="s">
        <v>2883</v>
      </c>
      <c r="M474" s="92"/>
      <c r="N474" s="120"/>
      <c r="O474" s="120"/>
    </row>
    <row r="475" spans="1:15" x14ac:dyDescent="0.15">
      <c r="A475" t="s">
        <v>317</v>
      </c>
      <c r="B475" t="s">
        <v>65</v>
      </c>
      <c r="C475" t="s">
        <v>2478</v>
      </c>
      <c r="D475" t="s">
        <v>38</v>
      </c>
      <c r="E475" t="s">
        <v>1056</v>
      </c>
      <c r="F475" t="s">
        <v>1104</v>
      </c>
      <c r="G475" t="s">
        <v>978</v>
      </c>
      <c r="H475" t="s">
        <v>1061</v>
      </c>
      <c r="I475" t="s">
        <v>2883</v>
      </c>
      <c r="J475" t="s">
        <v>1391</v>
      </c>
      <c r="K475" s="117">
        <v>0</v>
      </c>
      <c r="L475" s="118" t="s">
        <v>2883</v>
      </c>
      <c r="M475" s="92"/>
      <c r="N475" s="120"/>
      <c r="O475" s="120"/>
    </row>
    <row r="476" spans="1:15" x14ac:dyDescent="0.15">
      <c r="A476" t="s">
        <v>318</v>
      </c>
      <c r="B476" t="s">
        <v>65</v>
      </c>
      <c r="C476" t="s">
        <v>2479</v>
      </c>
      <c r="D476" t="s">
        <v>38</v>
      </c>
      <c r="E476" t="s">
        <v>979</v>
      </c>
      <c r="F476" t="s">
        <v>1104</v>
      </c>
      <c r="G476" t="s">
        <v>2883</v>
      </c>
      <c r="H476" t="s">
        <v>1061</v>
      </c>
      <c r="I476" t="s">
        <v>2883</v>
      </c>
      <c r="J476" t="s">
        <v>1391</v>
      </c>
      <c r="K476" s="117">
        <v>0</v>
      </c>
      <c r="L476" s="118" t="s">
        <v>2883</v>
      </c>
      <c r="M476" s="92"/>
      <c r="N476" s="120"/>
      <c r="O476" s="120"/>
    </row>
    <row r="477" spans="1:15" x14ac:dyDescent="0.15">
      <c r="A477" t="s">
        <v>341</v>
      </c>
      <c r="B477" t="s">
        <v>65</v>
      </c>
      <c r="C477" t="s">
        <v>2487</v>
      </c>
      <c r="D477" t="s">
        <v>38</v>
      </c>
      <c r="E477" t="s">
        <v>978</v>
      </c>
      <c r="F477" t="s">
        <v>980</v>
      </c>
      <c r="G477" t="s">
        <v>2883</v>
      </c>
      <c r="H477" t="s">
        <v>1061</v>
      </c>
      <c r="I477" t="s">
        <v>2883</v>
      </c>
      <c r="J477" t="s">
        <v>1391</v>
      </c>
      <c r="K477" s="117">
        <v>0</v>
      </c>
      <c r="L477" s="118" t="s">
        <v>2883</v>
      </c>
      <c r="M477" s="92"/>
      <c r="N477" s="120"/>
      <c r="O477" s="120"/>
    </row>
    <row r="478" spans="1:15" x14ac:dyDescent="0.15">
      <c r="A478" t="s">
        <v>342</v>
      </c>
      <c r="B478" t="s">
        <v>65</v>
      </c>
      <c r="C478" t="s">
        <v>2488</v>
      </c>
      <c r="D478" t="s">
        <v>38</v>
      </c>
      <c r="E478" t="s">
        <v>979</v>
      </c>
      <c r="F478" t="s">
        <v>980</v>
      </c>
      <c r="G478" t="s">
        <v>2883</v>
      </c>
      <c r="H478" t="s">
        <v>1061</v>
      </c>
      <c r="I478" t="s">
        <v>2883</v>
      </c>
      <c r="J478" t="s">
        <v>1391</v>
      </c>
      <c r="K478" s="117">
        <v>0</v>
      </c>
      <c r="L478" s="118" t="s">
        <v>2883</v>
      </c>
      <c r="M478" s="92"/>
      <c r="N478" s="120"/>
      <c r="O478" s="120"/>
    </row>
    <row r="479" spans="1:15" x14ac:dyDescent="0.15">
      <c r="A479" t="s">
        <v>881</v>
      </c>
      <c r="B479" t="s">
        <v>65</v>
      </c>
      <c r="C479" t="s">
        <v>2503</v>
      </c>
      <c r="D479" t="s">
        <v>357</v>
      </c>
      <c r="E479" t="s">
        <v>981</v>
      </c>
      <c r="F479" t="s">
        <v>1104</v>
      </c>
      <c r="G479" t="s">
        <v>2883</v>
      </c>
      <c r="H479" t="s">
        <v>1061</v>
      </c>
      <c r="I479" t="s">
        <v>1805</v>
      </c>
      <c r="J479" t="s">
        <v>1391</v>
      </c>
      <c r="K479" s="117">
        <v>0</v>
      </c>
      <c r="L479" s="118" t="s">
        <v>2883</v>
      </c>
      <c r="M479" s="92"/>
      <c r="N479" s="120"/>
      <c r="O479" s="120"/>
    </row>
    <row r="480" spans="1:15" x14ac:dyDescent="0.15">
      <c r="A480" t="s">
        <v>882</v>
      </c>
      <c r="B480" t="s">
        <v>65</v>
      </c>
      <c r="C480" t="s">
        <v>2504</v>
      </c>
      <c r="D480" t="s">
        <v>357</v>
      </c>
      <c r="E480" t="s">
        <v>981</v>
      </c>
      <c r="F480" t="s">
        <v>2883</v>
      </c>
      <c r="G480" t="s">
        <v>2883</v>
      </c>
      <c r="H480" t="s">
        <v>1061</v>
      </c>
      <c r="I480" t="s">
        <v>1805</v>
      </c>
      <c r="J480" t="s">
        <v>1391</v>
      </c>
      <c r="K480" s="117">
        <v>0</v>
      </c>
      <c r="L480" s="118" t="s">
        <v>2883</v>
      </c>
      <c r="M480" s="92"/>
      <c r="N480" s="120"/>
      <c r="O480" s="120"/>
    </row>
    <row r="481" spans="1:15" x14ac:dyDescent="0.15">
      <c r="A481" t="s">
        <v>763</v>
      </c>
      <c r="B481" t="s">
        <v>198</v>
      </c>
      <c r="C481" t="s">
        <v>2469</v>
      </c>
      <c r="D481" t="s">
        <v>765</v>
      </c>
      <c r="E481" t="s">
        <v>764</v>
      </c>
      <c r="F481" t="s">
        <v>2883</v>
      </c>
      <c r="G481" t="s">
        <v>2883</v>
      </c>
      <c r="H481" t="s">
        <v>1061</v>
      </c>
      <c r="I481" t="s">
        <v>779</v>
      </c>
      <c r="J481" t="s">
        <v>1103</v>
      </c>
      <c r="K481" s="117" t="s">
        <v>2883</v>
      </c>
      <c r="L481" s="118">
        <v>0.33333333333333331</v>
      </c>
      <c r="M481" s="92"/>
      <c r="N481" s="120"/>
      <c r="O481" s="120"/>
    </row>
    <row r="482" spans="1:15" x14ac:dyDescent="0.15">
      <c r="A482" t="s">
        <v>1422</v>
      </c>
      <c r="B482" t="s">
        <v>198</v>
      </c>
      <c r="C482" t="s">
        <v>2923</v>
      </c>
      <c r="D482" t="s">
        <v>1457</v>
      </c>
      <c r="E482" t="s">
        <v>1349</v>
      </c>
      <c r="F482" t="s">
        <v>2888</v>
      </c>
      <c r="G482" t="s">
        <v>2918</v>
      </c>
      <c r="H482" t="s">
        <v>1061</v>
      </c>
      <c r="I482" t="s">
        <v>1807</v>
      </c>
      <c r="J482" t="s">
        <v>1102</v>
      </c>
      <c r="K482" s="117" t="s">
        <v>2883</v>
      </c>
      <c r="L482" s="118">
        <v>0.33333333333333298</v>
      </c>
      <c r="M482" s="92"/>
      <c r="N482" s="120"/>
      <c r="O482" s="120"/>
    </row>
    <row r="483" spans="1:15" x14ac:dyDescent="0.15">
      <c r="A483" t="s">
        <v>1347</v>
      </c>
      <c r="B483" t="s">
        <v>198</v>
      </c>
      <c r="C483" t="s">
        <v>2544</v>
      </c>
      <c r="D483" t="s">
        <v>25</v>
      </c>
      <c r="E483" t="s">
        <v>1349</v>
      </c>
      <c r="F483" t="s">
        <v>2883</v>
      </c>
      <c r="G483" t="s">
        <v>1350</v>
      </c>
      <c r="H483" t="s">
        <v>1061</v>
      </c>
      <c r="I483" t="s">
        <v>779</v>
      </c>
      <c r="J483" t="s">
        <v>1103</v>
      </c>
      <c r="K483" s="117" t="s">
        <v>2883</v>
      </c>
      <c r="L483" s="118">
        <v>0.33333333333333298</v>
      </c>
      <c r="M483" s="92"/>
      <c r="N483" s="120"/>
      <c r="O483" s="120"/>
    </row>
    <row r="484" spans="1:15" x14ac:dyDescent="0.15">
      <c r="A484" t="s">
        <v>2941</v>
      </c>
      <c r="B484" t="s">
        <v>198</v>
      </c>
      <c r="C484" t="s">
        <v>2883</v>
      </c>
      <c r="D484" t="s">
        <v>2934</v>
      </c>
      <c r="E484" t="s">
        <v>2883</v>
      </c>
      <c r="F484" t="s">
        <v>2883</v>
      </c>
      <c r="G484" t="s">
        <v>2883</v>
      </c>
      <c r="H484" t="s">
        <v>1061</v>
      </c>
      <c r="I484" t="s">
        <v>779</v>
      </c>
      <c r="J484" t="s">
        <v>1340</v>
      </c>
      <c r="K484" s="117" t="s">
        <v>2883</v>
      </c>
      <c r="L484" s="118" t="s">
        <v>2883</v>
      </c>
      <c r="M484" s="92"/>
      <c r="N484" s="120"/>
      <c r="O484" s="120"/>
    </row>
    <row r="485" spans="1:15" x14ac:dyDescent="0.15">
      <c r="A485" t="s">
        <v>2942</v>
      </c>
      <c r="B485" t="s">
        <v>198</v>
      </c>
      <c r="C485" t="s">
        <v>2935</v>
      </c>
      <c r="D485" t="s">
        <v>11</v>
      </c>
      <c r="E485" t="s">
        <v>2936</v>
      </c>
      <c r="F485" t="s">
        <v>2883</v>
      </c>
      <c r="G485" t="s">
        <v>2883</v>
      </c>
      <c r="H485" t="s">
        <v>1061</v>
      </c>
      <c r="I485" t="s">
        <v>779</v>
      </c>
      <c r="J485" t="s">
        <v>2883</v>
      </c>
      <c r="K485" s="117">
        <v>0</v>
      </c>
      <c r="L485" s="118" t="s">
        <v>2883</v>
      </c>
      <c r="M485" s="92"/>
      <c r="N485" s="120"/>
      <c r="O485" s="120"/>
    </row>
    <row r="486" spans="1:15" x14ac:dyDescent="0.15">
      <c r="A486" t="s">
        <v>766</v>
      </c>
      <c r="B486" t="s">
        <v>198</v>
      </c>
      <c r="C486" t="s">
        <v>2883</v>
      </c>
      <c r="D486" t="s">
        <v>768</v>
      </c>
      <c r="E486" t="s">
        <v>767</v>
      </c>
      <c r="F486" t="s">
        <v>2883</v>
      </c>
      <c r="G486" t="s">
        <v>2883</v>
      </c>
      <c r="H486" t="s">
        <v>1061</v>
      </c>
      <c r="I486" t="s">
        <v>1808</v>
      </c>
      <c r="J486" t="s">
        <v>1103</v>
      </c>
      <c r="K486" s="117">
        <v>0</v>
      </c>
      <c r="L486" s="118">
        <v>0.29166666666666669</v>
      </c>
      <c r="M486" s="92"/>
      <c r="N486" s="120"/>
      <c r="O486" s="120"/>
    </row>
    <row r="487" spans="1:15" x14ac:dyDescent="0.15">
      <c r="A487" t="s">
        <v>1821</v>
      </c>
      <c r="B487" t="s">
        <v>1119</v>
      </c>
      <c r="C487" t="s">
        <v>2883</v>
      </c>
      <c r="D487" t="s">
        <v>1572</v>
      </c>
      <c r="E487" t="s">
        <v>1047</v>
      </c>
      <c r="F487" t="s">
        <v>2034</v>
      </c>
      <c r="G487" t="s">
        <v>2035</v>
      </c>
      <c r="H487" t="s">
        <v>1061</v>
      </c>
      <c r="I487" t="s">
        <v>16</v>
      </c>
      <c r="J487" t="s">
        <v>1102</v>
      </c>
      <c r="K487" s="117" t="s">
        <v>2883</v>
      </c>
      <c r="L487" s="118" t="s">
        <v>2883</v>
      </c>
      <c r="M487" s="92"/>
      <c r="N487" s="120"/>
      <c r="O487" s="120"/>
    </row>
    <row r="488" spans="1:15" x14ac:dyDescent="0.15">
      <c r="A488" t="s">
        <v>735</v>
      </c>
      <c r="B488" t="s">
        <v>1119</v>
      </c>
      <c r="C488" t="s">
        <v>2497</v>
      </c>
      <c r="D488" t="s">
        <v>363</v>
      </c>
      <c r="E488" t="s">
        <v>736</v>
      </c>
      <c r="F488" t="s">
        <v>737</v>
      </c>
      <c r="G488" t="s">
        <v>2883</v>
      </c>
      <c r="H488" t="s">
        <v>1061</v>
      </c>
      <c r="I488" t="s">
        <v>16</v>
      </c>
      <c r="J488" t="s">
        <v>1102</v>
      </c>
      <c r="K488" s="117" t="s">
        <v>2883</v>
      </c>
      <c r="L488" s="118" t="s">
        <v>2883</v>
      </c>
      <c r="M488" s="92"/>
      <c r="N488" s="120"/>
      <c r="O488" s="120"/>
    </row>
    <row r="489" spans="1:15" x14ac:dyDescent="0.15">
      <c r="A489" t="s">
        <v>738</v>
      </c>
      <c r="B489" t="s">
        <v>1119</v>
      </c>
      <c r="C489" t="s">
        <v>2498</v>
      </c>
      <c r="D489" t="s">
        <v>363</v>
      </c>
      <c r="E489" t="s">
        <v>736</v>
      </c>
      <c r="F489" t="s">
        <v>737</v>
      </c>
      <c r="G489" t="s">
        <v>2883</v>
      </c>
      <c r="H489" t="s">
        <v>1061</v>
      </c>
      <c r="I489" t="s">
        <v>16</v>
      </c>
      <c r="J489" t="s">
        <v>1102</v>
      </c>
      <c r="K489" s="117" t="s">
        <v>2883</v>
      </c>
      <c r="L489" s="118" t="s">
        <v>2883</v>
      </c>
      <c r="M489" s="92"/>
      <c r="N489" s="120"/>
      <c r="O489" s="120"/>
    </row>
    <row r="490" spans="1:15" x14ac:dyDescent="0.15">
      <c r="A490" t="s">
        <v>1517</v>
      </c>
      <c r="B490" t="s">
        <v>1119</v>
      </c>
      <c r="C490" t="s">
        <v>2507</v>
      </c>
      <c r="D490" t="s">
        <v>357</v>
      </c>
      <c r="E490" t="s">
        <v>1552</v>
      </c>
      <c r="F490" t="s">
        <v>2883</v>
      </c>
      <c r="G490" t="s">
        <v>2883</v>
      </c>
      <c r="H490" t="s">
        <v>1061</v>
      </c>
      <c r="I490" t="s">
        <v>16</v>
      </c>
      <c r="J490" t="s">
        <v>1102</v>
      </c>
      <c r="K490" s="117" t="s">
        <v>2883</v>
      </c>
      <c r="L490" s="118" t="s">
        <v>2883</v>
      </c>
      <c r="M490" s="92"/>
      <c r="N490" s="120"/>
      <c r="O490" s="120"/>
    </row>
    <row r="491" spans="1:15" x14ac:dyDescent="0.15">
      <c r="A491" t="s">
        <v>1518</v>
      </c>
      <c r="B491" t="s">
        <v>1119</v>
      </c>
      <c r="C491" t="s">
        <v>2508</v>
      </c>
      <c r="D491" t="s">
        <v>357</v>
      </c>
      <c r="E491" t="s">
        <v>1552</v>
      </c>
      <c r="F491" t="s">
        <v>2883</v>
      </c>
      <c r="G491" t="s">
        <v>2883</v>
      </c>
      <c r="H491" t="s">
        <v>1061</v>
      </c>
      <c r="I491" t="s">
        <v>16</v>
      </c>
      <c r="J491" t="s">
        <v>1102</v>
      </c>
      <c r="K491" s="117" t="s">
        <v>2883</v>
      </c>
      <c r="L491" s="118" t="s">
        <v>2883</v>
      </c>
      <c r="M491" s="92"/>
      <c r="N491" s="120"/>
      <c r="O491" s="120"/>
    </row>
    <row r="492" spans="1:15" x14ac:dyDescent="0.15">
      <c r="A492" t="s">
        <v>893</v>
      </c>
      <c r="B492" t="s">
        <v>1119</v>
      </c>
      <c r="C492" t="s">
        <v>2509</v>
      </c>
      <c r="D492" t="s">
        <v>25</v>
      </c>
      <c r="E492" t="s">
        <v>80</v>
      </c>
      <c r="F492" t="s">
        <v>2883</v>
      </c>
      <c r="G492" t="s">
        <v>2883</v>
      </c>
      <c r="H492" t="s">
        <v>1061</v>
      </c>
      <c r="I492" t="s">
        <v>16</v>
      </c>
      <c r="J492" t="s">
        <v>1102</v>
      </c>
      <c r="K492" s="117" t="s">
        <v>2883</v>
      </c>
      <c r="L492" s="118" t="s">
        <v>2883</v>
      </c>
      <c r="M492" s="92"/>
      <c r="N492" s="120"/>
      <c r="O492" s="120"/>
    </row>
    <row r="493" spans="1:15" x14ac:dyDescent="0.15">
      <c r="A493" t="s">
        <v>894</v>
      </c>
      <c r="B493" t="s">
        <v>1119</v>
      </c>
      <c r="C493" t="s">
        <v>2510</v>
      </c>
      <c r="D493" t="s">
        <v>25</v>
      </c>
      <c r="E493" t="s">
        <v>2038</v>
      </c>
      <c r="F493" t="s">
        <v>2039</v>
      </c>
      <c r="G493" t="s">
        <v>2883</v>
      </c>
      <c r="H493" t="s">
        <v>1061</v>
      </c>
      <c r="I493" t="s">
        <v>2104</v>
      </c>
      <c r="J493" t="s">
        <v>1102</v>
      </c>
      <c r="K493" s="117" t="s">
        <v>2883</v>
      </c>
      <c r="L493" s="118" t="s">
        <v>2883</v>
      </c>
      <c r="M493" s="92"/>
      <c r="N493" s="120"/>
      <c r="O493" s="120"/>
    </row>
    <row r="494" spans="1:15" x14ac:dyDescent="0.15">
      <c r="A494" t="s">
        <v>931</v>
      </c>
      <c r="B494" t="s">
        <v>1119</v>
      </c>
      <c r="C494" t="s">
        <v>2517</v>
      </c>
      <c r="D494" t="s">
        <v>38</v>
      </c>
      <c r="E494" t="s">
        <v>965</v>
      </c>
      <c r="F494" t="s">
        <v>966</v>
      </c>
      <c r="G494" t="s">
        <v>2883</v>
      </c>
      <c r="H494" t="s">
        <v>1061</v>
      </c>
      <c r="I494" t="s">
        <v>16</v>
      </c>
      <c r="J494" t="s">
        <v>1102</v>
      </c>
      <c r="K494" s="117" t="s">
        <v>2883</v>
      </c>
      <c r="L494" s="118" t="s">
        <v>2883</v>
      </c>
      <c r="M494" s="92"/>
      <c r="N494" s="120"/>
      <c r="O494" s="120"/>
    </row>
    <row r="495" spans="1:15" x14ac:dyDescent="0.15">
      <c r="A495" t="s">
        <v>1843</v>
      </c>
      <c r="B495" t="s">
        <v>1119</v>
      </c>
      <c r="C495" t="s">
        <v>2541</v>
      </c>
      <c r="D495" t="s">
        <v>628</v>
      </c>
      <c r="E495" t="s">
        <v>2041</v>
      </c>
      <c r="F495" t="s">
        <v>2883</v>
      </c>
      <c r="G495" t="s">
        <v>2883</v>
      </c>
      <c r="H495" t="s">
        <v>1061</v>
      </c>
      <c r="I495" t="s">
        <v>16</v>
      </c>
      <c r="J495" t="s">
        <v>1102</v>
      </c>
      <c r="K495" s="117" t="s">
        <v>2883</v>
      </c>
      <c r="L495" s="118" t="s">
        <v>2883</v>
      </c>
      <c r="M495" s="92"/>
      <c r="N495" s="120"/>
      <c r="O495" s="120"/>
    </row>
    <row r="496" spans="1:15" x14ac:dyDescent="0.15">
      <c r="A496" t="s">
        <v>1844</v>
      </c>
      <c r="B496" t="s">
        <v>1119</v>
      </c>
      <c r="C496" t="s">
        <v>2542</v>
      </c>
      <c r="D496" t="s">
        <v>628</v>
      </c>
      <c r="E496" t="s">
        <v>2041</v>
      </c>
      <c r="F496" t="s">
        <v>2883</v>
      </c>
      <c r="G496" t="s">
        <v>2883</v>
      </c>
      <c r="H496" t="s">
        <v>1061</v>
      </c>
      <c r="I496" t="s">
        <v>16</v>
      </c>
      <c r="J496" t="s">
        <v>1102</v>
      </c>
      <c r="K496" s="117" t="s">
        <v>2883</v>
      </c>
      <c r="L496" s="118" t="s">
        <v>2883</v>
      </c>
      <c r="M496" s="92"/>
      <c r="N496" s="120"/>
      <c r="O496" s="120"/>
    </row>
    <row r="497" spans="1:15" x14ac:dyDescent="0.15">
      <c r="A497" t="s">
        <v>1845</v>
      </c>
      <c r="B497" t="s">
        <v>1119</v>
      </c>
      <c r="C497" t="s">
        <v>2541</v>
      </c>
      <c r="D497" t="s">
        <v>628</v>
      </c>
      <c r="E497" t="s">
        <v>2041</v>
      </c>
      <c r="F497" t="s">
        <v>2883</v>
      </c>
      <c r="G497" t="s">
        <v>2883</v>
      </c>
      <c r="H497" t="s">
        <v>1061</v>
      </c>
      <c r="I497" t="s">
        <v>16</v>
      </c>
      <c r="J497" t="s">
        <v>1102</v>
      </c>
      <c r="K497" s="117" t="s">
        <v>2883</v>
      </c>
      <c r="L497" s="118" t="s">
        <v>2883</v>
      </c>
      <c r="M497" s="92"/>
      <c r="N497" s="120"/>
      <c r="O497" s="120"/>
    </row>
    <row r="498" spans="1:15" x14ac:dyDescent="0.15">
      <c r="A498" t="s">
        <v>1847</v>
      </c>
      <c r="B498" t="s">
        <v>1119</v>
      </c>
      <c r="C498" t="s">
        <v>2545</v>
      </c>
      <c r="D498" t="s">
        <v>363</v>
      </c>
      <c r="E498" t="s">
        <v>2042</v>
      </c>
      <c r="F498" t="s">
        <v>2043</v>
      </c>
      <c r="G498" t="s">
        <v>2044</v>
      </c>
      <c r="H498" t="s">
        <v>1061</v>
      </c>
      <c r="I498" t="s">
        <v>16</v>
      </c>
      <c r="J498" t="s">
        <v>1102</v>
      </c>
      <c r="K498" s="117" t="s">
        <v>2883</v>
      </c>
      <c r="L498" s="118" t="s">
        <v>2883</v>
      </c>
      <c r="M498" s="92"/>
      <c r="N498" s="120"/>
      <c r="O498" s="120"/>
    </row>
    <row r="499" spans="1:15" x14ac:dyDescent="0.15">
      <c r="A499" t="s">
        <v>1150</v>
      </c>
      <c r="B499" t="s">
        <v>1119</v>
      </c>
      <c r="C499" t="s">
        <v>2560</v>
      </c>
      <c r="D499" t="s">
        <v>1303</v>
      </c>
      <c r="E499" t="s">
        <v>1229</v>
      </c>
      <c r="F499" t="s">
        <v>1255</v>
      </c>
      <c r="G499" t="s">
        <v>2883</v>
      </c>
      <c r="H499" t="s">
        <v>1061</v>
      </c>
      <c r="I499" t="s">
        <v>16</v>
      </c>
      <c r="J499" t="s">
        <v>1102</v>
      </c>
      <c r="K499" s="117" t="s">
        <v>2883</v>
      </c>
      <c r="L499" s="118" t="s">
        <v>2883</v>
      </c>
      <c r="M499" s="92"/>
      <c r="N499" s="120"/>
      <c r="O499" s="120"/>
    </row>
    <row r="500" spans="1:15" x14ac:dyDescent="0.15">
      <c r="A500" t="s">
        <v>1151</v>
      </c>
      <c r="B500" t="s">
        <v>1119</v>
      </c>
      <c r="C500" t="s">
        <v>2563</v>
      </c>
      <c r="D500" t="s">
        <v>1303</v>
      </c>
      <c r="E500" t="s">
        <v>1230</v>
      </c>
      <c r="F500" t="s">
        <v>1255</v>
      </c>
      <c r="G500" t="s">
        <v>1283</v>
      </c>
      <c r="H500" t="s">
        <v>1061</v>
      </c>
      <c r="I500" t="s">
        <v>2883</v>
      </c>
      <c r="J500" t="s">
        <v>1102</v>
      </c>
      <c r="K500" s="117" t="s">
        <v>2883</v>
      </c>
      <c r="L500" s="118" t="s">
        <v>2883</v>
      </c>
      <c r="M500" s="92"/>
      <c r="N500" s="120"/>
      <c r="O500" s="120"/>
    </row>
    <row r="501" spans="1:15" x14ac:dyDescent="0.15">
      <c r="A501" t="s">
        <v>1152</v>
      </c>
      <c r="B501" t="s">
        <v>1119</v>
      </c>
      <c r="C501" t="s">
        <v>2564</v>
      </c>
      <c r="D501" t="s">
        <v>1303</v>
      </c>
      <c r="E501" t="s">
        <v>2883</v>
      </c>
      <c r="F501" t="s">
        <v>2883</v>
      </c>
      <c r="G501" t="s">
        <v>2883</v>
      </c>
      <c r="H501" t="s">
        <v>1061</v>
      </c>
      <c r="I501" t="s">
        <v>2883</v>
      </c>
      <c r="J501" t="s">
        <v>1102</v>
      </c>
      <c r="K501" s="117" t="s">
        <v>2883</v>
      </c>
      <c r="L501" s="118" t="s">
        <v>2883</v>
      </c>
      <c r="M501" s="92"/>
      <c r="N501" s="120"/>
      <c r="O501" s="120"/>
    </row>
    <row r="502" spans="1:15" x14ac:dyDescent="0.15">
      <c r="A502" t="s">
        <v>1153</v>
      </c>
      <c r="B502" t="s">
        <v>1119</v>
      </c>
      <c r="C502" t="s">
        <v>2571</v>
      </c>
      <c r="D502" t="s">
        <v>1305</v>
      </c>
      <c r="E502" t="s">
        <v>1231</v>
      </c>
      <c r="F502" t="s">
        <v>2883</v>
      </c>
      <c r="G502" t="s">
        <v>1284</v>
      </c>
      <c r="H502" t="s">
        <v>1061</v>
      </c>
      <c r="I502" t="s">
        <v>16</v>
      </c>
      <c r="J502" t="s">
        <v>1102</v>
      </c>
      <c r="K502" s="117" t="s">
        <v>2883</v>
      </c>
      <c r="L502" s="118" t="s">
        <v>2883</v>
      </c>
      <c r="M502" s="92"/>
      <c r="N502" s="120"/>
      <c r="O502" s="120"/>
    </row>
    <row r="503" spans="1:15" x14ac:dyDescent="0.15">
      <c r="A503" t="s">
        <v>1860</v>
      </c>
      <c r="B503" t="s">
        <v>1119</v>
      </c>
      <c r="C503" t="s">
        <v>2581</v>
      </c>
      <c r="D503" t="s">
        <v>269</v>
      </c>
      <c r="E503" t="s">
        <v>2892</v>
      </c>
      <c r="F503" t="s">
        <v>2050</v>
      </c>
      <c r="G503" t="s">
        <v>2883</v>
      </c>
      <c r="H503" t="s">
        <v>1061</v>
      </c>
      <c r="I503" t="s">
        <v>16</v>
      </c>
      <c r="J503" t="s">
        <v>1102</v>
      </c>
      <c r="K503" s="117" t="s">
        <v>2883</v>
      </c>
      <c r="L503" s="118" t="s">
        <v>2883</v>
      </c>
      <c r="M503" s="92"/>
      <c r="N503" s="120"/>
      <c r="O503" s="120"/>
    </row>
    <row r="504" spans="1:15" x14ac:dyDescent="0.15">
      <c r="A504" t="s">
        <v>1861</v>
      </c>
      <c r="B504" t="s">
        <v>1119</v>
      </c>
      <c r="C504" t="s">
        <v>2582</v>
      </c>
      <c r="D504" t="s">
        <v>25</v>
      </c>
      <c r="E504" t="s">
        <v>2883</v>
      </c>
      <c r="F504" t="s">
        <v>2883</v>
      </c>
      <c r="G504" t="s">
        <v>2883</v>
      </c>
      <c r="H504" t="s">
        <v>1061</v>
      </c>
      <c r="I504" t="s">
        <v>16</v>
      </c>
      <c r="J504" t="s">
        <v>1102</v>
      </c>
      <c r="K504" s="117" t="s">
        <v>2883</v>
      </c>
      <c r="L504" s="118" t="s">
        <v>2883</v>
      </c>
      <c r="M504" s="92"/>
      <c r="N504" s="120"/>
      <c r="O504" s="120"/>
    </row>
    <row r="505" spans="1:15" x14ac:dyDescent="0.15">
      <c r="A505" t="s">
        <v>1872</v>
      </c>
      <c r="B505" t="s">
        <v>1119</v>
      </c>
      <c r="C505" t="s">
        <v>2593</v>
      </c>
      <c r="D505" t="s">
        <v>38</v>
      </c>
      <c r="E505" t="s">
        <v>2056</v>
      </c>
      <c r="F505" t="s">
        <v>2883</v>
      </c>
      <c r="G505" t="s">
        <v>2883</v>
      </c>
      <c r="H505" t="s">
        <v>1061</v>
      </c>
      <c r="I505" t="s">
        <v>16</v>
      </c>
      <c r="J505" t="s">
        <v>1102</v>
      </c>
      <c r="K505" s="117" t="s">
        <v>2883</v>
      </c>
      <c r="L505" s="118" t="s">
        <v>2883</v>
      </c>
      <c r="M505" s="92"/>
      <c r="N505" s="120"/>
      <c r="O505" s="120"/>
    </row>
    <row r="506" spans="1:15" x14ac:dyDescent="0.15">
      <c r="A506" t="s">
        <v>1873</v>
      </c>
      <c r="B506" t="s">
        <v>1119</v>
      </c>
      <c r="C506" t="s">
        <v>2594</v>
      </c>
      <c r="D506" t="s">
        <v>38</v>
      </c>
      <c r="E506" t="s">
        <v>2056</v>
      </c>
      <c r="F506" t="s">
        <v>2883</v>
      </c>
      <c r="G506" t="s">
        <v>2883</v>
      </c>
      <c r="H506" t="s">
        <v>1061</v>
      </c>
      <c r="I506" t="s">
        <v>16</v>
      </c>
      <c r="J506" t="s">
        <v>1102</v>
      </c>
      <c r="K506" s="117" t="s">
        <v>2883</v>
      </c>
      <c r="L506" s="118" t="s">
        <v>2883</v>
      </c>
      <c r="M506" s="92"/>
      <c r="N506" s="120"/>
      <c r="O506" s="120"/>
    </row>
    <row r="507" spans="1:15" x14ac:dyDescent="0.15">
      <c r="A507" t="s">
        <v>1874</v>
      </c>
      <c r="B507" t="s">
        <v>1119</v>
      </c>
      <c r="C507" t="s">
        <v>2595</v>
      </c>
      <c r="D507" t="s">
        <v>11</v>
      </c>
      <c r="E507" t="s">
        <v>2057</v>
      </c>
      <c r="F507" t="s">
        <v>2883</v>
      </c>
      <c r="G507" t="s">
        <v>2883</v>
      </c>
      <c r="H507" t="s">
        <v>1061</v>
      </c>
      <c r="I507" t="s">
        <v>16</v>
      </c>
      <c r="J507" t="s">
        <v>1102</v>
      </c>
      <c r="K507" s="117" t="s">
        <v>2883</v>
      </c>
      <c r="L507" s="118" t="s">
        <v>2883</v>
      </c>
      <c r="M507" s="92"/>
      <c r="N507" s="120"/>
      <c r="O507" s="120"/>
    </row>
    <row r="508" spans="1:15" x14ac:dyDescent="0.15">
      <c r="A508" t="s">
        <v>1878</v>
      </c>
      <c r="B508" t="s">
        <v>1119</v>
      </c>
      <c r="C508" t="s">
        <v>2490</v>
      </c>
      <c r="D508" t="s">
        <v>38</v>
      </c>
      <c r="E508" t="s">
        <v>2060</v>
      </c>
      <c r="F508" t="s">
        <v>1233</v>
      </c>
      <c r="G508" t="s">
        <v>2061</v>
      </c>
      <c r="H508" t="s">
        <v>1061</v>
      </c>
      <c r="I508" t="s">
        <v>16</v>
      </c>
      <c r="J508" t="s">
        <v>1102</v>
      </c>
      <c r="K508" s="117" t="s">
        <v>2883</v>
      </c>
      <c r="L508" s="118" t="s">
        <v>2883</v>
      </c>
      <c r="M508" s="92"/>
      <c r="N508" s="120"/>
      <c r="O508" s="120"/>
    </row>
    <row r="509" spans="1:15" x14ac:dyDescent="0.15">
      <c r="A509" t="s">
        <v>1884</v>
      </c>
      <c r="B509" t="s">
        <v>1119</v>
      </c>
      <c r="C509" t="s">
        <v>2601</v>
      </c>
      <c r="D509" t="s">
        <v>11</v>
      </c>
      <c r="E509" t="s">
        <v>2064</v>
      </c>
      <c r="F509" t="s">
        <v>2883</v>
      </c>
      <c r="G509" t="s">
        <v>2883</v>
      </c>
      <c r="H509" t="s">
        <v>1061</v>
      </c>
      <c r="I509" t="s">
        <v>2883</v>
      </c>
      <c r="J509" t="s">
        <v>1102</v>
      </c>
      <c r="K509" s="117" t="s">
        <v>2883</v>
      </c>
      <c r="L509" s="118" t="s">
        <v>2883</v>
      </c>
      <c r="M509" s="92"/>
      <c r="N509" s="120"/>
      <c r="O509" s="120"/>
    </row>
    <row r="510" spans="1:15" x14ac:dyDescent="0.15">
      <c r="A510" t="s">
        <v>1885</v>
      </c>
      <c r="B510" t="s">
        <v>1119</v>
      </c>
      <c r="C510" t="s">
        <v>2602</v>
      </c>
      <c r="D510" t="s">
        <v>11</v>
      </c>
      <c r="E510" t="s">
        <v>2064</v>
      </c>
      <c r="F510" t="s">
        <v>2883</v>
      </c>
      <c r="G510" t="s">
        <v>2883</v>
      </c>
      <c r="H510" t="s">
        <v>1061</v>
      </c>
      <c r="I510" t="s">
        <v>2883</v>
      </c>
      <c r="J510" t="s">
        <v>1102</v>
      </c>
      <c r="K510" s="117" t="s">
        <v>2883</v>
      </c>
      <c r="L510" s="118" t="s">
        <v>2883</v>
      </c>
      <c r="M510" s="92"/>
      <c r="N510" s="120"/>
      <c r="O510" s="120"/>
    </row>
    <row r="511" spans="1:15" x14ac:dyDescent="0.15">
      <c r="A511" t="s">
        <v>1896</v>
      </c>
      <c r="B511" t="s">
        <v>1119</v>
      </c>
      <c r="C511" t="s">
        <v>2497</v>
      </c>
      <c r="D511" t="s">
        <v>363</v>
      </c>
      <c r="E511" t="s">
        <v>2072</v>
      </c>
      <c r="F511" t="s">
        <v>1771</v>
      </c>
      <c r="G511" t="s">
        <v>2883</v>
      </c>
      <c r="H511" t="s">
        <v>1061</v>
      </c>
      <c r="I511" t="s">
        <v>16</v>
      </c>
      <c r="J511" t="s">
        <v>1102</v>
      </c>
      <c r="K511" s="117" t="s">
        <v>2883</v>
      </c>
      <c r="L511" s="118" t="s">
        <v>2883</v>
      </c>
      <c r="M511" s="92"/>
      <c r="N511" s="120"/>
      <c r="O511" s="120"/>
    </row>
    <row r="512" spans="1:15" x14ac:dyDescent="0.15">
      <c r="A512" t="s">
        <v>1897</v>
      </c>
      <c r="B512" t="s">
        <v>1119</v>
      </c>
      <c r="C512" t="s">
        <v>2498</v>
      </c>
      <c r="D512" t="s">
        <v>363</v>
      </c>
      <c r="E512" t="s">
        <v>2072</v>
      </c>
      <c r="F512" t="s">
        <v>1771</v>
      </c>
      <c r="G512" t="s">
        <v>2883</v>
      </c>
      <c r="H512" t="s">
        <v>1061</v>
      </c>
      <c r="I512" t="s">
        <v>16</v>
      </c>
      <c r="J512" t="s">
        <v>1102</v>
      </c>
      <c r="K512" s="117" t="s">
        <v>2883</v>
      </c>
      <c r="L512" s="118" t="s">
        <v>2883</v>
      </c>
      <c r="M512" s="92"/>
      <c r="N512" s="120"/>
      <c r="O512" s="120"/>
    </row>
    <row r="513" spans="1:15" x14ac:dyDescent="0.15">
      <c r="A513" t="s">
        <v>1522</v>
      </c>
      <c r="B513" t="s">
        <v>1154</v>
      </c>
      <c r="C513" t="s">
        <v>2499</v>
      </c>
      <c r="D513" t="s">
        <v>363</v>
      </c>
      <c r="E513" t="s">
        <v>1554</v>
      </c>
      <c r="F513" t="s">
        <v>1563</v>
      </c>
      <c r="G513" t="s">
        <v>2883</v>
      </c>
      <c r="H513" t="s">
        <v>1061</v>
      </c>
      <c r="I513" t="s">
        <v>16</v>
      </c>
      <c r="J513" t="s">
        <v>1102</v>
      </c>
      <c r="K513" s="117" t="s">
        <v>2883</v>
      </c>
      <c r="L513" s="118" t="s">
        <v>2883</v>
      </c>
      <c r="M513" s="92"/>
      <c r="N513" s="120"/>
      <c r="O513" s="120"/>
    </row>
    <row r="514" spans="1:15" x14ac:dyDescent="0.15">
      <c r="A514" t="s">
        <v>1523</v>
      </c>
      <c r="B514" t="s">
        <v>1154</v>
      </c>
      <c r="C514" t="s">
        <v>2500</v>
      </c>
      <c r="D514" t="s">
        <v>363</v>
      </c>
      <c r="E514" t="s">
        <v>1554</v>
      </c>
      <c r="F514" t="s">
        <v>1563</v>
      </c>
      <c r="G514" t="s">
        <v>2883</v>
      </c>
      <c r="H514" t="s">
        <v>1061</v>
      </c>
      <c r="I514" t="s">
        <v>16</v>
      </c>
      <c r="J514" t="s">
        <v>1102</v>
      </c>
      <c r="K514" s="117" t="s">
        <v>2883</v>
      </c>
      <c r="L514" s="118" t="s">
        <v>2883</v>
      </c>
      <c r="M514" s="92"/>
      <c r="N514" s="120"/>
      <c r="O514" s="120"/>
    </row>
    <row r="515" spans="1:15" x14ac:dyDescent="0.15">
      <c r="A515" t="s">
        <v>883</v>
      </c>
      <c r="B515" t="s">
        <v>1154</v>
      </c>
      <c r="C515" t="s">
        <v>2505</v>
      </c>
      <c r="D515" t="s">
        <v>357</v>
      </c>
      <c r="E515" t="s">
        <v>2037</v>
      </c>
      <c r="F515" t="s">
        <v>2883</v>
      </c>
      <c r="G515" t="s">
        <v>2883</v>
      </c>
      <c r="H515" t="s">
        <v>1061</v>
      </c>
      <c r="I515" t="s">
        <v>16</v>
      </c>
      <c r="J515" t="s">
        <v>1103</v>
      </c>
      <c r="K515" s="117" t="s">
        <v>2883</v>
      </c>
      <c r="L515" s="118" t="s">
        <v>2883</v>
      </c>
      <c r="M515" s="92"/>
      <c r="N515" s="120"/>
      <c r="O515" s="120"/>
    </row>
    <row r="516" spans="1:15" x14ac:dyDescent="0.15">
      <c r="A516" t="s">
        <v>929</v>
      </c>
      <c r="B516" t="s">
        <v>1154</v>
      </c>
      <c r="C516" t="s">
        <v>2516</v>
      </c>
      <c r="D516" t="s">
        <v>839</v>
      </c>
      <c r="E516" t="s">
        <v>2040</v>
      </c>
      <c r="F516" t="s">
        <v>856</v>
      </c>
      <c r="G516" t="s">
        <v>2883</v>
      </c>
      <c r="H516" t="s">
        <v>1061</v>
      </c>
      <c r="I516" t="s">
        <v>16</v>
      </c>
      <c r="J516" t="s">
        <v>1103</v>
      </c>
      <c r="K516" s="117" t="s">
        <v>2883</v>
      </c>
      <c r="L516" s="118" t="s">
        <v>2883</v>
      </c>
      <c r="M516" s="92"/>
      <c r="N516" s="120"/>
      <c r="O516" s="120"/>
    </row>
    <row r="517" spans="1:15" x14ac:dyDescent="0.15">
      <c r="A517" t="s">
        <v>1167</v>
      </c>
      <c r="B517" t="s">
        <v>1154</v>
      </c>
      <c r="C517" t="s">
        <v>2559</v>
      </c>
      <c r="D517" t="s">
        <v>1303</v>
      </c>
      <c r="E517" t="s">
        <v>1235</v>
      </c>
      <c r="F517" t="s">
        <v>1255</v>
      </c>
      <c r="G517" t="s">
        <v>1297</v>
      </c>
      <c r="H517" t="s">
        <v>1061</v>
      </c>
      <c r="I517" t="s">
        <v>16</v>
      </c>
      <c r="J517" t="s">
        <v>1102</v>
      </c>
      <c r="K517" s="117" t="s">
        <v>2883</v>
      </c>
      <c r="L517" s="118" t="s">
        <v>2883</v>
      </c>
      <c r="M517" s="92"/>
      <c r="N517" s="120"/>
      <c r="O517" s="120"/>
    </row>
    <row r="518" spans="1:15" x14ac:dyDescent="0.15">
      <c r="A518" t="s">
        <v>1168</v>
      </c>
      <c r="B518" t="s">
        <v>1154</v>
      </c>
      <c r="C518" t="s">
        <v>2561</v>
      </c>
      <c r="D518" t="s">
        <v>1303</v>
      </c>
      <c r="E518" t="s">
        <v>2883</v>
      </c>
      <c r="F518" t="s">
        <v>2883</v>
      </c>
      <c r="G518" t="s">
        <v>2883</v>
      </c>
      <c r="H518" t="s">
        <v>1061</v>
      </c>
      <c r="I518" t="s">
        <v>2883</v>
      </c>
      <c r="J518" t="s">
        <v>1102</v>
      </c>
      <c r="K518" s="117" t="s">
        <v>2883</v>
      </c>
      <c r="L518" s="118" t="s">
        <v>2883</v>
      </c>
      <c r="M518" s="92"/>
      <c r="N518" s="120"/>
      <c r="O518" s="120"/>
    </row>
    <row r="519" spans="1:15" x14ac:dyDescent="0.15">
      <c r="A519" t="s">
        <v>1169</v>
      </c>
      <c r="B519" t="s">
        <v>1154</v>
      </c>
      <c r="C519" t="s">
        <v>2562</v>
      </c>
      <c r="D519" t="s">
        <v>1303</v>
      </c>
      <c r="E519" t="s">
        <v>2883</v>
      </c>
      <c r="F519" t="s">
        <v>2883</v>
      </c>
      <c r="G519" t="s">
        <v>2883</v>
      </c>
      <c r="H519" t="s">
        <v>1061</v>
      </c>
      <c r="I519" t="s">
        <v>2883</v>
      </c>
      <c r="J519" t="s">
        <v>1102</v>
      </c>
      <c r="K519" s="117" t="s">
        <v>2883</v>
      </c>
      <c r="L519" s="118" t="s">
        <v>2883</v>
      </c>
      <c r="M519" s="92"/>
      <c r="N519" s="120"/>
      <c r="O519" s="120"/>
    </row>
    <row r="520" spans="1:15" x14ac:dyDescent="0.15">
      <c r="A520" t="s">
        <v>1170</v>
      </c>
      <c r="B520" t="s">
        <v>1154</v>
      </c>
      <c r="C520" t="s">
        <v>2570</v>
      </c>
      <c r="D520" t="s">
        <v>1305</v>
      </c>
      <c r="E520" t="s">
        <v>1236</v>
      </c>
      <c r="F520" t="s">
        <v>2883</v>
      </c>
      <c r="G520" t="s">
        <v>1298</v>
      </c>
      <c r="H520" t="s">
        <v>1061</v>
      </c>
      <c r="I520" t="s">
        <v>16</v>
      </c>
      <c r="J520" t="s">
        <v>1102</v>
      </c>
      <c r="K520" s="117" t="s">
        <v>2883</v>
      </c>
      <c r="L520" s="118" t="s">
        <v>2883</v>
      </c>
      <c r="M520" s="92"/>
      <c r="N520" s="120"/>
      <c r="O520" s="120"/>
    </row>
    <row r="521" spans="1:15" x14ac:dyDescent="0.15">
      <c r="A521" t="s">
        <v>1852</v>
      </c>
      <c r="B521" t="s">
        <v>1154</v>
      </c>
      <c r="C521" t="s">
        <v>2573</v>
      </c>
      <c r="D521" t="s">
        <v>25</v>
      </c>
      <c r="E521" t="s">
        <v>2883</v>
      </c>
      <c r="F521" t="s">
        <v>2883</v>
      </c>
      <c r="G521" t="s">
        <v>2883</v>
      </c>
      <c r="H521" t="s">
        <v>1061</v>
      </c>
      <c r="I521" t="s">
        <v>16</v>
      </c>
      <c r="J521" t="s">
        <v>1102</v>
      </c>
      <c r="K521" s="117" t="s">
        <v>2883</v>
      </c>
      <c r="L521" s="118" t="s">
        <v>2883</v>
      </c>
      <c r="M521" s="92"/>
      <c r="N521" s="120"/>
      <c r="O521" s="120"/>
    </row>
    <row r="522" spans="1:15" x14ac:dyDescent="0.15">
      <c r="A522" t="s">
        <v>1868</v>
      </c>
      <c r="B522" t="s">
        <v>1154</v>
      </c>
      <c r="C522" t="s">
        <v>2589</v>
      </c>
      <c r="D522" t="s">
        <v>269</v>
      </c>
      <c r="E522" t="s">
        <v>2883</v>
      </c>
      <c r="F522" t="s">
        <v>2883</v>
      </c>
      <c r="G522" t="s">
        <v>2883</v>
      </c>
      <c r="H522" t="s">
        <v>1061</v>
      </c>
      <c r="I522" t="s">
        <v>16</v>
      </c>
      <c r="J522" t="s">
        <v>1102</v>
      </c>
      <c r="K522" s="117" t="s">
        <v>2883</v>
      </c>
      <c r="L522" s="118" t="s">
        <v>2883</v>
      </c>
      <c r="M522" s="92"/>
      <c r="N522" s="120"/>
      <c r="O522" s="120"/>
    </row>
    <row r="523" spans="1:15" x14ac:dyDescent="0.15">
      <c r="A523" t="s">
        <v>1871</v>
      </c>
      <c r="B523" t="s">
        <v>1154</v>
      </c>
      <c r="C523" t="s">
        <v>2592</v>
      </c>
      <c r="D523" t="s">
        <v>38</v>
      </c>
      <c r="E523" t="s">
        <v>2055</v>
      </c>
      <c r="F523" t="s">
        <v>2883</v>
      </c>
      <c r="G523" t="s">
        <v>2883</v>
      </c>
      <c r="H523" t="s">
        <v>1061</v>
      </c>
      <c r="I523" t="s">
        <v>16</v>
      </c>
      <c r="J523" t="s">
        <v>1102</v>
      </c>
      <c r="K523" s="117" t="s">
        <v>2883</v>
      </c>
      <c r="L523" s="118" t="s">
        <v>2883</v>
      </c>
      <c r="M523" s="92"/>
      <c r="N523" s="120"/>
      <c r="O523" s="120"/>
    </row>
    <row r="524" spans="1:15" x14ac:dyDescent="0.15">
      <c r="A524" t="s">
        <v>1875</v>
      </c>
      <c r="B524" t="s">
        <v>1154</v>
      </c>
      <c r="C524" t="s">
        <v>2596</v>
      </c>
      <c r="D524" t="s">
        <v>38</v>
      </c>
      <c r="E524" t="s">
        <v>2058</v>
      </c>
      <c r="F524" t="s">
        <v>2883</v>
      </c>
      <c r="G524" t="s">
        <v>2883</v>
      </c>
      <c r="H524" t="s">
        <v>1061</v>
      </c>
      <c r="I524" t="s">
        <v>16</v>
      </c>
      <c r="J524" t="s">
        <v>1102</v>
      </c>
      <c r="K524" s="117" t="s">
        <v>2883</v>
      </c>
      <c r="L524" s="118" t="s">
        <v>2883</v>
      </c>
      <c r="M524" s="92"/>
      <c r="N524" s="120"/>
      <c r="O524" s="120"/>
    </row>
    <row r="525" spans="1:15" x14ac:dyDescent="0.15">
      <c r="A525" t="s">
        <v>1880</v>
      </c>
      <c r="B525" t="s">
        <v>1154</v>
      </c>
      <c r="C525" t="s">
        <v>2481</v>
      </c>
      <c r="D525" t="s">
        <v>192</v>
      </c>
      <c r="E525" t="s">
        <v>2883</v>
      </c>
      <c r="F525" t="s">
        <v>2883</v>
      </c>
      <c r="G525" t="s">
        <v>2883</v>
      </c>
      <c r="H525" t="s">
        <v>1061</v>
      </c>
      <c r="I525" t="s">
        <v>2883</v>
      </c>
      <c r="J525" t="s">
        <v>1102</v>
      </c>
      <c r="K525" s="117" t="s">
        <v>2883</v>
      </c>
      <c r="L525" s="118" t="s">
        <v>2883</v>
      </c>
      <c r="M525" s="92"/>
      <c r="N525" s="120"/>
      <c r="O525" s="120"/>
    </row>
    <row r="526" spans="1:15" x14ac:dyDescent="0.15">
      <c r="A526" t="s">
        <v>1881</v>
      </c>
      <c r="B526" t="s">
        <v>1154</v>
      </c>
      <c r="C526" t="s">
        <v>2482</v>
      </c>
      <c r="D526" t="s">
        <v>192</v>
      </c>
      <c r="E526" t="s">
        <v>2883</v>
      </c>
      <c r="F526" t="s">
        <v>2883</v>
      </c>
      <c r="G526" t="s">
        <v>2883</v>
      </c>
      <c r="H526" t="s">
        <v>1061</v>
      </c>
      <c r="I526" t="s">
        <v>2883</v>
      </c>
      <c r="J526" t="s">
        <v>1547</v>
      </c>
      <c r="K526" s="117" t="s">
        <v>2883</v>
      </c>
      <c r="L526" s="118" t="s">
        <v>2883</v>
      </c>
      <c r="M526" s="92"/>
      <c r="N526" s="120"/>
      <c r="O526" s="120"/>
    </row>
    <row r="527" spans="1:15" x14ac:dyDescent="0.15">
      <c r="A527" t="s">
        <v>1886</v>
      </c>
      <c r="B527" t="s">
        <v>1154</v>
      </c>
      <c r="C527" t="s">
        <v>2603</v>
      </c>
      <c r="D527" t="s">
        <v>11</v>
      </c>
      <c r="E527" t="s">
        <v>2065</v>
      </c>
      <c r="F527" t="s">
        <v>2883</v>
      </c>
      <c r="G527" t="s">
        <v>2883</v>
      </c>
      <c r="H527" t="s">
        <v>1061</v>
      </c>
      <c r="I527" t="s">
        <v>2883</v>
      </c>
      <c r="J527" t="s">
        <v>1102</v>
      </c>
      <c r="K527" s="117" t="s">
        <v>2883</v>
      </c>
      <c r="L527" s="118" t="s">
        <v>2883</v>
      </c>
      <c r="M527" s="92"/>
      <c r="N527" s="120"/>
      <c r="O527" s="120"/>
    </row>
    <row r="528" spans="1:15" x14ac:dyDescent="0.15">
      <c r="A528" t="s">
        <v>1887</v>
      </c>
      <c r="B528" t="s">
        <v>1154</v>
      </c>
      <c r="C528" t="s">
        <v>2604</v>
      </c>
      <c r="D528" t="s">
        <v>11</v>
      </c>
      <c r="E528" t="s">
        <v>2066</v>
      </c>
      <c r="F528" t="s">
        <v>2883</v>
      </c>
      <c r="G528" t="s">
        <v>2883</v>
      </c>
      <c r="H528" t="s">
        <v>1061</v>
      </c>
      <c r="I528" t="s">
        <v>2883</v>
      </c>
      <c r="J528" t="s">
        <v>1102</v>
      </c>
      <c r="K528" s="117" t="s">
        <v>2883</v>
      </c>
      <c r="L528" s="118" t="s">
        <v>2883</v>
      </c>
      <c r="M528" s="92"/>
      <c r="N528" s="120"/>
      <c r="O528" s="120"/>
    </row>
    <row r="529" spans="1:15" x14ac:dyDescent="0.15">
      <c r="A529" t="s">
        <v>1898</v>
      </c>
      <c r="B529" t="s">
        <v>1154</v>
      </c>
      <c r="C529" t="s">
        <v>2499</v>
      </c>
      <c r="D529" t="s">
        <v>363</v>
      </c>
      <c r="E529" t="s">
        <v>2073</v>
      </c>
      <c r="F529" t="s">
        <v>1771</v>
      </c>
      <c r="G529" t="s">
        <v>2883</v>
      </c>
      <c r="H529" t="s">
        <v>1061</v>
      </c>
      <c r="I529" t="s">
        <v>16</v>
      </c>
      <c r="J529" t="s">
        <v>1102</v>
      </c>
      <c r="K529" s="117" t="s">
        <v>2883</v>
      </c>
      <c r="L529" s="118" t="s">
        <v>2883</v>
      </c>
      <c r="M529" s="92"/>
      <c r="N529" s="120"/>
      <c r="O529" s="120"/>
    </row>
    <row r="530" spans="1:15" x14ac:dyDescent="0.15">
      <c r="A530" t="s">
        <v>1899</v>
      </c>
      <c r="B530" t="s">
        <v>1154</v>
      </c>
      <c r="C530" t="s">
        <v>2500</v>
      </c>
      <c r="D530" t="s">
        <v>363</v>
      </c>
      <c r="E530" t="s">
        <v>2073</v>
      </c>
      <c r="F530" t="s">
        <v>1771</v>
      </c>
      <c r="G530" t="s">
        <v>2883</v>
      </c>
      <c r="H530" t="s">
        <v>1061</v>
      </c>
      <c r="I530" t="s">
        <v>16</v>
      </c>
      <c r="J530" t="s">
        <v>1102</v>
      </c>
      <c r="K530" s="117" t="s">
        <v>2883</v>
      </c>
      <c r="L530" s="118" t="s">
        <v>2883</v>
      </c>
      <c r="M530" s="92"/>
      <c r="N530" s="120"/>
      <c r="O530" s="120"/>
    </row>
    <row r="531" spans="1:15" x14ac:dyDescent="0.15">
      <c r="A531" t="s">
        <v>1848</v>
      </c>
      <c r="B531" t="s">
        <v>1154</v>
      </c>
      <c r="C531" t="s">
        <v>2546</v>
      </c>
      <c r="D531" t="s">
        <v>363</v>
      </c>
      <c r="E531" t="s">
        <v>2045</v>
      </c>
      <c r="F531" t="s">
        <v>2046</v>
      </c>
      <c r="G531" t="s">
        <v>2047</v>
      </c>
      <c r="H531" t="s">
        <v>1061</v>
      </c>
      <c r="I531" t="s">
        <v>16</v>
      </c>
      <c r="J531" t="s">
        <v>1102</v>
      </c>
      <c r="K531" s="117" t="s">
        <v>2883</v>
      </c>
      <c r="L531" s="118" t="s">
        <v>2883</v>
      </c>
      <c r="M531" s="92"/>
      <c r="N531" s="120"/>
      <c r="O531" s="120"/>
    </row>
    <row r="532" spans="1:15" x14ac:dyDescent="0.15">
      <c r="A532" t="s">
        <v>1532</v>
      </c>
      <c r="B532" t="s">
        <v>1172</v>
      </c>
      <c r="C532" t="s">
        <v>2506</v>
      </c>
      <c r="D532" t="s">
        <v>357</v>
      </c>
      <c r="E532" t="s">
        <v>1557</v>
      </c>
      <c r="F532" t="s">
        <v>730</v>
      </c>
      <c r="G532" t="s">
        <v>2883</v>
      </c>
      <c r="H532" t="s">
        <v>1061</v>
      </c>
      <c r="I532" t="s">
        <v>16</v>
      </c>
      <c r="J532" t="s">
        <v>1102</v>
      </c>
      <c r="K532" s="117" t="s">
        <v>2883</v>
      </c>
      <c r="L532" s="118" t="s">
        <v>2883</v>
      </c>
      <c r="M532" s="92"/>
      <c r="N532" s="120"/>
      <c r="O532" s="120"/>
    </row>
    <row r="533" spans="1:15" x14ac:dyDescent="0.15">
      <c r="A533" t="s">
        <v>919</v>
      </c>
      <c r="B533" t="s">
        <v>1172</v>
      </c>
      <c r="C533" t="s">
        <v>2513</v>
      </c>
      <c r="D533" t="s">
        <v>457</v>
      </c>
      <c r="E533" t="s">
        <v>1000</v>
      </c>
      <c r="F533" t="s">
        <v>856</v>
      </c>
      <c r="G533" t="s">
        <v>2883</v>
      </c>
      <c r="H533" t="s">
        <v>1061</v>
      </c>
      <c r="I533" t="s">
        <v>16</v>
      </c>
      <c r="J533" t="s">
        <v>1341</v>
      </c>
      <c r="K533" s="117" t="s">
        <v>2883</v>
      </c>
      <c r="L533" s="118" t="s">
        <v>2883</v>
      </c>
      <c r="M533" s="92"/>
      <c r="N533" s="120"/>
      <c r="O533" s="120"/>
    </row>
    <row r="534" spans="1:15" x14ac:dyDescent="0.15">
      <c r="A534" t="s">
        <v>1373</v>
      </c>
      <c r="B534" t="s">
        <v>1172</v>
      </c>
      <c r="C534" t="s">
        <v>2535</v>
      </c>
      <c r="D534" t="s">
        <v>357</v>
      </c>
      <c r="E534" t="s">
        <v>2883</v>
      </c>
      <c r="F534" t="s">
        <v>1405</v>
      </c>
      <c r="G534" t="s">
        <v>2883</v>
      </c>
      <c r="H534" t="s">
        <v>1061</v>
      </c>
      <c r="I534" t="s">
        <v>16</v>
      </c>
      <c r="J534" t="s">
        <v>1102</v>
      </c>
      <c r="K534" s="117" t="s">
        <v>2883</v>
      </c>
      <c r="L534" s="118" t="s">
        <v>2883</v>
      </c>
      <c r="M534" s="92"/>
      <c r="N534" s="120"/>
      <c r="O534" s="120"/>
    </row>
    <row r="535" spans="1:15" x14ac:dyDescent="0.15">
      <c r="A535" t="s">
        <v>1841</v>
      </c>
      <c r="B535" t="s">
        <v>1172</v>
      </c>
      <c r="C535" t="s">
        <v>2540</v>
      </c>
      <c r="D535" t="s">
        <v>357</v>
      </c>
      <c r="E535" t="s">
        <v>2883</v>
      </c>
      <c r="F535" t="s">
        <v>1405</v>
      </c>
      <c r="G535" t="s">
        <v>2883</v>
      </c>
      <c r="H535" t="s">
        <v>1061</v>
      </c>
      <c r="I535" t="s">
        <v>2883</v>
      </c>
      <c r="J535" t="s">
        <v>1102</v>
      </c>
      <c r="K535" s="117" t="s">
        <v>2883</v>
      </c>
      <c r="L535" s="118">
        <v>0.33333333333333298</v>
      </c>
      <c r="M535" s="92"/>
      <c r="N535" s="120"/>
      <c r="O535" s="120"/>
    </row>
    <row r="536" spans="1:15" x14ac:dyDescent="0.15">
      <c r="A536" t="s">
        <v>1342</v>
      </c>
      <c r="B536" t="s">
        <v>1172</v>
      </c>
      <c r="C536" t="s">
        <v>2543</v>
      </c>
      <c r="D536" t="s">
        <v>25</v>
      </c>
      <c r="E536" t="s">
        <v>1348</v>
      </c>
      <c r="F536" t="s">
        <v>2883</v>
      </c>
      <c r="G536" t="s">
        <v>2883</v>
      </c>
      <c r="H536" t="s">
        <v>1061</v>
      </c>
      <c r="I536" t="s">
        <v>16</v>
      </c>
      <c r="J536" t="s">
        <v>1102</v>
      </c>
      <c r="K536" s="117" t="s">
        <v>2883</v>
      </c>
      <c r="L536" s="118" t="s">
        <v>2883</v>
      </c>
      <c r="M536" s="92"/>
      <c r="N536" s="120"/>
      <c r="O536" s="120"/>
    </row>
    <row r="537" spans="1:15" x14ac:dyDescent="0.15">
      <c r="A537" t="s">
        <v>1176</v>
      </c>
      <c r="B537" t="s">
        <v>1172</v>
      </c>
      <c r="C537" t="s">
        <v>2569</v>
      </c>
      <c r="D537" t="s">
        <v>1305</v>
      </c>
      <c r="E537" t="s">
        <v>1237</v>
      </c>
      <c r="F537" t="s">
        <v>1263</v>
      </c>
      <c r="G537" t="s">
        <v>1301</v>
      </c>
      <c r="H537" t="s">
        <v>1061</v>
      </c>
      <c r="I537" t="s">
        <v>16</v>
      </c>
      <c r="J537" t="s">
        <v>1102</v>
      </c>
      <c r="K537" s="117" t="s">
        <v>2883</v>
      </c>
      <c r="L537" s="118" t="s">
        <v>2883</v>
      </c>
      <c r="M537" s="92"/>
      <c r="N537" s="120"/>
      <c r="O537" s="120"/>
    </row>
    <row r="538" spans="1:15" x14ac:dyDescent="0.15">
      <c r="A538" t="s">
        <v>1853</v>
      </c>
      <c r="B538" t="s">
        <v>1172</v>
      </c>
      <c r="C538" t="s">
        <v>2574</v>
      </c>
      <c r="D538" t="s">
        <v>25</v>
      </c>
      <c r="E538" t="s">
        <v>2883</v>
      </c>
      <c r="F538" t="s">
        <v>2883</v>
      </c>
      <c r="G538" t="s">
        <v>2883</v>
      </c>
      <c r="H538" t="s">
        <v>1061</v>
      </c>
      <c r="I538" t="s">
        <v>16</v>
      </c>
      <c r="J538" t="s">
        <v>1102</v>
      </c>
      <c r="K538" s="117" t="s">
        <v>2883</v>
      </c>
      <c r="L538" s="118" t="s">
        <v>2883</v>
      </c>
      <c r="M538" s="92"/>
      <c r="N538" s="120"/>
      <c r="O538" s="120"/>
    </row>
    <row r="539" spans="1:15" x14ac:dyDescent="0.15">
      <c r="A539" t="s">
        <v>1876</v>
      </c>
      <c r="B539" t="s">
        <v>1172</v>
      </c>
      <c r="C539" t="s">
        <v>2597</v>
      </c>
      <c r="D539" t="s">
        <v>38</v>
      </c>
      <c r="E539" t="s">
        <v>2059</v>
      </c>
      <c r="F539" t="s">
        <v>2883</v>
      </c>
      <c r="G539" t="s">
        <v>2883</v>
      </c>
      <c r="H539" t="s">
        <v>1061</v>
      </c>
      <c r="I539" t="s">
        <v>16</v>
      </c>
      <c r="J539" t="s">
        <v>1102</v>
      </c>
      <c r="K539" s="117" t="s">
        <v>2883</v>
      </c>
      <c r="L539" s="118" t="s">
        <v>2883</v>
      </c>
      <c r="M539" s="92"/>
      <c r="N539" s="120"/>
      <c r="O539" s="120"/>
    </row>
    <row r="540" spans="1:15" x14ac:dyDescent="0.15">
      <c r="A540" t="s">
        <v>1877</v>
      </c>
      <c r="B540" t="s">
        <v>1172</v>
      </c>
      <c r="C540" t="s">
        <v>2598</v>
      </c>
      <c r="D540" t="s">
        <v>269</v>
      </c>
      <c r="E540" t="s">
        <v>1736</v>
      </c>
      <c r="F540" t="s">
        <v>2883</v>
      </c>
      <c r="G540" t="s">
        <v>2883</v>
      </c>
      <c r="H540" t="s">
        <v>1061</v>
      </c>
      <c r="I540" t="s">
        <v>16</v>
      </c>
      <c r="J540" t="s">
        <v>1102</v>
      </c>
      <c r="K540" s="117" t="s">
        <v>2883</v>
      </c>
      <c r="L540" s="118" t="s">
        <v>2883</v>
      </c>
      <c r="M540" s="92"/>
      <c r="N540" s="120"/>
      <c r="O540" s="120"/>
    </row>
    <row r="541" spans="1:15" x14ac:dyDescent="0.15">
      <c r="A541" t="s">
        <v>1879</v>
      </c>
      <c r="B541" t="s">
        <v>1172</v>
      </c>
      <c r="C541" t="s">
        <v>2489</v>
      </c>
      <c r="D541" t="s">
        <v>38</v>
      </c>
      <c r="E541" t="s">
        <v>2060</v>
      </c>
      <c r="F541" t="s">
        <v>2062</v>
      </c>
      <c r="G541" t="s">
        <v>2063</v>
      </c>
      <c r="H541" t="s">
        <v>1061</v>
      </c>
      <c r="I541" t="s">
        <v>2883</v>
      </c>
      <c r="J541" t="s">
        <v>1102</v>
      </c>
      <c r="K541" s="117" t="s">
        <v>2883</v>
      </c>
      <c r="L541" s="118" t="s">
        <v>2883</v>
      </c>
      <c r="M541" s="92"/>
      <c r="N541" s="120"/>
      <c r="O541" s="120"/>
    </row>
    <row r="542" spans="1:15" x14ac:dyDescent="0.15">
      <c r="A542" t="s">
        <v>272</v>
      </c>
      <c r="B542" t="s">
        <v>273</v>
      </c>
      <c r="C542" t="s">
        <v>2473</v>
      </c>
      <c r="D542" t="s">
        <v>274</v>
      </c>
      <c r="E542" t="s">
        <v>1035</v>
      </c>
      <c r="F542" t="s">
        <v>2883</v>
      </c>
      <c r="G542" t="s">
        <v>2883</v>
      </c>
      <c r="H542" t="s">
        <v>1061</v>
      </c>
      <c r="I542" t="s">
        <v>1809</v>
      </c>
      <c r="J542" t="s">
        <v>1547</v>
      </c>
      <c r="K542" s="117" t="s">
        <v>2883</v>
      </c>
      <c r="L542" s="118">
        <v>0.33333333333333331</v>
      </c>
      <c r="M542" s="92"/>
      <c r="N542" s="120"/>
      <c r="O542" s="120"/>
    </row>
    <row r="543" spans="1:15" x14ac:dyDescent="0.15">
      <c r="A543" t="s">
        <v>275</v>
      </c>
      <c r="B543" t="s">
        <v>273</v>
      </c>
      <c r="C543" t="s">
        <v>2474</v>
      </c>
      <c r="D543" t="s">
        <v>274</v>
      </c>
      <c r="E543" t="s">
        <v>1035</v>
      </c>
      <c r="F543" t="s">
        <v>2883</v>
      </c>
      <c r="G543" t="s">
        <v>2883</v>
      </c>
      <c r="H543" t="s">
        <v>1061</v>
      </c>
      <c r="I543" t="s">
        <v>1809</v>
      </c>
      <c r="J543" t="s">
        <v>1547</v>
      </c>
      <c r="K543" s="117" t="s">
        <v>2883</v>
      </c>
      <c r="L543" s="118">
        <v>0.33333333333333331</v>
      </c>
      <c r="M543" s="92"/>
      <c r="N543" s="120"/>
      <c r="O543" s="120"/>
    </row>
    <row r="544" spans="1:15" x14ac:dyDescent="0.15">
      <c r="A544" t="s">
        <v>321</v>
      </c>
      <c r="B544" t="s">
        <v>273</v>
      </c>
      <c r="C544" t="s">
        <v>2484</v>
      </c>
      <c r="D544" t="s">
        <v>942</v>
      </c>
      <c r="E544" t="s">
        <v>1036</v>
      </c>
      <c r="F544" t="s">
        <v>1037</v>
      </c>
      <c r="G544" t="s">
        <v>2883</v>
      </c>
      <c r="H544" t="s">
        <v>1061</v>
      </c>
      <c r="I544" t="s">
        <v>2103</v>
      </c>
      <c r="J544" t="s">
        <v>1547</v>
      </c>
      <c r="K544" s="117" t="s">
        <v>2883</v>
      </c>
      <c r="L544" s="118">
        <v>0.33333333333333331</v>
      </c>
      <c r="M544" s="92"/>
      <c r="N544" s="120"/>
      <c r="O544" s="120"/>
    </row>
    <row r="545" spans="1:15" x14ac:dyDescent="0.15">
      <c r="A545" t="s">
        <v>896</v>
      </c>
      <c r="B545" t="s">
        <v>273</v>
      </c>
      <c r="C545" t="s">
        <v>2512</v>
      </c>
      <c r="D545" t="s">
        <v>943</v>
      </c>
      <c r="E545" t="s">
        <v>1035</v>
      </c>
      <c r="F545" t="s">
        <v>2883</v>
      </c>
      <c r="G545" t="s">
        <v>2883</v>
      </c>
      <c r="H545" t="s">
        <v>1061</v>
      </c>
      <c r="I545" t="s">
        <v>1809</v>
      </c>
      <c r="J545" t="s">
        <v>1547</v>
      </c>
      <c r="K545" s="117" t="s">
        <v>2883</v>
      </c>
      <c r="L545" s="118">
        <v>0.33333333333333331</v>
      </c>
      <c r="M545" s="92"/>
      <c r="N545" s="120"/>
      <c r="O545" s="120"/>
    </row>
    <row r="546" spans="1:15" x14ac:dyDescent="0.15">
      <c r="A546" t="s">
        <v>928</v>
      </c>
      <c r="B546" t="s">
        <v>273</v>
      </c>
      <c r="C546" t="s">
        <v>2514</v>
      </c>
      <c r="D546" t="s">
        <v>1041</v>
      </c>
      <c r="E546" t="s">
        <v>1040</v>
      </c>
      <c r="F546" t="s">
        <v>2883</v>
      </c>
      <c r="G546" t="s">
        <v>2883</v>
      </c>
      <c r="H546" t="s">
        <v>1061</v>
      </c>
      <c r="I546" t="s">
        <v>1809</v>
      </c>
      <c r="J546" t="s">
        <v>1547</v>
      </c>
      <c r="K546" s="117" t="s">
        <v>2883</v>
      </c>
      <c r="L546" s="118">
        <v>0.33333333333333331</v>
      </c>
      <c r="M546" s="92"/>
      <c r="N546" s="120"/>
      <c r="O546" s="120"/>
    </row>
    <row r="547" spans="1:15" x14ac:dyDescent="0.15">
      <c r="A547" t="s">
        <v>1825</v>
      </c>
      <c r="B547" t="s">
        <v>809</v>
      </c>
      <c r="C547" t="s">
        <v>2883</v>
      </c>
      <c r="D547" t="s">
        <v>269</v>
      </c>
      <c r="E547" t="s">
        <v>2883</v>
      </c>
      <c r="F547" t="s">
        <v>2883</v>
      </c>
      <c r="G547" t="s">
        <v>2883</v>
      </c>
      <c r="H547" t="s">
        <v>1061</v>
      </c>
      <c r="I547" t="s">
        <v>2883</v>
      </c>
      <c r="J547" t="s">
        <v>1341</v>
      </c>
      <c r="K547" s="117" t="s">
        <v>2883</v>
      </c>
      <c r="L547" s="118" t="s">
        <v>2883</v>
      </c>
      <c r="M547" s="92"/>
      <c r="N547" s="120"/>
      <c r="O547" s="120"/>
    </row>
    <row r="548" spans="1:15" x14ac:dyDescent="0.15">
      <c r="A548" t="s">
        <v>1827</v>
      </c>
      <c r="B548" t="s">
        <v>809</v>
      </c>
      <c r="C548" t="s">
        <v>2883</v>
      </c>
      <c r="D548" t="s">
        <v>38</v>
      </c>
      <c r="E548" t="s">
        <v>2883</v>
      </c>
      <c r="F548" t="s">
        <v>2883</v>
      </c>
      <c r="G548" t="s">
        <v>2883</v>
      </c>
      <c r="H548" t="s">
        <v>1061</v>
      </c>
      <c r="I548" t="s">
        <v>2883</v>
      </c>
      <c r="J548" t="s">
        <v>1341</v>
      </c>
      <c r="K548" s="117" t="s">
        <v>2883</v>
      </c>
      <c r="L548" s="118" t="s">
        <v>2883</v>
      </c>
      <c r="M548" s="92"/>
      <c r="N548" s="120"/>
      <c r="O548" s="120"/>
    </row>
    <row r="549" spans="1:15" x14ac:dyDescent="0.15">
      <c r="A549" t="s">
        <v>1829</v>
      </c>
      <c r="B549" t="s">
        <v>809</v>
      </c>
      <c r="C549" t="s">
        <v>2883</v>
      </c>
      <c r="D549" t="s">
        <v>38</v>
      </c>
      <c r="E549" t="s">
        <v>2883</v>
      </c>
      <c r="F549" t="s">
        <v>2883</v>
      </c>
      <c r="G549" t="s">
        <v>2883</v>
      </c>
      <c r="H549" t="s">
        <v>1061</v>
      </c>
      <c r="I549" t="s">
        <v>2883</v>
      </c>
      <c r="J549" t="s">
        <v>1341</v>
      </c>
      <c r="K549" s="117" t="s">
        <v>2883</v>
      </c>
      <c r="L549" s="118" t="s">
        <v>2883</v>
      </c>
      <c r="M549" s="92"/>
      <c r="N549" s="120"/>
      <c r="O549" s="120"/>
    </row>
    <row r="550" spans="1:15" x14ac:dyDescent="0.15">
      <c r="A550" t="s">
        <v>879</v>
      </c>
      <c r="B550" t="s">
        <v>809</v>
      </c>
      <c r="C550" t="s">
        <v>2883</v>
      </c>
      <c r="D550" t="s">
        <v>211</v>
      </c>
      <c r="E550" t="s">
        <v>984</v>
      </c>
      <c r="F550" t="s">
        <v>985</v>
      </c>
      <c r="G550" t="s">
        <v>2883</v>
      </c>
      <c r="H550" t="s">
        <v>1061</v>
      </c>
      <c r="I550" t="s">
        <v>1811</v>
      </c>
      <c r="J550" t="s">
        <v>1341</v>
      </c>
      <c r="K550" s="117" t="s">
        <v>2883</v>
      </c>
      <c r="L550" s="118" t="s">
        <v>2883</v>
      </c>
      <c r="M550" s="92"/>
      <c r="N550" s="120"/>
      <c r="O550" s="120"/>
    </row>
    <row r="551" spans="1:15" x14ac:dyDescent="0.15">
      <c r="A551" t="s">
        <v>880</v>
      </c>
      <c r="B551" t="s">
        <v>809</v>
      </c>
      <c r="C551" t="s">
        <v>2883</v>
      </c>
      <c r="D551" t="s">
        <v>211</v>
      </c>
      <c r="E551" t="s">
        <v>984</v>
      </c>
      <c r="F551" t="s">
        <v>986</v>
      </c>
      <c r="G551" t="s">
        <v>987</v>
      </c>
      <c r="H551" t="s">
        <v>1061</v>
      </c>
      <c r="I551" t="s">
        <v>1811</v>
      </c>
      <c r="J551" t="s">
        <v>1341</v>
      </c>
      <c r="K551" s="117" t="s">
        <v>2883</v>
      </c>
      <c r="L551" s="118" t="s">
        <v>2883</v>
      </c>
      <c r="M551" s="92"/>
      <c r="N551" s="120"/>
      <c r="O551" s="120"/>
    </row>
    <row r="552" spans="1:15" x14ac:dyDescent="0.15">
      <c r="A552" t="s">
        <v>1834</v>
      </c>
      <c r="B552" t="s">
        <v>809</v>
      </c>
      <c r="C552" t="s">
        <v>2883</v>
      </c>
      <c r="D552" t="s">
        <v>357</v>
      </c>
      <c r="E552" t="s">
        <v>2883</v>
      </c>
      <c r="F552" t="s">
        <v>2883</v>
      </c>
      <c r="G552" t="s">
        <v>2883</v>
      </c>
      <c r="H552" t="s">
        <v>1061</v>
      </c>
      <c r="I552" t="s">
        <v>2883</v>
      </c>
      <c r="J552" t="s">
        <v>1341</v>
      </c>
      <c r="K552" s="117" t="s">
        <v>2883</v>
      </c>
      <c r="L552" s="118" t="s">
        <v>2883</v>
      </c>
      <c r="M552" s="92"/>
      <c r="N552" s="120"/>
      <c r="O552" s="120"/>
    </row>
    <row r="553" spans="1:15" x14ac:dyDescent="0.15">
      <c r="A553" t="s">
        <v>1846</v>
      </c>
      <c r="B553" t="s">
        <v>809</v>
      </c>
      <c r="C553" t="s">
        <v>2883</v>
      </c>
      <c r="D553" t="s">
        <v>357</v>
      </c>
      <c r="E553" t="s">
        <v>2883</v>
      </c>
      <c r="F553" t="s">
        <v>2883</v>
      </c>
      <c r="G553" t="s">
        <v>2883</v>
      </c>
      <c r="H553" t="s">
        <v>1061</v>
      </c>
      <c r="I553" t="s">
        <v>2883</v>
      </c>
      <c r="J553" t="s">
        <v>1341</v>
      </c>
      <c r="K553" s="117" t="s">
        <v>2883</v>
      </c>
      <c r="L553" s="118" t="s">
        <v>2883</v>
      </c>
      <c r="M553" s="92"/>
      <c r="N553" s="120"/>
      <c r="O553" s="120"/>
    </row>
    <row r="554" spans="1:15" x14ac:dyDescent="0.15">
      <c r="A554" t="s">
        <v>1902</v>
      </c>
      <c r="B554" t="s">
        <v>809</v>
      </c>
      <c r="C554" t="s">
        <v>2883</v>
      </c>
      <c r="D554" t="s">
        <v>357</v>
      </c>
      <c r="E554" t="s">
        <v>2883</v>
      </c>
      <c r="F554" t="s">
        <v>2883</v>
      </c>
      <c r="G554" t="s">
        <v>2883</v>
      </c>
      <c r="H554" t="s">
        <v>1061</v>
      </c>
      <c r="I554" t="s">
        <v>2883</v>
      </c>
      <c r="J554" t="s">
        <v>1341</v>
      </c>
      <c r="K554" s="117" t="s">
        <v>2883</v>
      </c>
      <c r="L554" s="118">
        <v>0.33333333333333331</v>
      </c>
      <c r="M554" s="92"/>
      <c r="N554" s="120"/>
      <c r="O554" s="120"/>
    </row>
    <row r="555" spans="1:15" x14ac:dyDescent="0.15">
      <c r="A555" t="s">
        <v>1907</v>
      </c>
      <c r="B555" t="s">
        <v>809</v>
      </c>
      <c r="C555" t="s">
        <v>2883</v>
      </c>
      <c r="D555" t="s">
        <v>25</v>
      </c>
      <c r="E555" t="s">
        <v>2883</v>
      </c>
      <c r="F555" t="s">
        <v>2883</v>
      </c>
      <c r="G555" t="s">
        <v>2883</v>
      </c>
      <c r="H555" t="s">
        <v>1061</v>
      </c>
      <c r="I555" t="s">
        <v>2883</v>
      </c>
      <c r="J555" t="s">
        <v>1341</v>
      </c>
      <c r="K555" s="117" t="s">
        <v>2883</v>
      </c>
      <c r="L555" s="118" t="s">
        <v>2883</v>
      </c>
      <c r="M555" s="92"/>
      <c r="N555" s="120"/>
      <c r="O555" s="120"/>
    </row>
    <row r="556" spans="1:15" x14ac:dyDescent="0.15">
      <c r="A556" t="s">
        <v>1908</v>
      </c>
      <c r="B556" t="s">
        <v>809</v>
      </c>
      <c r="C556" t="s">
        <v>2883</v>
      </c>
      <c r="D556" t="s">
        <v>25</v>
      </c>
      <c r="E556" t="s">
        <v>2883</v>
      </c>
      <c r="F556" t="s">
        <v>2883</v>
      </c>
      <c r="G556" t="s">
        <v>2883</v>
      </c>
      <c r="H556" t="s">
        <v>1061</v>
      </c>
      <c r="I556" t="s">
        <v>2883</v>
      </c>
      <c r="J556" t="s">
        <v>1341</v>
      </c>
      <c r="K556" s="117" t="s">
        <v>2883</v>
      </c>
      <c r="L556" s="118" t="s">
        <v>2883</v>
      </c>
      <c r="M556" s="92"/>
      <c r="N556" s="120"/>
      <c r="O556" s="120"/>
    </row>
    <row r="557" spans="1:15" x14ac:dyDescent="0.15">
      <c r="A557" t="s">
        <v>1850</v>
      </c>
      <c r="B557" t="s">
        <v>1673</v>
      </c>
      <c r="C557" t="s">
        <v>2883</v>
      </c>
      <c r="D557" t="s">
        <v>2883</v>
      </c>
      <c r="E557" t="s">
        <v>2883</v>
      </c>
      <c r="F557" t="s">
        <v>2883</v>
      </c>
      <c r="G557" t="s">
        <v>2883</v>
      </c>
      <c r="H557" t="s">
        <v>1061</v>
      </c>
      <c r="I557" t="s">
        <v>2883</v>
      </c>
      <c r="J557" t="s">
        <v>1341</v>
      </c>
      <c r="K557" s="117" t="s">
        <v>2883</v>
      </c>
      <c r="L557" s="118" t="s">
        <v>2883</v>
      </c>
      <c r="M557" s="92"/>
      <c r="N557" s="120"/>
      <c r="O557" s="120"/>
    </row>
    <row r="558" spans="1:15" x14ac:dyDescent="0.15">
      <c r="A558" t="s">
        <v>584</v>
      </c>
      <c r="B558" t="s">
        <v>30</v>
      </c>
      <c r="C558" t="s">
        <v>2623</v>
      </c>
      <c r="D558" t="s">
        <v>357</v>
      </c>
      <c r="E558" t="s">
        <v>1011</v>
      </c>
      <c r="F558" t="s">
        <v>585</v>
      </c>
      <c r="G558" t="s">
        <v>2883</v>
      </c>
      <c r="H558" t="s">
        <v>1061</v>
      </c>
      <c r="I558" t="s">
        <v>1810</v>
      </c>
      <c r="J558" t="s">
        <v>1102</v>
      </c>
      <c r="K558" s="117" t="s">
        <v>2883</v>
      </c>
      <c r="L558" s="118">
        <v>0.79166666666666696</v>
      </c>
      <c r="M558" s="92"/>
      <c r="N558" s="120"/>
      <c r="O558" s="92"/>
    </row>
    <row r="559" spans="1:15" x14ac:dyDescent="0.15">
      <c r="A559" t="s">
        <v>633</v>
      </c>
      <c r="B559" t="s">
        <v>30</v>
      </c>
      <c r="C559" t="s">
        <v>2883</v>
      </c>
      <c r="D559" t="s">
        <v>628</v>
      </c>
      <c r="E559" t="s">
        <v>1012</v>
      </c>
      <c r="F559" t="s">
        <v>634</v>
      </c>
      <c r="G559" t="s">
        <v>2883</v>
      </c>
      <c r="H559" t="s">
        <v>1061</v>
      </c>
      <c r="I559" t="s">
        <v>1810</v>
      </c>
      <c r="J559" t="s">
        <v>1103</v>
      </c>
      <c r="K559" s="117" t="s">
        <v>2883</v>
      </c>
      <c r="L559" s="118">
        <v>0.70833333333333337</v>
      </c>
      <c r="M559" s="92"/>
      <c r="N559" s="92"/>
      <c r="O559" s="120"/>
    </row>
    <row r="560" spans="1:15" x14ac:dyDescent="0.15">
      <c r="A560" t="s">
        <v>635</v>
      </c>
      <c r="B560" t="s">
        <v>30</v>
      </c>
      <c r="C560" t="s">
        <v>2883</v>
      </c>
      <c r="D560" t="s">
        <v>628</v>
      </c>
      <c r="E560" t="s">
        <v>1011</v>
      </c>
      <c r="F560" t="s">
        <v>634</v>
      </c>
      <c r="G560" t="s">
        <v>2883</v>
      </c>
      <c r="H560" t="s">
        <v>1061</v>
      </c>
      <c r="I560" t="s">
        <v>1810</v>
      </c>
      <c r="J560" t="s">
        <v>1102</v>
      </c>
      <c r="K560" s="117" t="s">
        <v>2883</v>
      </c>
      <c r="L560" s="118">
        <v>0.70833333333333337</v>
      </c>
      <c r="M560" s="92"/>
      <c r="N560" s="120"/>
      <c r="O560" s="92"/>
    </row>
    <row r="561" spans="1:15" x14ac:dyDescent="0.15">
      <c r="A561" t="s">
        <v>23</v>
      </c>
      <c r="B561" t="s">
        <v>6</v>
      </c>
      <c r="C561" t="s">
        <v>2466</v>
      </c>
      <c r="D561" t="s">
        <v>25</v>
      </c>
      <c r="E561" t="s">
        <v>27</v>
      </c>
      <c r="F561" t="s">
        <v>26</v>
      </c>
      <c r="G561" t="s">
        <v>2883</v>
      </c>
      <c r="H561" t="s">
        <v>1061</v>
      </c>
      <c r="I561" t="s">
        <v>1812</v>
      </c>
      <c r="J561" t="s">
        <v>1102</v>
      </c>
      <c r="K561" s="117">
        <v>9216</v>
      </c>
      <c r="L561" s="118">
        <v>0.33333333333333331</v>
      </c>
      <c r="M561" s="92"/>
      <c r="N561" s="120"/>
      <c r="O561" s="92"/>
    </row>
    <row r="562" spans="1:15" x14ac:dyDescent="0.15">
      <c r="A562" t="s">
        <v>28</v>
      </c>
      <c r="B562" t="s">
        <v>6</v>
      </c>
      <c r="C562" t="s">
        <v>2467</v>
      </c>
      <c r="D562" t="s">
        <v>25</v>
      </c>
      <c r="E562" t="s">
        <v>27</v>
      </c>
      <c r="F562" t="s">
        <v>26</v>
      </c>
      <c r="G562" t="s">
        <v>2883</v>
      </c>
      <c r="H562" t="s">
        <v>1061</v>
      </c>
      <c r="I562" t="s">
        <v>1812</v>
      </c>
      <c r="J562" t="s">
        <v>1103</v>
      </c>
      <c r="K562" s="117">
        <v>9216</v>
      </c>
      <c r="L562" s="118">
        <v>0.33333333333333331</v>
      </c>
      <c r="M562" s="92"/>
      <c r="N562" s="92"/>
      <c r="O562" s="120"/>
    </row>
    <row r="563" spans="1:15" x14ac:dyDescent="0.15">
      <c r="A563" t="s">
        <v>214</v>
      </c>
      <c r="B563" t="s">
        <v>6</v>
      </c>
      <c r="C563" t="s">
        <v>2470</v>
      </c>
      <c r="D563" t="s">
        <v>215</v>
      </c>
      <c r="E563" t="s">
        <v>217</v>
      </c>
      <c r="F563" t="s">
        <v>216</v>
      </c>
      <c r="G563" t="s">
        <v>2883</v>
      </c>
      <c r="H563" t="s">
        <v>1061</v>
      </c>
      <c r="I563" t="s">
        <v>1812</v>
      </c>
      <c r="J563" t="s">
        <v>1102</v>
      </c>
      <c r="K563" s="117">
        <v>4000</v>
      </c>
      <c r="L563" s="118">
        <v>0.33333333333333298</v>
      </c>
      <c r="M563" s="92"/>
      <c r="N563" s="120"/>
      <c r="O563" s="92"/>
    </row>
    <row r="564" spans="1:15" x14ac:dyDescent="0.15">
      <c r="A564" t="s">
        <v>572</v>
      </c>
      <c r="B564" t="s">
        <v>6</v>
      </c>
      <c r="C564" t="s">
        <v>2615</v>
      </c>
      <c r="D564" t="s">
        <v>25</v>
      </c>
      <c r="E564" t="s">
        <v>2883</v>
      </c>
      <c r="F564" t="s">
        <v>571</v>
      </c>
      <c r="G564" t="s">
        <v>2883</v>
      </c>
      <c r="H564" t="s">
        <v>1061</v>
      </c>
      <c r="I564" t="s">
        <v>1810</v>
      </c>
      <c r="J564" t="s">
        <v>1102</v>
      </c>
      <c r="K564" s="117">
        <v>51430</v>
      </c>
      <c r="L564" s="118">
        <v>0.33333333333333298</v>
      </c>
      <c r="M564" s="92"/>
      <c r="N564" s="120"/>
      <c r="O564" s="92"/>
    </row>
    <row r="565" spans="1:15" x14ac:dyDescent="0.15">
      <c r="A565" t="s">
        <v>573</v>
      </c>
      <c r="B565" t="s">
        <v>6</v>
      </c>
      <c r="C565" t="s">
        <v>2616</v>
      </c>
      <c r="D565" t="s">
        <v>25</v>
      </c>
      <c r="E565" t="s">
        <v>2883</v>
      </c>
      <c r="F565" t="s">
        <v>574</v>
      </c>
      <c r="G565" t="s">
        <v>2883</v>
      </c>
      <c r="H565" t="s">
        <v>1061</v>
      </c>
      <c r="I565" t="s">
        <v>1810</v>
      </c>
      <c r="J565" t="s">
        <v>1103</v>
      </c>
      <c r="K565" s="117">
        <v>47211</v>
      </c>
      <c r="L565" s="118">
        <v>0.33333333333333298</v>
      </c>
      <c r="M565" s="92"/>
      <c r="N565" s="92"/>
      <c r="O565" s="120"/>
    </row>
    <row r="566" spans="1:15" x14ac:dyDescent="0.15">
      <c r="A566" t="s">
        <v>575</v>
      </c>
      <c r="B566" t="s">
        <v>6</v>
      </c>
      <c r="C566" t="s">
        <v>2617</v>
      </c>
      <c r="D566" t="s">
        <v>25</v>
      </c>
      <c r="E566" t="s">
        <v>2883</v>
      </c>
      <c r="F566" t="s">
        <v>574</v>
      </c>
      <c r="G566" t="s">
        <v>2883</v>
      </c>
      <c r="H566" t="s">
        <v>1061</v>
      </c>
      <c r="I566" t="s">
        <v>1810</v>
      </c>
      <c r="J566" t="s">
        <v>1102</v>
      </c>
      <c r="K566" s="117">
        <v>48960</v>
      </c>
      <c r="L566" s="118">
        <v>0.375</v>
      </c>
      <c r="M566" s="92"/>
      <c r="N566" s="120"/>
      <c r="O566" s="92"/>
    </row>
    <row r="567" spans="1:15" x14ac:dyDescent="0.15">
      <c r="A567" t="s">
        <v>631</v>
      </c>
      <c r="B567" t="s">
        <v>6</v>
      </c>
      <c r="C567" t="s">
        <v>2639</v>
      </c>
      <c r="D567" t="s">
        <v>11</v>
      </c>
      <c r="E567" t="s">
        <v>2883</v>
      </c>
      <c r="F567" t="s">
        <v>632</v>
      </c>
      <c r="G567" t="s">
        <v>2883</v>
      </c>
      <c r="H567" t="s">
        <v>1061</v>
      </c>
      <c r="I567" t="s">
        <v>1810</v>
      </c>
      <c r="J567" t="s">
        <v>1102</v>
      </c>
      <c r="K567" s="117">
        <v>35800</v>
      </c>
      <c r="L567" s="118">
        <v>0.70833333333333337</v>
      </c>
      <c r="M567" s="92"/>
      <c r="N567" s="120"/>
      <c r="O567" s="92"/>
    </row>
    <row r="568" spans="1:15" x14ac:dyDescent="0.15">
      <c r="A568" t="s">
        <v>636</v>
      </c>
      <c r="B568" t="s">
        <v>6</v>
      </c>
      <c r="C568" t="s">
        <v>2640</v>
      </c>
      <c r="D568" t="s">
        <v>628</v>
      </c>
      <c r="E568" t="s">
        <v>2076</v>
      </c>
      <c r="F568" t="s">
        <v>637</v>
      </c>
      <c r="G568" t="s">
        <v>2883</v>
      </c>
      <c r="H568" t="s">
        <v>1061</v>
      </c>
      <c r="I568" t="s">
        <v>1810</v>
      </c>
      <c r="J568" t="s">
        <v>1102</v>
      </c>
      <c r="K568" s="117">
        <v>31500</v>
      </c>
      <c r="L568" s="118">
        <v>0.70833333333333337</v>
      </c>
      <c r="M568" s="92"/>
      <c r="N568" s="120"/>
      <c r="O568" s="92"/>
    </row>
    <row r="569" spans="1:15" x14ac:dyDescent="0.15">
      <c r="A569" t="s">
        <v>638</v>
      </c>
      <c r="B569" t="s">
        <v>6</v>
      </c>
      <c r="C569" t="s">
        <v>2641</v>
      </c>
      <c r="D569" t="s">
        <v>628</v>
      </c>
      <c r="E569" t="s">
        <v>2077</v>
      </c>
      <c r="F569" t="s">
        <v>639</v>
      </c>
      <c r="G569" t="s">
        <v>2883</v>
      </c>
      <c r="H569" t="s">
        <v>1061</v>
      </c>
      <c r="I569" t="s">
        <v>1810</v>
      </c>
      <c r="J569" t="s">
        <v>1103</v>
      </c>
      <c r="K569" s="117">
        <v>29988</v>
      </c>
      <c r="L569" s="118">
        <v>0.70833333333333337</v>
      </c>
      <c r="M569" s="92"/>
      <c r="N569" s="92"/>
      <c r="O569" s="120"/>
    </row>
    <row r="570" spans="1:15" x14ac:dyDescent="0.15">
      <c r="A570" t="s">
        <v>640</v>
      </c>
      <c r="B570" t="s">
        <v>6</v>
      </c>
      <c r="C570" t="s">
        <v>2642</v>
      </c>
      <c r="D570" t="s">
        <v>628</v>
      </c>
      <c r="E570" t="s">
        <v>2077</v>
      </c>
      <c r="F570" t="s">
        <v>634</v>
      </c>
      <c r="G570" t="s">
        <v>2883</v>
      </c>
      <c r="H570" t="s">
        <v>1061</v>
      </c>
      <c r="I570" t="s">
        <v>1810</v>
      </c>
      <c r="J570" t="s">
        <v>1103</v>
      </c>
      <c r="K570" s="117">
        <v>28001</v>
      </c>
      <c r="L570" s="118">
        <v>0.70833333333333337</v>
      </c>
      <c r="M570" s="92"/>
      <c r="N570" s="92"/>
      <c r="O570" s="120"/>
    </row>
    <row r="571" spans="1:15" x14ac:dyDescent="0.15">
      <c r="A571" t="s">
        <v>641</v>
      </c>
      <c r="B571" t="s">
        <v>6</v>
      </c>
      <c r="C571" t="s">
        <v>2643</v>
      </c>
      <c r="D571" t="s">
        <v>628</v>
      </c>
      <c r="E571" t="s">
        <v>2077</v>
      </c>
      <c r="F571" t="s">
        <v>634</v>
      </c>
      <c r="G571" t="s">
        <v>2883</v>
      </c>
      <c r="H571" t="s">
        <v>1061</v>
      </c>
      <c r="I571" t="s">
        <v>1810</v>
      </c>
      <c r="J571" t="s">
        <v>1102</v>
      </c>
      <c r="K571" s="117">
        <v>29988</v>
      </c>
      <c r="L571" s="118">
        <v>0.70833333333333337</v>
      </c>
      <c r="M571" s="92"/>
      <c r="N571" s="120"/>
      <c r="O571" s="92"/>
    </row>
    <row r="572" spans="1:15" x14ac:dyDescent="0.15">
      <c r="A572" t="s">
        <v>642</v>
      </c>
      <c r="B572" t="s">
        <v>6</v>
      </c>
      <c r="C572" t="s">
        <v>2644</v>
      </c>
      <c r="D572" t="s">
        <v>628</v>
      </c>
      <c r="E572" t="s">
        <v>2883</v>
      </c>
      <c r="F572" t="s">
        <v>643</v>
      </c>
      <c r="G572" t="s">
        <v>2883</v>
      </c>
      <c r="H572" t="s">
        <v>1061</v>
      </c>
      <c r="I572" t="s">
        <v>1810</v>
      </c>
      <c r="J572" t="s">
        <v>1102</v>
      </c>
      <c r="K572" s="117">
        <v>27997</v>
      </c>
      <c r="L572" s="118">
        <v>0.70833333333333337</v>
      </c>
      <c r="M572" s="92"/>
      <c r="N572" s="120"/>
      <c r="O572" s="92"/>
    </row>
    <row r="573" spans="1:15" x14ac:dyDescent="0.15">
      <c r="A573" t="s">
        <v>644</v>
      </c>
      <c r="B573" t="s">
        <v>6</v>
      </c>
      <c r="C573" t="s">
        <v>2645</v>
      </c>
      <c r="D573" t="s">
        <v>628</v>
      </c>
      <c r="E573" t="s">
        <v>2078</v>
      </c>
      <c r="F573" t="s">
        <v>645</v>
      </c>
      <c r="G573" t="s">
        <v>2883</v>
      </c>
      <c r="H573" t="s">
        <v>1061</v>
      </c>
      <c r="I573" t="s">
        <v>1810</v>
      </c>
      <c r="J573" t="s">
        <v>1103</v>
      </c>
      <c r="K573" s="117">
        <v>24665</v>
      </c>
      <c r="L573" s="118">
        <v>0.70833333333333337</v>
      </c>
      <c r="M573" s="92"/>
      <c r="N573" s="92"/>
      <c r="O573" s="120"/>
    </row>
    <row r="574" spans="1:15" x14ac:dyDescent="0.15">
      <c r="A574" t="s">
        <v>660</v>
      </c>
      <c r="B574" t="s">
        <v>6</v>
      </c>
      <c r="C574" t="s">
        <v>2646</v>
      </c>
      <c r="D574" t="s">
        <v>11</v>
      </c>
      <c r="E574" t="s">
        <v>2883</v>
      </c>
      <c r="F574" t="s">
        <v>661</v>
      </c>
      <c r="G574" t="s">
        <v>2883</v>
      </c>
      <c r="H574" t="s">
        <v>1061</v>
      </c>
      <c r="I574" t="s">
        <v>1810</v>
      </c>
      <c r="J574" t="s">
        <v>1102</v>
      </c>
      <c r="K574" s="117">
        <v>29700</v>
      </c>
      <c r="L574" s="118">
        <v>0.33333333333333331</v>
      </c>
      <c r="M574" s="92"/>
      <c r="N574" s="120"/>
      <c r="O574" s="92"/>
    </row>
    <row r="575" spans="1:15" x14ac:dyDescent="0.15">
      <c r="A575" t="s">
        <v>662</v>
      </c>
      <c r="B575" t="s">
        <v>6</v>
      </c>
      <c r="C575" t="s">
        <v>2647</v>
      </c>
      <c r="D575" t="s">
        <v>11</v>
      </c>
      <c r="E575" t="s">
        <v>2883</v>
      </c>
      <c r="F575" t="s">
        <v>661</v>
      </c>
      <c r="G575" t="s">
        <v>2883</v>
      </c>
      <c r="H575" t="s">
        <v>1061</v>
      </c>
      <c r="I575" t="s">
        <v>1810</v>
      </c>
      <c r="J575" t="s">
        <v>1103</v>
      </c>
      <c r="K575" s="117">
        <v>29700</v>
      </c>
      <c r="L575" s="118">
        <v>0.33333333333333331</v>
      </c>
      <c r="M575" s="92"/>
      <c r="N575" s="92"/>
      <c r="O575" s="120"/>
    </row>
    <row r="576" spans="1:15" x14ac:dyDescent="0.15">
      <c r="A576" t="s">
        <v>663</v>
      </c>
      <c r="B576" t="s">
        <v>6</v>
      </c>
      <c r="C576" t="s">
        <v>2648</v>
      </c>
      <c r="D576" t="s">
        <v>11</v>
      </c>
      <c r="E576" t="s">
        <v>2883</v>
      </c>
      <c r="F576" t="s">
        <v>664</v>
      </c>
      <c r="G576" t="s">
        <v>2883</v>
      </c>
      <c r="H576" t="s">
        <v>1061</v>
      </c>
      <c r="I576" t="s">
        <v>1810</v>
      </c>
      <c r="J576" t="s">
        <v>1102</v>
      </c>
      <c r="K576" s="117">
        <v>13000</v>
      </c>
      <c r="L576" s="118">
        <v>0.33333333333333331</v>
      </c>
      <c r="M576" s="92"/>
      <c r="N576" s="120"/>
      <c r="O576" s="92"/>
    </row>
    <row r="577" spans="1:15" x14ac:dyDescent="0.15">
      <c r="A577" t="s">
        <v>665</v>
      </c>
      <c r="B577" t="s">
        <v>6</v>
      </c>
      <c r="C577" t="s">
        <v>2649</v>
      </c>
      <c r="D577" t="s">
        <v>11</v>
      </c>
      <c r="E577" t="s">
        <v>2883</v>
      </c>
      <c r="F577" t="s">
        <v>666</v>
      </c>
      <c r="G577" t="s">
        <v>2883</v>
      </c>
      <c r="H577" t="s">
        <v>1061</v>
      </c>
      <c r="I577" t="s">
        <v>1810</v>
      </c>
      <c r="J577" t="s">
        <v>1103</v>
      </c>
      <c r="K577" s="117">
        <v>13000</v>
      </c>
      <c r="L577" s="118">
        <v>0.33333333333333331</v>
      </c>
      <c r="M577" s="92"/>
      <c r="N577" s="92"/>
      <c r="O577" s="120"/>
    </row>
    <row r="578" spans="1:15" x14ac:dyDescent="0.15">
      <c r="A578" t="s">
        <v>667</v>
      </c>
      <c r="B578" t="s">
        <v>6</v>
      </c>
      <c r="C578" t="s">
        <v>2650</v>
      </c>
      <c r="D578" t="s">
        <v>11</v>
      </c>
      <c r="E578" t="s">
        <v>2883</v>
      </c>
      <c r="F578" t="s">
        <v>668</v>
      </c>
      <c r="G578" t="s">
        <v>2883</v>
      </c>
      <c r="H578" t="s">
        <v>1061</v>
      </c>
      <c r="I578" t="s">
        <v>1810</v>
      </c>
      <c r="J578" t="s">
        <v>1102</v>
      </c>
      <c r="K578" s="117">
        <v>45000</v>
      </c>
      <c r="L578" s="118">
        <v>0.33333333333333331</v>
      </c>
      <c r="M578" s="92"/>
      <c r="N578" s="120"/>
      <c r="O578" s="92"/>
    </row>
    <row r="579" spans="1:15" x14ac:dyDescent="0.15">
      <c r="A579" t="s">
        <v>669</v>
      </c>
      <c r="B579" t="s">
        <v>6</v>
      </c>
      <c r="C579" t="s">
        <v>2651</v>
      </c>
      <c r="D579" t="s">
        <v>11</v>
      </c>
      <c r="E579" t="s">
        <v>2883</v>
      </c>
      <c r="F579" t="s">
        <v>668</v>
      </c>
      <c r="G579" t="s">
        <v>2883</v>
      </c>
      <c r="H579" t="s">
        <v>1061</v>
      </c>
      <c r="I579" t="s">
        <v>1810</v>
      </c>
      <c r="J579" t="s">
        <v>1103</v>
      </c>
      <c r="K579" s="117">
        <v>45000</v>
      </c>
      <c r="L579" s="118">
        <v>0.33333333333333331</v>
      </c>
      <c r="M579" s="92"/>
      <c r="N579" s="92"/>
      <c r="O579" s="120"/>
    </row>
    <row r="580" spans="1:15" x14ac:dyDescent="0.15">
      <c r="A580" t="s">
        <v>681</v>
      </c>
      <c r="B580" t="s">
        <v>6</v>
      </c>
      <c r="C580" t="s">
        <v>2653</v>
      </c>
      <c r="D580" t="s">
        <v>628</v>
      </c>
      <c r="E580" t="s">
        <v>2079</v>
      </c>
      <c r="F580" t="s">
        <v>682</v>
      </c>
      <c r="G580" t="s">
        <v>2883</v>
      </c>
      <c r="H580" t="s">
        <v>1061</v>
      </c>
      <c r="I580" t="s">
        <v>1810</v>
      </c>
      <c r="J580" t="s">
        <v>1102</v>
      </c>
      <c r="K580" s="117">
        <v>16000</v>
      </c>
      <c r="L580" s="118">
        <v>0.33333333333333331</v>
      </c>
      <c r="M580" s="92"/>
      <c r="N580" s="120"/>
      <c r="O580" s="92"/>
    </row>
    <row r="581" spans="1:15" x14ac:dyDescent="0.15">
      <c r="A581" t="s">
        <v>717</v>
      </c>
      <c r="B581" t="s">
        <v>6</v>
      </c>
      <c r="C581" t="s">
        <v>2657</v>
      </c>
      <c r="D581" t="s">
        <v>25</v>
      </c>
      <c r="E581" t="s">
        <v>2883</v>
      </c>
      <c r="F581" t="s">
        <v>718</v>
      </c>
      <c r="G581" t="s">
        <v>2883</v>
      </c>
      <c r="H581" t="s">
        <v>1061</v>
      </c>
      <c r="I581" t="s">
        <v>1810</v>
      </c>
      <c r="J581" t="s">
        <v>1102</v>
      </c>
      <c r="K581" s="117">
        <v>14000</v>
      </c>
      <c r="L581" s="118">
        <v>0.33333333333333298</v>
      </c>
      <c r="M581" s="92"/>
      <c r="N581" s="120"/>
      <c r="O581" s="92"/>
    </row>
    <row r="582" spans="1:15" x14ac:dyDescent="0.15">
      <c r="A582" t="s">
        <v>719</v>
      </c>
      <c r="B582" t="s">
        <v>6</v>
      </c>
      <c r="C582" t="s">
        <v>2658</v>
      </c>
      <c r="D582" t="s">
        <v>25</v>
      </c>
      <c r="E582" t="s">
        <v>2883</v>
      </c>
      <c r="F582" t="s">
        <v>720</v>
      </c>
      <c r="G582" t="s">
        <v>2883</v>
      </c>
      <c r="H582" t="s">
        <v>1061</v>
      </c>
      <c r="I582" t="s">
        <v>1810</v>
      </c>
      <c r="J582" t="s">
        <v>1103</v>
      </c>
      <c r="K582" s="117">
        <v>14000</v>
      </c>
      <c r="L582" s="118">
        <v>0.33333333333333298</v>
      </c>
      <c r="M582" s="92"/>
      <c r="N582" s="92"/>
      <c r="O582" s="120"/>
    </row>
    <row r="583" spans="1:15" x14ac:dyDescent="0.15">
      <c r="A583" t="s">
        <v>1214</v>
      </c>
      <c r="B583" t="s">
        <v>1191</v>
      </c>
      <c r="C583" t="s">
        <v>2551</v>
      </c>
      <c r="D583" t="s">
        <v>363</v>
      </c>
      <c r="E583" t="s">
        <v>1240</v>
      </c>
      <c r="F583" t="s">
        <v>2883</v>
      </c>
      <c r="G583" t="s">
        <v>2883</v>
      </c>
      <c r="H583" t="s">
        <v>1061</v>
      </c>
      <c r="I583" t="s">
        <v>1815</v>
      </c>
      <c r="J583" t="s">
        <v>1102</v>
      </c>
      <c r="K583" s="117">
        <v>50000</v>
      </c>
      <c r="L583" s="118">
        <v>0.33333333333333298</v>
      </c>
      <c r="M583" s="92"/>
      <c r="N583" s="120"/>
      <c r="O583" s="92"/>
    </row>
    <row r="584" spans="1:15" x14ac:dyDescent="0.15">
      <c r="A584" t="s">
        <v>1215</v>
      </c>
      <c r="B584" t="s">
        <v>1191</v>
      </c>
      <c r="C584" t="s">
        <v>2552</v>
      </c>
      <c r="D584" t="s">
        <v>363</v>
      </c>
      <c r="E584" t="s">
        <v>1240</v>
      </c>
      <c r="F584" t="s">
        <v>2883</v>
      </c>
      <c r="G584" t="s">
        <v>2883</v>
      </c>
      <c r="H584" t="s">
        <v>1061</v>
      </c>
      <c r="I584" t="s">
        <v>1815</v>
      </c>
      <c r="J584" t="s">
        <v>1103</v>
      </c>
      <c r="K584" s="117">
        <v>50000</v>
      </c>
      <c r="L584" s="118">
        <v>0.33333333333333298</v>
      </c>
      <c r="M584" s="92"/>
      <c r="N584" s="92"/>
      <c r="O584" s="120"/>
    </row>
    <row r="585" spans="1:15" x14ac:dyDescent="0.15">
      <c r="A585" t="s">
        <v>1216</v>
      </c>
      <c r="B585" t="s">
        <v>1191</v>
      </c>
      <c r="C585" t="s">
        <v>2553</v>
      </c>
      <c r="D585" t="s">
        <v>1303</v>
      </c>
      <c r="E585" t="s">
        <v>1240</v>
      </c>
      <c r="F585" t="s">
        <v>2883</v>
      </c>
      <c r="G585" t="s">
        <v>2883</v>
      </c>
      <c r="H585" t="s">
        <v>1061</v>
      </c>
      <c r="I585" t="s">
        <v>1815</v>
      </c>
      <c r="J585" t="s">
        <v>1102</v>
      </c>
      <c r="K585" s="117">
        <v>33333</v>
      </c>
      <c r="L585" s="118">
        <v>0.33333333333333298</v>
      </c>
      <c r="M585" s="92"/>
      <c r="N585" s="120"/>
      <c r="O585" s="92"/>
    </row>
    <row r="586" spans="1:15" x14ac:dyDescent="0.15">
      <c r="A586" t="s">
        <v>1217</v>
      </c>
      <c r="B586" t="s">
        <v>1191</v>
      </c>
      <c r="C586" t="s">
        <v>2554</v>
      </c>
      <c r="D586" t="s">
        <v>1303</v>
      </c>
      <c r="E586" t="s">
        <v>1240</v>
      </c>
      <c r="F586" t="s">
        <v>2883</v>
      </c>
      <c r="G586" t="s">
        <v>2883</v>
      </c>
      <c r="H586" t="s">
        <v>1061</v>
      </c>
      <c r="I586" t="s">
        <v>1815</v>
      </c>
      <c r="J586" t="s">
        <v>1103</v>
      </c>
      <c r="K586" s="117">
        <v>33333</v>
      </c>
      <c r="L586" s="118">
        <v>0.33333333333333298</v>
      </c>
      <c r="M586" s="92"/>
      <c r="N586" s="92"/>
      <c r="O586" s="120"/>
    </row>
    <row r="587" spans="1:15" x14ac:dyDescent="0.15">
      <c r="A587" t="s">
        <v>1218</v>
      </c>
      <c r="B587" t="s">
        <v>1191</v>
      </c>
      <c r="C587" t="s">
        <v>2555</v>
      </c>
      <c r="D587" t="s">
        <v>1303</v>
      </c>
      <c r="E587" t="s">
        <v>1240</v>
      </c>
      <c r="F587" t="s">
        <v>2883</v>
      </c>
      <c r="G587" t="s">
        <v>2883</v>
      </c>
      <c r="H587" t="s">
        <v>1061</v>
      </c>
      <c r="I587" t="s">
        <v>1815</v>
      </c>
      <c r="J587" t="s">
        <v>1102</v>
      </c>
      <c r="K587" s="117">
        <v>33333</v>
      </c>
      <c r="L587" s="118">
        <v>0.33333333333333298</v>
      </c>
      <c r="M587" s="92"/>
      <c r="N587" s="120"/>
      <c r="O587" s="92"/>
    </row>
    <row r="588" spans="1:15" x14ac:dyDescent="0.15">
      <c r="A588" t="s">
        <v>1219</v>
      </c>
      <c r="B588" t="s">
        <v>1191</v>
      </c>
      <c r="C588" t="s">
        <v>2556</v>
      </c>
      <c r="D588" t="s">
        <v>1303</v>
      </c>
      <c r="E588" t="s">
        <v>1240</v>
      </c>
      <c r="F588" t="s">
        <v>2883</v>
      </c>
      <c r="G588" t="s">
        <v>2883</v>
      </c>
      <c r="H588" t="s">
        <v>1061</v>
      </c>
      <c r="I588" t="s">
        <v>1815</v>
      </c>
      <c r="J588" t="s">
        <v>1103</v>
      </c>
      <c r="K588" s="117">
        <v>33.332999999999998</v>
      </c>
      <c r="L588" s="118">
        <v>0.33333333333333298</v>
      </c>
      <c r="M588" s="92"/>
      <c r="N588" s="92"/>
      <c r="O588" s="120"/>
    </row>
    <row r="589" spans="1:15" x14ac:dyDescent="0.15">
      <c r="A589" t="s">
        <v>1220</v>
      </c>
      <c r="B589" t="s">
        <v>1191</v>
      </c>
      <c r="C589" t="s">
        <v>2557</v>
      </c>
      <c r="D589" t="s">
        <v>1303</v>
      </c>
      <c r="E589" t="s">
        <v>1240</v>
      </c>
      <c r="F589" t="s">
        <v>2883</v>
      </c>
      <c r="G589" t="s">
        <v>2883</v>
      </c>
      <c r="H589" t="s">
        <v>1061</v>
      </c>
      <c r="I589" t="s">
        <v>1815</v>
      </c>
      <c r="J589" t="s">
        <v>1102</v>
      </c>
      <c r="K589" s="117">
        <v>33333</v>
      </c>
      <c r="L589" s="118">
        <v>0.33333333333333298</v>
      </c>
      <c r="M589" s="92"/>
      <c r="N589" s="120"/>
      <c r="O589" s="92"/>
    </row>
    <row r="590" spans="1:15" x14ac:dyDescent="0.15">
      <c r="A590" t="s">
        <v>1221</v>
      </c>
      <c r="B590" t="s">
        <v>1191</v>
      </c>
      <c r="C590" t="s">
        <v>2558</v>
      </c>
      <c r="D590" t="s">
        <v>1303</v>
      </c>
      <c r="E590" t="s">
        <v>1240</v>
      </c>
      <c r="F590" t="s">
        <v>2883</v>
      </c>
      <c r="G590" t="s">
        <v>2883</v>
      </c>
      <c r="H590" t="s">
        <v>1061</v>
      </c>
      <c r="I590" t="s">
        <v>1815</v>
      </c>
      <c r="J590" t="s">
        <v>1103</v>
      </c>
      <c r="K590" s="117">
        <v>33333</v>
      </c>
      <c r="L590" s="118">
        <v>0.33333333333333298</v>
      </c>
      <c r="M590" s="92"/>
      <c r="N590" s="92"/>
      <c r="O590" s="120"/>
    </row>
    <row r="591" spans="1:15" x14ac:dyDescent="0.15">
      <c r="A591" t="s">
        <v>1188</v>
      </c>
      <c r="B591" t="s">
        <v>1191</v>
      </c>
      <c r="C591" t="s">
        <v>2565</v>
      </c>
      <c r="D591" t="s">
        <v>630</v>
      </c>
      <c r="E591" t="s">
        <v>1239</v>
      </c>
      <c r="F591" t="s">
        <v>1240</v>
      </c>
      <c r="G591" t="s">
        <v>1302</v>
      </c>
      <c r="H591" t="s">
        <v>1061</v>
      </c>
      <c r="I591" t="s">
        <v>1815</v>
      </c>
      <c r="J591" t="s">
        <v>1102</v>
      </c>
      <c r="K591" s="117">
        <v>12000</v>
      </c>
      <c r="L591" s="118">
        <v>0.33333333333333298</v>
      </c>
      <c r="M591" s="92"/>
      <c r="N591" s="120"/>
      <c r="O591" s="92"/>
    </row>
    <row r="592" spans="1:15" x14ac:dyDescent="0.15">
      <c r="A592" t="s">
        <v>1189</v>
      </c>
      <c r="B592" t="s">
        <v>1191</v>
      </c>
      <c r="C592" t="s">
        <v>2566</v>
      </c>
      <c r="D592" t="s">
        <v>630</v>
      </c>
      <c r="E592" t="s">
        <v>1239</v>
      </c>
      <c r="F592" t="s">
        <v>1240</v>
      </c>
      <c r="G592" t="s">
        <v>1302</v>
      </c>
      <c r="H592" t="s">
        <v>1061</v>
      </c>
      <c r="I592" t="s">
        <v>1815</v>
      </c>
      <c r="J592" t="s">
        <v>1103</v>
      </c>
      <c r="K592" s="117">
        <v>12000</v>
      </c>
      <c r="L592" s="118">
        <v>0.33333333333333298</v>
      </c>
      <c r="M592" s="92"/>
      <c r="N592" s="92"/>
      <c r="O592" s="120"/>
    </row>
    <row r="593" spans="1:15" x14ac:dyDescent="0.15">
      <c r="A593" t="s">
        <v>1882</v>
      </c>
      <c r="B593" t="s">
        <v>1191</v>
      </c>
      <c r="C593" t="s">
        <v>2599</v>
      </c>
      <c r="D593" t="s">
        <v>11</v>
      </c>
      <c r="E593" t="s">
        <v>2883</v>
      </c>
      <c r="F593" t="s">
        <v>2883</v>
      </c>
      <c r="G593" t="s">
        <v>2883</v>
      </c>
      <c r="H593" t="s">
        <v>1061</v>
      </c>
      <c r="I593" t="s">
        <v>1815</v>
      </c>
      <c r="J593" t="s">
        <v>1102</v>
      </c>
      <c r="K593" s="117">
        <v>17431</v>
      </c>
      <c r="L593" s="118" t="s">
        <v>2883</v>
      </c>
      <c r="M593" s="92"/>
      <c r="N593" s="120"/>
      <c r="O593" s="92"/>
    </row>
    <row r="594" spans="1:15" x14ac:dyDescent="0.15">
      <c r="A594" t="s">
        <v>1883</v>
      </c>
      <c r="B594" t="s">
        <v>1191</v>
      </c>
      <c r="C594" t="s">
        <v>2600</v>
      </c>
      <c r="D594" t="s">
        <v>11</v>
      </c>
      <c r="E594" t="s">
        <v>2883</v>
      </c>
      <c r="F594" t="s">
        <v>2883</v>
      </c>
      <c r="G594" t="s">
        <v>2883</v>
      </c>
      <c r="H594" t="s">
        <v>1061</v>
      </c>
      <c r="I594" t="s">
        <v>1815</v>
      </c>
      <c r="J594" t="s">
        <v>1103</v>
      </c>
      <c r="K594" s="117">
        <v>17522</v>
      </c>
      <c r="L594" s="118" t="s">
        <v>2883</v>
      </c>
      <c r="M594" s="92"/>
      <c r="N594" s="92"/>
      <c r="O594" s="120"/>
    </row>
    <row r="595" spans="1:15" x14ac:dyDescent="0.15">
      <c r="A595" t="s">
        <v>1900</v>
      </c>
      <c r="B595" t="s">
        <v>1191</v>
      </c>
      <c r="C595" t="s">
        <v>2608</v>
      </c>
      <c r="D595" t="s">
        <v>2002</v>
      </c>
      <c r="E595" t="s">
        <v>2074</v>
      </c>
      <c r="F595" t="s">
        <v>2883</v>
      </c>
      <c r="G595" t="s">
        <v>2883</v>
      </c>
      <c r="H595" t="s">
        <v>1061</v>
      </c>
      <c r="I595" t="s">
        <v>2107</v>
      </c>
      <c r="J595" t="s">
        <v>1102</v>
      </c>
      <c r="K595" s="117">
        <v>1000</v>
      </c>
      <c r="L595" s="118" t="s">
        <v>2883</v>
      </c>
      <c r="M595" s="92"/>
      <c r="N595" s="120"/>
      <c r="O595" s="92"/>
    </row>
    <row r="596" spans="1:15" x14ac:dyDescent="0.15">
      <c r="A596" t="s">
        <v>1901</v>
      </c>
      <c r="B596" t="s">
        <v>1191</v>
      </c>
      <c r="C596" t="s">
        <v>2609</v>
      </c>
      <c r="D596" t="s">
        <v>2002</v>
      </c>
      <c r="E596" t="s">
        <v>2074</v>
      </c>
      <c r="F596" t="s">
        <v>2883</v>
      </c>
      <c r="G596" t="s">
        <v>2883</v>
      </c>
      <c r="H596" t="s">
        <v>1061</v>
      </c>
      <c r="I596" t="s">
        <v>2107</v>
      </c>
      <c r="J596" t="s">
        <v>1103</v>
      </c>
      <c r="K596" s="117">
        <v>1000</v>
      </c>
      <c r="L596" s="118" t="s">
        <v>2883</v>
      </c>
      <c r="M596" s="92"/>
      <c r="N596" s="92"/>
      <c r="O596" s="120"/>
    </row>
    <row r="597" spans="1:15" x14ac:dyDescent="0.15">
      <c r="A597" t="s">
        <v>564</v>
      </c>
      <c r="B597" t="s">
        <v>1191</v>
      </c>
      <c r="C597" t="s">
        <v>2610</v>
      </c>
      <c r="D597" t="s">
        <v>38</v>
      </c>
      <c r="E597" t="s">
        <v>2883</v>
      </c>
      <c r="F597" t="s">
        <v>565</v>
      </c>
      <c r="G597" t="s">
        <v>2883</v>
      </c>
      <c r="H597" t="s">
        <v>1061</v>
      </c>
      <c r="I597" t="s">
        <v>1810</v>
      </c>
      <c r="J597" t="s">
        <v>1102</v>
      </c>
      <c r="K597" s="117">
        <v>19980</v>
      </c>
      <c r="L597" s="118">
        <v>0.33333333333333331</v>
      </c>
      <c r="M597" s="92"/>
      <c r="N597" s="120"/>
      <c r="O597" s="92"/>
    </row>
    <row r="598" spans="1:15" x14ac:dyDescent="0.15">
      <c r="A598" t="s">
        <v>566</v>
      </c>
      <c r="B598" t="s">
        <v>1191</v>
      </c>
      <c r="C598" t="s">
        <v>2611</v>
      </c>
      <c r="D598" t="s">
        <v>38</v>
      </c>
      <c r="E598" t="s">
        <v>2883</v>
      </c>
      <c r="F598" t="s">
        <v>565</v>
      </c>
      <c r="G598" t="s">
        <v>2883</v>
      </c>
      <c r="H598" t="s">
        <v>1061</v>
      </c>
      <c r="I598" t="s">
        <v>1810</v>
      </c>
      <c r="J598" t="s">
        <v>1103</v>
      </c>
      <c r="K598" s="117">
        <v>15984</v>
      </c>
      <c r="L598" s="118">
        <v>0.33333333333333331</v>
      </c>
      <c r="M598" s="92"/>
      <c r="N598" s="92"/>
      <c r="O598" s="120"/>
    </row>
    <row r="599" spans="1:15" x14ac:dyDescent="0.15">
      <c r="A599" t="s">
        <v>567</v>
      </c>
      <c r="B599" t="s">
        <v>1191</v>
      </c>
      <c r="C599" t="s">
        <v>2612</v>
      </c>
      <c r="D599" t="s">
        <v>38</v>
      </c>
      <c r="E599" t="s">
        <v>2883</v>
      </c>
      <c r="F599" t="s">
        <v>568</v>
      </c>
      <c r="G599" t="s">
        <v>2883</v>
      </c>
      <c r="H599" t="s">
        <v>1061</v>
      </c>
      <c r="I599" t="s">
        <v>1810</v>
      </c>
      <c r="J599" t="s">
        <v>1102</v>
      </c>
      <c r="K599" s="117">
        <v>34859</v>
      </c>
      <c r="L599" s="118">
        <v>0.33333333333333331</v>
      </c>
      <c r="M599" s="92"/>
      <c r="N599" s="120"/>
      <c r="O599" s="92"/>
    </row>
    <row r="600" spans="1:15" x14ac:dyDescent="0.15">
      <c r="A600" t="s">
        <v>569</v>
      </c>
      <c r="B600" t="s">
        <v>1191</v>
      </c>
      <c r="C600" t="s">
        <v>2613</v>
      </c>
      <c r="D600" t="s">
        <v>38</v>
      </c>
      <c r="E600" t="s">
        <v>2883</v>
      </c>
      <c r="F600" t="s">
        <v>568</v>
      </c>
      <c r="G600" t="s">
        <v>2883</v>
      </c>
      <c r="H600" t="s">
        <v>1061</v>
      </c>
      <c r="I600" t="s">
        <v>1810</v>
      </c>
      <c r="J600" t="s">
        <v>1103</v>
      </c>
      <c r="K600" s="117">
        <v>34992</v>
      </c>
      <c r="L600" s="118">
        <v>0.33333333333333331</v>
      </c>
      <c r="M600" s="92"/>
      <c r="N600" s="92"/>
      <c r="O600" s="120"/>
    </row>
    <row r="601" spans="1:15" x14ac:dyDescent="0.15">
      <c r="A601" t="s">
        <v>356</v>
      </c>
      <c r="B601" t="s">
        <v>1690</v>
      </c>
      <c r="C601" t="s">
        <v>2491</v>
      </c>
      <c r="D601" t="s">
        <v>357</v>
      </c>
      <c r="E601" t="s">
        <v>359</v>
      </c>
      <c r="F601" t="s">
        <v>358</v>
      </c>
      <c r="G601" t="s">
        <v>2883</v>
      </c>
      <c r="H601" t="s">
        <v>1061</v>
      </c>
      <c r="I601" t="s">
        <v>1810</v>
      </c>
      <c r="J601" t="s">
        <v>1102</v>
      </c>
      <c r="K601" s="117">
        <v>9500</v>
      </c>
      <c r="L601" s="118">
        <v>0.33333333333333331</v>
      </c>
      <c r="M601" s="92"/>
      <c r="N601" s="120"/>
      <c r="O601" s="92"/>
    </row>
    <row r="602" spans="1:15" x14ac:dyDescent="0.15">
      <c r="A602" t="s">
        <v>360</v>
      </c>
      <c r="B602" t="s">
        <v>1690</v>
      </c>
      <c r="C602" t="s">
        <v>2492</v>
      </c>
      <c r="D602" t="s">
        <v>357</v>
      </c>
      <c r="E602" t="s">
        <v>349</v>
      </c>
      <c r="F602" t="s">
        <v>361</v>
      </c>
      <c r="G602" t="s">
        <v>2883</v>
      </c>
      <c r="H602" t="s">
        <v>1061</v>
      </c>
      <c r="I602" t="s">
        <v>1810</v>
      </c>
      <c r="J602" t="s">
        <v>1103</v>
      </c>
      <c r="K602" s="117">
        <v>9000</v>
      </c>
      <c r="L602" s="118">
        <v>0.33333333333333331</v>
      </c>
      <c r="M602" s="92"/>
      <c r="N602" s="92"/>
      <c r="O602" s="120"/>
    </row>
    <row r="603" spans="1:15" x14ac:dyDescent="0.15">
      <c r="A603" t="s">
        <v>362</v>
      </c>
      <c r="B603" t="s">
        <v>1690</v>
      </c>
      <c r="C603" t="s">
        <v>2493</v>
      </c>
      <c r="D603" t="s">
        <v>363</v>
      </c>
      <c r="E603" t="s">
        <v>365</v>
      </c>
      <c r="F603" t="s">
        <v>2883</v>
      </c>
      <c r="G603" t="s">
        <v>364</v>
      </c>
      <c r="H603" t="s">
        <v>1061</v>
      </c>
      <c r="I603" t="s">
        <v>2103</v>
      </c>
      <c r="J603" t="s">
        <v>1102</v>
      </c>
      <c r="K603" s="117">
        <v>50000</v>
      </c>
      <c r="L603" s="118">
        <v>0.33333333333333298</v>
      </c>
      <c r="M603" s="92"/>
      <c r="N603" s="120"/>
      <c r="O603" s="92"/>
    </row>
    <row r="604" spans="1:15" x14ac:dyDescent="0.15">
      <c r="A604" t="s">
        <v>366</v>
      </c>
      <c r="B604" t="s">
        <v>1690</v>
      </c>
      <c r="C604" t="s">
        <v>2494</v>
      </c>
      <c r="D604" t="s">
        <v>363</v>
      </c>
      <c r="E604" t="s">
        <v>365</v>
      </c>
      <c r="F604" t="s">
        <v>2883</v>
      </c>
      <c r="G604" t="s">
        <v>364</v>
      </c>
      <c r="H604" t="s">
        <v>1061</v>
      </c>
      <c r="I604" t="s">
        <v>2103</v>
      </c>
      <c r="J604" t="s">
        <v>1103</v>
      </c>
      <c r="K604" s="117">
        <v>50000</v>
      </c>
      <c r="L604" s="118">
        <v>0.33333333333333298</v>
      </c>
      <c r="M604" s="92"/>
      <c r="N604" s="92"/>
      <c r="O604" s="120"/>
    </row>
    <row r="605" spans="1:15" x14ac:dyDescent="0.15">
      <c r="A605" t="s">
        <v>367</v>
      </c>
      <c r="B605" t="s">
        <v>1690</v>
      </c>
      <c r="C605" t="s">
        <v>2495</v>
      </c>
      <c r="D605" t="s">
        <v>363</v>
      </c>
      <c r="E605" t="s">
        <v>369</v>
      </c>
      <c r="F605" t="s">
        <v>2883</v>
      </c>
      <c r="G605" t="s">
        <v>368</v>
      </c>
      <c r="H605" t="s">
        <v>1061</v>
      </c>
      <c r="I605" t="s">
        <v>2103</v>
      </c>
      <c r="J605" t="s">
        <v>1102</v>
      </c>
      <c r="K605" s="117">
        <v>50000</v>
      </c>
      <c r="L605" s="118">
        <v>0.33333333333333298</v>
      </c>
      <c r="M605" s="92"/>
      <c r="N605" s="120"/>
      <c r="O605" s="92"/>
    </row>
    <row r="606" spans="1:15" x14ac:dyDescent="0.15">
      <c r="A606" t="s">
        <v>370</v>
      </c>
      <c r="B606" t="s">
        <v>1690</v>
      </c>
      <c r="C606" t="s">
        <v>2496</v>
      </c>
      <c r="D606" t="s">
        <v>363</v>
      </c>
      <c r="E606" t="s">
        <v>369</v>
      </c>
      <c r="F606" t="s">
        <v>2883</v>
      </c>
      <c r="G606" t="s">
        <v>368</v>
      </c>
      <c r="H606" t="s">
        <v>1061</v>
      </c>
      <c r="I606" t="s">
        <v>2103</v>
      </c>
      <c r="J606" t="s">
        <v>1103</v>
      </c>
      <c r="K606" s="117">
        <v>50000</v>
      </c>
      <c r="L606" s="118">
        <v>0.33333333333333298</v>
      </c>
      <c r="M606" s="92"/>
      <c r="N606" s="92"/>
      <c r="O606" s="120"/>
    </row>
    <row r="607" spans="1:15" x14ac:dyDescent="0.15">
      <c r="A607" t="s">
        <v>576</v>
      </c>
      <c r="B607" t="s">
        <v>1690</v>
      </c>
      <c r="C607" t="s">
        <v>2618</v>
      </c>
      <c r="D607" t="s">
        <v>357</v>
      </c>
      <c r="E607" t="s">
        <v>2883</v>
      </c>
      <c r="F607" t="s">
        <v>577</v>
      </c>
      <c r="G607" t="s">
        <v>2883</v>
      </c>
      <c r="H607" t="s">
        <v>1061</v>
      </c>
      <c r="I607" t="s">
        <v>1810</v>
      </c>
      <c r="J607" t="s">
        <v>1102</v>
      </c>
      <c r="K607" s="117">
        <v>32400</v>
      </c>
      <c r="L607" s="118">
        <v>0.33333333333333331</v>
      </c>
      <c r="M607" s="92"/>
      <c r="N607" s="120"/>
      <c r="O607" s="92"/>
    </row>
    <row r="608" spans="1:15" x14ac:dyDescent="0.15">
      <c r="A608" t="s">
        <v>578</v>
      </c>
      <c r="B608" t="s">
        <v>1690</v>
      </c>
      <c r="C608" t="s">
        <v>2619</v>
      </c>
      <c r="D608" t="s">
        <v>357</v>
      </c>
      <c r="E608" t="s">
        <v>2883</v>
      </c>
      <c r="F608" t="s">
        <v>577</v>
      </c>
      <c r="G608" t="s">
        <v>2883</v>
      </c>
      <c r="H608" t="s">
        <v>1061</v>
      </c>
      <c r="I608" t="s">
        <v>1810</v>
      </c>
      <c r="J608" t="s">
        <v>1102</v>
      </c>
      <c r="K608" s="117">
        <v>31500</v>
      </c>
      <c r="L608" s="118">
        <v>0.33333333333333331</v>
      </c>
      <c r="M608" s="92"/>
      <c r="N608" s="120"/>
      <c r="O608" s="92"/>
    </row>
    <row r="609" spans="1:15" x14ac:dyDescent="0.15">
      <c r="A609" t="s">
        <v>579</v>
      </c>
      <c r="B609" t="s">
        <v>1690</v>
      </c>
      <c r="C609" t="s">
        <v>2620</v>
      </c>
      <c r="D609" t="s">
        <v>357</v>
      </c>
      <c r="E609" t="s">
        <v>2883</v>
      </c>
      <c r="F609" t="s">
        <v>580</v>
      </c>
      <c r="G609" t="s">
        <v>2883</v>
      </c>
      <c r="H609" t="s">
        <v>1061</v>
      </c>
      <c r="I609" t="s">
        <v>1810</v>
      </c>
      <c r="J609" t="s">
        <v>1102</v>
      </c>
      <c r="K609" s="117">
        <v>12000</v>
      </c>
      <c r="L609" s="118">
        <v>0.33333333333333331</v>
      </c>
      <c r="M609" s="92"/>
      <c r="N609" s="120"/>
      <c r="O609" s="92"/>
    </row>
    <row r="610" spans="1:15" x14ac:dyDescent="0.15">
      <c r="A610" t="s">
        <v>581</v>
      </c>
      <c r="B610" t="s">
        <v>1690</v>
      </c>
      <c r="C610" t="s">
        <v>2621</v>
      </c>
      <c r="D610" t="s">
        <v>357</v>
      </c>
      <c r="E610" t="s">
        <v>2883</v>
      </c>
      <c r="F610" t="s">
        <v>580</v>
      </c>
      <c r="G610" t="s">
        <v>2883</v>
      </c>
      <c r="H610" t="s">
        <v>1061</v>
      </c>
      <c r="I610" t="s">
        <v>1810</v>
      </c>
      <c r="J610" t="s">
        <v>1103</v>
      </c>
      <c r="K610" s="117">
        <v>11462</v>
      </c>
      <c r="L610" s="118">
        <v>0.33333333333333331</v>
      </c>
      <c r="M610" s="92"/>
      <c r="N610" s="92"/>
      <c r="O610" s="120"/>
    </row>
    <row r="611" spans="1:15" x14ac:dyDescent="0.15">
      <c r="A611" t="s">
        <v>582</v>
      </c>
      <c r="B611" t="s">
        <v>1690</v>
      </c>
      <c r="C611" t="s">
        <v>2622</v>
      </c>
      <c r="D611" t="s">
        <v>357</v>
      </c>
      <c r="E611" t="s">
        <v>2883</v>
      </c>
      <c r="F611" t="s">
        <v>583</v>
      </c>
      <c r="G611" t="s">
        <v>2883</v>
      </c>
      <c r="H611" t="s">
        <v>1061</v>
      </c>
      <c r="I611" t="s">
        <v>1810</v>
      </c>
      <c r="J611" t="s">
        <v>1102</v>
      </c>
      <c r="K611" s="117">
        <v>23400</v>
      </c>
      <c r="L611" s="118">
        <v>0.79166666666666663</v>
      </c>
      <c r="M611" s="92"/>
      <c r="N611" s="120"/>
      <c r="O611" s="92"/>
    </row>
    <row r="612" spans="1:15" x14ac:dyDescent="0.15">
      <c r="A612" t="s">
        <v>868</v>
      </c>
      <c r="B612" t="s">
        <v>2930</v>
      </c>
      <c r="C612" t="s">
        <v>2480</v>
      </c>
      <c r="D612" t="s">
        <v>192</v>
      </c>
      <c r="E612" t="s">
        <v>185</v>
      </c>
      <c r="F612" t="s">
        <v>1097</v>
      </c>
      <c r="G612" t="s">
        <v>2883</v>
      </c>
      <c r="H612" t="s">
        <v>1061</v>
      </c>
      <c r="I612" t="s">
        <v>1810</v>
      </c>
      <c r="J612" t="s">
        <v>1547</v>
      </c>
      <c r="K612" s="117">
        <v>21960</v>
      </c>
      <c r="L612" s="118">
        <v>0.33333333333333331</v>
      </c>
      <c r="M612" s="92"/>
      <c r="N612" s="92"/>
      <c r="O612" s="120"/>
    </row>
    <row r="613" spans="1:15" x14ac:dyDescent="0.15">
      <c r="A613" t="s">
        <v>319</v>
      </c>
      <c r="B613" t="s">
        <v>2930</v>
      </c>
      <c r="C613" t="s">
        <v>2483</v>
      </c>
      <c r="D613" t="s">
        <v>192</v>
      </c>
      <c r="E613" t="s">
        <v>320</v>
      </c>
      <c r="F613" t="s">
        <v>185</v>
      </c>
      <c r="G613" t="s">
        <v>2883</v>
      </c>
      <c r="H613" t="s">
        <v>1061</v>
      </c>
      <c r="I613" t="s">
        <v>2103</v>
      </c>
      <c r="J613" t="s">
        <v>1547</v>
      </c>
      <c r="K613" s="117">
        <v>21960</v>
      </c>
      <c r="L613" s="118">
        <v>0.33333333333333331</v>
      </c>
      <c r="M613" s="92"/>
      <c r="N613" s="92"/>
      <c r="O613" s="120"/>
    </row>
    <row r="614" spans="1:15" x14ac:dyDescent="0.15">
      <c r="A614" t="s">
        <v>1535</v>
      </c>
      <c r="B614" t="s">
        <v>24</v>
      </c>
      <c r="C614" t="s">
        <v>2464</v>
      </c>
      <c r="D614" t="s">
        <v>1572</v>
      </c>
      <c r="E614" t="s">
        <v>1558</v>
      </c>
      <c r="F614" t="s">
        <v>1567</v>
      </c>
      <c r="G614" t="s">
        <v>2883</v>
      </c>
      <c r="H614" t="s">
        <v>1061</v>
      </c>
      <c r="I614" t="s">
        <v>2883</v>
      </c>
      <c r="J614" t="s">
        <v>1102</v>
      </c>
      <c r="K614" s="117">
        <v>34000</v>
      </c>
      <c r="L614" s="118">
        <v>0.33333333333333298</v>
      </c>
      <c r="M614" s="92"/>
      <c r="N614" s="120"/>
      <c r="O614" s="92"/>
    </row>
    <row r="615" spans="1:15" x14ac:dyDescent="0.15">
      <c r="A615" t="s">
        <v>1536</v>
      </c>
      <c r="B615" t="s">
        <v>24</v>
      </c>
      <c r="C615" t="s">
        <v>2465</v>
      </c>
      <c r="D615" t="s">
        <v>1572</v>
      </c>
      <c r="E615" t="s">
        <v>1559</v>
      </c>
      <c r="F615" t="s">
        <v>1567</v>
      </c>
      <c r="G615" t="s">
        <v>2883</v>
      </c>
      <c r="H615" t="s">
        <v>1061</v>
      </c>
      <c r="I615" t="s">
        <v>2883</v>
      </c>
      <c r="J615" t="s">
        <v>1103</v>
      </c>
      <c r="K615" s="117">
        <v>30000</v>
      </c>
      <c r="L615" s="118">
        <v>0.33333333333333298</v>
      </c>
      <c r="M615" s="92"/>
      <c r="N615" s="92"/>
      <c r="O615" s="120"/>
    </row>
    <row r="616" spans="1:15" x14ac:dyDescent="0.15">
      <c r="A616" t="s">
        <v>268</v>
      </c>
      <c r="B616" t="s">
        <v>24</v>
      </c>
      <c r="C616" t="s">
        <v>2471</v>
      </c>
      <c r="D616" t="s">
        <v>269</v>
      </c>
      <c r="E616" t="s">
        <v>270</v>
      </c>
      <c r="F616" t="s">
        <v>2883</v>
      </c>
      <c r="G616" t="s">
        <v>2883</v>
      </c>
      <c r="H616" t="s">
        <v>1061</v>
      </c>
      <c r="I616" t="s">
        <v>1812</v>
      </c>
      <c r="J616" t="s">
        <v>1102</v>
      </c>
      <c r="K616" s="117">
        <v>6984</v>
      </c>
      <c r="L616" s="118">
        <v>0.33333333333333331</v>
      </c>
      <c r="M616" s="92"/>
      <c r="N616" s="120"/>
      <c r="O616" s="92"/>
    </row>
    <row r="617" spans="1:15" x14ac:dyDescent="0.15">
      <c r="A617" t="s">
        <v>271</v>
      </c>
      <c r="B617" t="s">
        <v>24</v>
      </c>
      <c r="C617" t="s">
        <v>2472</v>
      </c>
      <c r="D617" t="s">
        <v>269</v>
      </c>
      <c r="E617" t="s">
        <v>2883</v>
      </c>
      <c r="F617" t="s">
        <v>2883</v>
      </c>
      <c r="G617" t="s">
        <v>2883</v>
      </c>
      <c r="H617" t="s">
        <v>1061</v>
      </c>
      <c r="I617" t="s">
        <v>1812</v>
      </c>
      <c r="J617" t="s">
        <v>1103</v>
      </c>
      <c r="K617" s="117">
        <v>6984</v>
      </c>
      <c r="L617" s="118">
        <v>0.33333333333333331</v>
      </c>
      <c r="M617" s="92"/>
      <c r="N617" s="92"/>
      <c r="O617" s="120"/>
    </row>
    <row r="618" spans="1:15" x14ac:dyDescent="0.15">
      <c r="A618" t="s">
        <v>312</v>
      </c>
      <c r="B618" t="s">
        <v>24</v>
      </c>
      <c r="C618" t="s">
        <v>2476</v>
      </c>
      <c r="D618" t="s">
        <v>38</v>
      </c>
      <c r="E618" t="s">
        <v>314</v>
      </c>
      <c r="F618" t="s">
        <v>313</v>
      </c>
      <c r="G618" t="s">
        <v>2883</v>
      </c>
      <c r="H618" t="s">
        <v>1061</v>
      </c>
      <c r="I618" t="s">
        <v>1810</v>
      </c>
      <c r="J618" t="s">
        <v>1103</v>
      </c>
      <c r="K618" s="117">
        <v>15984</v>
      </c>
      <c r="L618" s="118">
        <v>0.33333333333333331</v>
      </c>
      <c r="M618" s="92"/>
      <c r="N618" s="92"/>
      <c r="O618" s="120"/>
    </row>
    <row r="619" spans="1:15" x14ac:dyDescent="0.15">
      <c r="A619" t="s">
        <v>315</v>
      </c>
      <c r="B619" t="s">
        <v>24</v>
      </c>
      <c r="C619" t="s">
        <v>2477</v>
      </c>
      <c r="D619" t="s">
        <v>38</v>
      </c>
      <c r="E619" t="s">
        <v>314</v>
      </c>
      <c r="F619" t="s">
        <v>316</v>
      </c>
      <c r="G619" t="s">
        <v>2883</v>
      </c>
      <c r="H619" t="s">
        <v>1061</v>
      </c>
      <c r="I619" t="s">
        <v>1810</v>
      </c>
      <c r="J619" t="s">
        <v>1102</v>
      </c>
      <c r="K619" s="117">
        <v>15984</v>
      </c>
      <c r="L619" s="118">
        <v>0.33333333333333331</v>
      </c>
      <c r="M619" s="92"/>
      <c r="N619" s="120"/>
      <c r="O619" s="92"/>
    </row>
    <row r="620" spans="1:15" x14ac:dyDescent="0.15">
      <c r="A620" t="s">
        <v>337</v>
      </c>
      <c r="B620" t="s">
        <v>24</v>
      </c>
      <c r="C620" t="s">
        <v>2485</v>
      </c>
      <c r="D620" t="s">
        <v>38</v>
      </c>
      <c r="E620" t="s">
        <v>1098</v>
      </c>
      <c r="F620" t="s">
        <v>338</v>
      </c>
      <c r="G620" t="s">
        <v>2883</v>
      </c>
      <c r="H620" t="s">
        <v>1061</v>
      </c>
      <c r="I620" t="s">
        <v>1810</v>
      </c>
      <c r="J620" t="s">
        <v>1102</v>
      </c>
      <c r="K620" s="117">
        <v>15984</v>
      </c>
      <c r="L620" s="118">
        <v>0.33333333333333331</v>
      </c>
      <c r="M620" s="92"/>
      <c r="N620" s="120"/>
      <c r="O620" s="92"/>
    </row>
    <row r="621" spans="1:15" x14ac:dyDescent="0.15">
      <c r="A621" t="s">
        <v>339</v>
      </c>
      <c r="B621" t="s">
        <v>24</v>
      </c>
      <c r="C621" t="s">
        <v>2486</v>
      </c>
      <c r="D621" t="s">
        <v>38</v>
      </c>
      <c r="E621" t="s">
        <v>2883</v>
      </c>
      <c r="F621" t="s">
        <v>340</v>
      </c>
      <c r="G621" t="s">
        <v>2883</v>
      </c>
      <c r="H621" t="s">
        <v>1061</v>
      </c>
      <c r="I621" t="s">
        <v>1810</v>
      </c>
      <c r="J621" t="s">
        <v>1103</v>
      </c>
      <c r="K621" s="117">
        <v>15984</v>
      </c>
      <c r="L621" s="118">
        <v>0.33333333333333331</v>
      </c>
      <c r="M621" s="92"/>
      <c r="N621" s="92"/>
      <c r="O621" s="120"/>
    </row>
    <row r="622" spans="1:15" x14ac:dyDescent="0.15">
      <c r="A622" t="s">
        <v>836</v>
      </c>
      <c r="B622" t="s">
        <v>24</v>
      </c>
      <c r="C622" t="s">
        <v>2515</v>
      </c>
      <c r="D622" t="s">
        <v>839</v>
      </c>
      <c r="E622" t="s">
        <v>837</v>
      </c>
      <c r="F622" t="s">
        <v>2883</v>
      </c>
      <c r="G622" t="s">
        <v>838</v>
      </c>
      <c r="H622" t="s">
        <v>1061</v>
      </c>
      <c r="I622" t="s">
        <v>1815</v>
      </c>
      <c r="J622" t="s">
        <v>1103</v>
      </c>
      <c r="K622" s="117">
        <v>9000</v>
      </c>
      <c r="L622" s="118">
        <v>0.33333333333333298</v>
      </c>
      <c r="M622" s="92"/>
      <c r="N622" s="92"/>
      <c r="O622" s="120"/>
    </row>
    <row r="623" spans="1:15" x14ac:dyDescent="0.15">
      <c r="A623" t="s">
        <v>1379</v>
      </c>
      <c r="B623" t="s">
        <v>24</v>
      </c>
      <c r="C623" t="s">
        <v>2534</v>
      </c>
      <c r="D623" t="s">
        <v>11</v>
      </c>
      <c r="E623" t="s">
        <v>2883</v>
      </c>
      <c r="F623" t="s">
        <v>2883</v>
      </c>
      <c r="G623" t="s">
        <v>2883</v>
      </c>
      <c r="H623" t="s">
        <v>1061</v>
      </c>
      <c r="I623" t="s">
        <v>1815</v>
      </c>
      <c r="J623" t="s">
        <v>1102</v>
      </c>
      <c r="K623" s="117">
        <v>2000</v>
      </c>
      <c r="L623" s="118" t="s">
        <v>2883</v>
      </c>
      <c r="M623" s="92"/>
      <c r="N623" s="120"/>
      <c r="O623" s="92"/>
    </row>
    <row r="624" spans="1:15" x14ac:dyDescent="0.15">
      <c r="A624" t="s">
        <v>570</v>
      </c>
      <c r="B624" t="s">
        <v>24</v>
      </c>
      <c r="C624" t="s">
        <v>2614</v>
      </c>
      <c r="D624" t="s">
        <v>25</v>
      </c>
      <c r="E624" t="s">
        <v>2883</v>
      </c>
      <c r="F624" t="s">
        <v>571</v>
      </c>
      <c r="G624" t="s">
        <v>2883</v>
      </c>
      <c r="H624" t="s">
        <v>1061</v>
      </c>
      <c r="I624" t="s">
        <v>1810</v>
      </c>
      <c r="J624" t="s">
        <v>1103</v>
      </c>
      <c r="K624" s="117">
        <v>50450</v>
      </c>
      <c r="L624" s="118">
        <v>0.33333333333333298</v>
      </c>
      <c r="M624" s="92"/>
      <c r="N624" s="92"/>
      <c r="O624" s="120"/>
    </row>
    <row r="625" spans="1:15" x14ac:dyDescent="0.15">
      <c r="A625" t="s">
        <v>713</v>
      </c>
      <c r="B625" t="s">
        <v>24</v>
      </c>
      <c r="C625" t="s">
        <v>2655</v>
      </c>
      <c r="D625" t="s">
        <v>25</v>
      </c>
      <c r="E625" t="s">
        <v>2883</v>
      </c>
      <c r="F625" t="s">
        <v>714</v>
      </c>
      <c r="G625" t="s">
        <v>2883</v>
      </c>
      <c r="H625" t="s">
        <v>1061</v>
      </c>
      <c r="I625" t="s">
        <v>1810</v>
      </c>
      <c r="J625" t="s">
        <v>1102</v>
      </c>
      <c r="K625" s="117">
        <v>28116</v>
      </c>
      <c r="L625" s="118">
        <v>0.33333333333333298</v>
      </c>
      <c r="M625" s="92"/>
      <c r="N625" s="120"/>
      <c r="O625" s="92"/>
    </row>
    <row r="626" spans="1:15" x14ac:dyDescent="0.15">
      <c r="A626" t="s">
        <v>715</v>
      </c>
      <c r="B626" t="s">
        <v>24</v>
      </c>
      <c r="C626" t="s">
        <v>2656</v>
      </c>
      <c r="D626" t="s">
        <v>25</v>
      </c>
      <c r="E626" t="s">
        <v>2883</v>
      </c>
      <c r="F626" t="s">
        <v>716</v>
      </c>
      <c r="G626" t="s">
        <v>2883</v>
      </c>
      <c r="H626" t="s">
        <v>1061</v>
      </c>
      <c r="I626" t="s">
        <v>1810</v>
      </c>
      <c r="J626" t="s">
        <v>1103</v>
      </c>
      <c r="K626" s="117">
        <v>22615</v>
      </c>
      <c r="L626" s="118">
        <v>0.33333333333333298</v>
      </c>
      <c r="M626" s="92"/>
      <c r="N626" s="92"/>
      <c r="O626" s="120"/>
    </row>
    <row r="627" spans="1:15" x14ac:dyDescent="0.15">
      <c r="A627" t="s">
        <v>1537</v>
      </c>
      <c r="B627" t="s">
        <v>1545</v>
      </c>
      <c r="C627" t="s">
        <v>2883</v>
      </c>
      <c r="D627" t="s">
        <v>1573</v>
      </c>
      <c r="E627" t="s">
        <v>1560</v>
      </c>
      <c r="F627" t="s">
        <v>2883</v>
      </c>
      <c r="G627" t="s">
        <v>2883</v>
      </c>
      <c r="H627" t="s">
        <v>1061</v>
      </c>
      <c r="I627" t="s">
        <v>2105</v>
      </c>
      <c r="J627" t="s">
        <v>1547</v>
      </c>
      <c r="K627" s="117" t="s">
        <v>2883</v>
      </c>
      <c r="L627" s="118">
        <v>0.60416666666666663</v>
      </c>
      <c r="M627" s="92"/>
      <c r="N627" s="120"/>
      <c r="O627" s="120"/>
    </row>
    <row r="628" spans="1:15" x14ac:dyDescent="0.15">
      <c r="A628" t="s">
        <v>1895</v>
      </c>
      <c r="B628" t="s">
        <v>1545</v>
      </c>
      <c r="C628" t="s">
        <v>2883</v>
      </c>
      <c r="D628" t="s">
        <v>2000</v>
      </c>
      <c r="E628" t="s">
        <v>2896</v>
      </c>
      <c r="F628" t="s">
        <v>2897</v>
      </c>
      <c r="G628" t="s">
        <v>2921</v>
      </c>
      <c r="H628" t="s">
        <v>1061</v>
      </c>
      <c r="I628" t="s">
        <v>2106</v>
      </c>
      <c r="J628" t="s">
        <v>1547</v>
      </c>
      <c r="K628" s="117" t="s">
        <v>2883</v>
      </c>
      <c r="L628" s="118">
        <v>0.33333333333333331</v>
      </c>
      <c r="M628" s="92"/>
      <c r="N628" s="120"/>
      <c r="O628" s="120"/>
    </row>
    <row r="629" spans="1:15" x14ac:dyDescent="0.15">
      <c r="A629" t="s">
        <v>1835</v>
      </c>
      <c r="B629" t="s">
        <v>1836</v>
      </c>
      <c r="C629" t="s">
        <v>2883</v>
      </c>
      <c r="D629" t="s">
        <v>1999</v>
      </c>
      <c r="E629" t="s">
        <v>2883</v>
      </c>
      <c r="F629" t="s">
        <v>2889</v>
      </c>
      <c r="G629" t="s">
        <v>2883</v>
      </c>
      <c r="H629" t="s">
        <v>1061</v>
      </c>
      <c r="I629" t="s">
        <v>2883</v>
      </c>
      <c r="J629" t="s">
        <v>1102</v>
      </c>
      <c r="K629" s="117" t="s">
        <v>2883</v>
      </c>
      <c r="L629" s="118">
        <v>0.33333333333333298</v>
      </c>
      <c r="M629" s="92"/>
      <c r="N629" s="120"/>
      <c r="O629" s="120"/>
    </row>
    <row r="630" spans="1:15" x14ac:dyDescent="0.15">
      <c r="A630" t="s">
        <v>1837</v>
      </c>
      <c r="B630" t="s">
        <v>1836</v>
      </c>
      <c r="C630" t="s">
        <v>2883</v>
      </c>
      <c r="D630" t="s">
        <v>1999</v>
      </c>
      <c r="E630" t="s">
        <v>2883</v>
      </c>
      <c r="F630" t="s">
        <v>2889</v>
      </c>
      <c r="G630" t="s">
        <v>2883</v>
      </c>
      <c r="H630" t="s">
        <v>1061</v>
      </c>
      <c r="I630" t="s">
        <v>2883</v>
      </c>
      <c r="J630" t="s">
        <v>1102</v>
      </c>
      <c r="K630" s="117" t="s">
        <v>2883</v>
      </c>
      <c r="L630" s="118">
        <v>0.33333333333333298</v>
      </c>
      <c r="M630" s="92"/>
      <c r="N630" s="120"/>
      <c r="O630" s="120"/>
    </row>
    <row r="631" spans="1:15" x14ac:dyDescent="0.15">
      <c r="A631" t="s">
        <v>1838</v>
      </c>
      <c r="B631" t="s">
        <v>1836</v>
      </c>
      <c r="C631" t="s">
        <v>2883</v>
      </c>
      <c r="D631" t="s">
        <v>1999</v>
      </c>
      <c r="E631" t="s">
        <v>2883</v>
      </c>
      <c r="F631" t="s">
        <v>2889</v>
      </c>
      <c r="G631" t="s">
        <v>2883</v>
      </c>
      <c r="H631" t="s">
        <v>1061</v>
      </c>
      <c r="I631" t="s">
        <v>2883</v>
      </c>
      <c r="J631" t="s">
        <v>1102</v>
      </c>
      <c r="K631" s="117" t="s">
        <v>2883</v>
      </c>
      <c r="L631" s="118">
        <v>0.33333333333333298</v>
      </c>
      <c r="M631" s="92"/>
      <c r="N631" s="120"/>
      <c r="O631" s="120"/>
    </row>
    <row r="632" spans="1:15" x14ac:dyDescent="0.15">
      <c r="A632" t="s">
        <v>1839</v>
      </c>
      <c r="B632" t="s">
        <v>1836</v>
      </c>
      <c r="C632" t="s">
        <v>2883</v>
      </c>
      <c r="D632" t="s">
        <v>1999</v>
      </c>
      <c r="E632" t="s">
        <v>2883</v>
      </c>
      <c r="F632" t="s">
        <v>2890</v>
      </c>
      <c r="G632" t="s">
        <v>2883</v>
      </c>
      <c r="H632" t="s">
        <v>1061</v>
      </c>
      <c r="I632" t="s">
        <v>2883</v>
      </c>
      <c r="J632" t="s">
        <v>1102</v>
      </c>
      <c r="K632" s="117" t="s">
        <v>2883</v>
      </c>
      <c r="L632" s="118">
        <v>0.33333333333333298</v>
      </c>
      <c r="M632" s="92"/>
      <c r="N632" s="120"/>
      <c r="O632" s="120"/>
    </row>
    <row r="633" spans="1:15" x14ac:dyDescent="0.15">
      <c r="A633" t="s">
        <v>1840</v>
      </c>
      <c r="B633" t="s">
        <v>1836</v>
      </c>
      <c r="C633" t="s">
        <v>2883</v>
      </c>
      <c r="D633" t="s">
        <v>1999</v>
      </c>
      <c r="E633" t="s">
        <v>2883</v>
      </c>
      <c r="F633" t="s">
        <v>2890</v>
      </c>
      <c r="G633" t="s">
        <v>2883</v>
      </c>
      <c r="H633" t="s">
        <v>1061</v>
      </c>
      <c r="I633" t="s">
        <v>2883</v>
      </c>
      <c r="J633" t="s">
        <v>1102</v>
      </c>
      <c r="K633" s="117" t="s">
        <v>2883</v>
      </c>
      <c r="L633" s="118">
        <v>0.33333333333333298</v>
      </c>
      <c r="M633" s="92"/>
      <c r="N633" s="120"/>
      <c r="O633" s="120"/>
    </row>
    <row r="634" spans="1:15" x14ac:dyDescent="0.15">
      <c r="A634" t="s">
        <v>1903</v>
      </c>
      <c r="B634" t="s">
        <v>1836</v>
      </c>
      <c r="C634" t="s">
        <v>2883</v>
      </c>
      <c r="D634" t="s">
        <v>706</v>
      </c>
      <c r="E634" t="s">
        <v>2883</v>
      </c>
      <c r="F634" t="s">
        <v>2883</v>
      </c>
      <c r="G634" t="s">
        <v>2883</v>
      </c>
      <c r="H634" t="s">
        <v>1061</v>
      </c>
      <c r="I634" t="s">
        <v>2883</v>
      </c>
      <c r="J634" t="s">
        <v>1102</v>
      </c>
      <c r="K634" s="117" t="s">
        <v>2883</v>
      </c>
      <c r="L634" s="118">
        <v>0.33333333333333298</v>
      </c>
      <c r="M634" s="92"/>
      <c r="N634" s="120"/>
      <c r="O634" s="120"/>
    </row>
    <row r="635" spans="1:15" x14ac:dyDescent="0.15">
      <c r="A635" t="s">
        <v>1904</v>
      </c>
      <c r="B635" t="s">
        <v>1836</v>
      </c>
      <c r="C635" t="s">
        <v>2883</v>
      </c>
      <c r="D635" t="s">
        <v>706</v>
      </c>
      <c r="E635" t="s">
        <v>2883</v>
      </c>
      <c r="F635" t="s">
        <v>2883</v>
      </c>
      <c r="G635" t="s">
        <v>2883</v>
      </c>
      <c r="H635" t="s">
        <v>1061</v>
      </c>
      <c r="I635" t="s">
        <v>2883</v>
      </c>
      <c r="J635" t="s">
        <v>1102</v>
      </c>
      <c r="K635" s="117" t="s">
        <v>2883</v>
      </c>
      <c r="L635" s="118">
        <v>0.33333333333333298</v>
      </c>
      <c r="M635" s="92"/>
      <c r="N635" s="120"/>
      <c r="O635" s="120"/>
    </row>
    <row r="636" spans="1:15" x14ac:dyDescent="0.15">
      <c r="A636" t="s">
        <v>1429</v>
      </c>
      <c r="B636" t="s">
        <v>277</v>
      </c>
      <c r="C636" t="s">
        <v>2532</v>
      </c>
      <c r="D636" t="s">
        <v>22</v>
      </c>
      <c r="E636" t="s">
        <v>844</v>
      </c>
      <c r="F636" t="s">
        <v>2883</v>
      </c>
      <c r="G636" t="s">
        <v>279</v>
      </c>
      <c r="H636" t="s">
        <v>1061</v>
      </c>
      <c r="I636" t="s">
        <v>1806</v>
      </c>
      <c r="J636" t="s">
        <v>1103</v>
      </c>
      <c r="K636" s="117">
        <v>0</v>
      </c>
      <c r="L636" s="118" t="s">
        <v>2883</v>
      </c>
      <c r="M636" s="92"/>
      <c r="N636" s="120"/>
      <c r="O636" s="120"/>
    </row>
    <row r="637" spans="1:15" x14ac:dyDescent="0.15">
      <c r="A637" t="s">
        <v>1851</v>
      </c>
      <c r="B637" t="s">
        <v>277</v>
      </c>
      <c r="C637" t="s">
        <v>2572</v>
      </c>
      <c r="D637" t="s">
        <v>765</v>
      </c>
      <c r="E637" t="s">
        <v>845</v>
      </c>
      <c r="F637" t="s">
        <v>2883</v>
      </c>
      <c r="G637" t="s">
        <v>279</v>
      </c>
      <c r="H637" t="s">
        <v>1061</v>
      </c>
      <c r="I637" t="s">
        <v>779</v>
      </c>
      <c r="J637" t="s">
        <v>1103</v>
      </c>
      <c r="K637" s="117" t="s">
        <v>2883</v>
      </c>
      <c r="L637" s="118">
        <v>0.33333333333333331</v>
      </c>
      <c r="M637" s="92"/>
      <c r="N637" s="120"/>
      <c r="O637" s="120"/>
    </row>
    <row r="638" spans="1:15" x14ac:dyDescent="0.15">
      <c r="A638" t="s">
        <v>1822</v>
      </c>
      <c r="B638" t="s">
        <v>1326</v>
      </c>
      <c r="C638" t="s">
        <v>2883</v>
      </c>
      <c r="D638" t="s">
        <v>1572</v>
      </c>
      <c r="E638" t="s">
        <v>2036</v>
      </c>
      <c r="F638" t="s">
        <v>2883</v>
      </c>
      <c r="G638" t="s">
        <v>2883</v>
      </c>
      <c r="H638" t="s">
        <v>1061</v>
      </c>
      <c r="I638" t="s">
        <v>2036</v>
      </c>
      <c r="J638" t="s">
        <v>1102</v>
      </c>
      <c r="K638" s="117" t="s">
        <v>2883</v>
      </c>
      <c r="L638" s="118">
        <v>0.33333333333333298</v>
      </c>
      <c r="M638" s="92"/>
      <c r="N638" s="120"/>
      <c r="O638" s="120"/>
    </row>
    <row r="639" spans="1:15" x14ac:dyDescent="0.15">
      <c r="A639" t="s">
        <v>1470</v>
      </c>
      <c r="B639" t="s">
        <v>4</v>
      </c>
      <c r="C639" t="s">
        <v>2520</v>
      </c>
      <c r="D639" t="s">
        <v>25</v>
      </c>
      <c r="E639" t="s">
        <v>1065</v>
      </c>
      <c r="F639" t="s">
        <v>2883</v>
      </c>
      <c r="G639" t="s">
        <v>2883</v>
      </c>
      <c r="H639" t="s">
        <v>1061</v>
      </c>
      <c r="I639" t="s">
        <v>1805</v>
      </c>
      <c r="J639" t="s">
        <v>1103</v>
      </c>
      <c r="K639" s="117">
        <v>0</v>
      </c>
      <c r="L639" s="118" t="s">
        <v>2883</v>
      </c>
      <c r="M639" s="92"/>
      <c r="N639" s="120"/>
      <c r="O639" s="120"/>
    </row>
    <row r="640" spans="1:15" x14ac:dyDescent="0.15">
      <c r="A640" t="s">
        <v>1471</v>
      </c>
      <c r="B640" t="s">
        <v>4</v>
      </c>
      <c r="C640" t="s">
        <v>2521</v>
      </c>
      <c r="D640" t="s">
        <v>25</v>
      </c>
      <c r="E640" t="s">
        <v>1065</v>
      </c>
      <c r="F640" t="s">
        <v>2883</v>
      </c>
      <c r="G640" t="s">
        <v>2883</v>
      </c>
      <c r="H640" t="s">
        <v>1061</v>
      </c>
      <c r="I640" t="s">
        <v>1805</v>
      </c>
      <c r="J640" t="s">
        <v>1103</v>
      </c>
      <c r="K640" s="117">
        <v>0</v>
      </c>
      <c r="L640" s="118">
        <v>0.33333333333333298</v>
      </c>
      <c r="M640" s="92"/>
      <c r="N640" s="120"/>
      <c r="O640" s="120"/>
    </row>
    <row r="641" spans="1:15" x14ac:dyDescent="0.15">
      <c r="A641" t="s">
        <v>1430</v>
      </c>
      <c r="B641" t="s">
        <v>4</v>
      </c>
      <c r="C641" t="s">
        <v>2528</v>
      </c>
      <c r="D641" t="s">
        <v>363</v>
      </c>
      <c r="E641" t="s">
        <v>1445</v>
      </c>
      <c r="F641" t="s">
        <v>241</v>
      </c>
      <c r="G641" t="s">
        <v>1440</v>
      </c>
      <c r="H641" t="s">
        <v>1061</v>
      </c>
      <c r="I641" t="s">
        <v>1805</v>
      </c>
      <c r="J641" t="s">
        <v>1391</v>
      </c>
      <c r="K641" s="117">
        <v>0</v>
      </c>
      <c r="L641" s="118">
        <v>0.33333333333333298</v>
      </c>
      <c r="M641" s="92"/>
      <c r="N641" s="120"/>
      <c r="O641" s="120"/>
    </row>
    <row r="642" spans="1:15" x14ac:dyDescent="0.15">
      <c r="A642" t="s">
        <v>1431</v>
      </c>
      <c r="B642" t="s">
        <v>4</v>
      </c>
      <c r="C642" t="s">
        <v>2529</v>
      </c>
      <c r="D642" t="s">
        <v>363</v>
      </c>
      <c r="E642" t="s">
        <v>1445</v>
      </c>
      <c r="F642" t="s">
        <v>241</v>
      </c>
      <c r="G642" t="s">
        <v>1440</v>
      </c>
      <c r="H642" t="s">
        <v>1061</v>
      </c>
      <c r="I642" t="s">
        <v>1805</v>
      </c>
      <c r="J642" t="s">
        <v>1391</v>
      </c>
      <c r="K642" s="117">
        <v>0</v>
      </c>
      <c r="L642" s="118">
        <v>0.33333333333333298</v>
      </c>
      <c r="M642" s="92"/>
      <c r="N642" s="120"/>
      <c r="O642" s="120"/>
    </row>
    <row r="643" spans="1:15" x14ac:dyDescent="0.15">
      <c r="A643" t="s">
        <v>1432</v>
      </c>
      <c r="B643" t="s">
        <v>4</v>
      </c>
      <c r="C643" t="s">
        <v>2530</v>
      </c>
      <c r="D643" t="s">
        <v>363</v>
      </c>
      <c r="E643" t="s">
        <v>1445</v>
      </c>
      <c r="F643" t="s">
        <v>241</v>
      </c>
      <c r="G643" t="s">
        <v>1440</v>
      </c>
      <c r="H643" t="s">
        <v>1061</v>
      </c>
      <c r="I643" t="s">
        <v>1805</v>
      </c>
      <c r="J643" t="s">
        <v>1103</v>
      </c>
      <c r="K643" s="117">
        <v>0</v>
      </c>
      <c r="L643" s="118">
        <v>0.33333333333333298</v>
      </c>
      <c r="M643" s="92"/>
      <c r="N643" s="120"/>
      <c r="O643" s="120"/>
    </row>
    <row r="644" spans="1:15" x14ac:dyDescent="0.15">
      <c r="A644" t="s">
        <v>1433</v>
      </c>
      <c r="B644" t="s">
        <v>4</v>
      </c>
      <c r="C644" t="s">
        <v>2531</v>
      </c>
      <c r="D644" t="s">
        <v>363</v>
      </c>
      <c r="E644" t="s">
        <v>1445</v>
      </c>
      <c r="F644" t="s">
        <v>241</v>
      </c>
      <c r="G644" t="s">
        <v>1440</v>
      </c>
      <c r="H644" t="s">
        <v>1061</v>
      </c>
      <c r="I644" t="s">
        <v>1805</v>
      </c>
      <c r="J644" t="s">
        <v>1103</v>
      </c>
      <c r="K644" s="117">
        <v>0</v>
      </c>
      <c r="L644" s="118">
        <v>0.33333333333333298</v>
      </c>
      <c r="M644" s="92"/>
      <c r="N644" s="120"/>
      <c r="O644" s="120"/>
    </row>
    <row r="645" spans="1:15" x14ac:dyDescent="0.15">
      <c r="A645" t="s">
        <v>1387</v>
      </c>
      <c r="B645" t="s">
        <v>4</v>
      </c>
      <c r="C645" t="s">
        <v>2521</v>
      </c>
      <c r="D645" t="s">
        <v>25</v>
      </c>
      <c r="E645" t="s">
        <v>2883</v>
      </c>
      <c r="F645" t="s">
        <v>2883</v>
      </c>
      <c r="G645" t="s">
        <v>2883</v>
      </c>
      <c r="H645" t="s">
        <v>1061</v>
      </c>
      <c r="I645" t="s">
        <v>1805</v>
      </c>
      <c r="J645" t="s">
        <v>1391</v>
      </c>
      <c r="K645" s="117" t="s">
        <v>2883</v>
      </c>
      <c r="L645" s="118">
        <v>0.33333333333333298</v>
      </c>
      <c r="M645" s="92"/>
      <c r="N645" s="120"/>
      <c r="O645" s="120"/>
    </row>
    <row r="646" spans="1:15" x14ac:dyDescent="0.15">
      <c r="A646" t="s">
        <v>1388</v>
      </c>
      <c r="B646" t="s">
        <v>4</v>
      </c>
      <c r="C646" t="s">
        <v>2520</v>
      </c>
      <c r="D646" t="s">
        <v>25</v>
      </c>
      <c r="E646" t="s">
        <v>2883</v>
      </c>
      <c r="F646" t="s">
        <v>2883</v>
      </c>
      <c r="G646" t="s">
        <v>2883</v>
      </c>
      <c r="H646" t="s">
        <v>1061</v>
      </c>
      <c r="I646" t="s">
        <v>1805</v>
      </c>
      <c r="J646" t="s">
        <v>1391</v>
      </c>
      <c r="K646" s="117" t="s">
        <v>2883</v>
      </c>
      <c r="L646" s="118">
        <v>0.33333333333333298</v>
      </c>
      <c r="M646" s="92"/>
      <c r="N646" s="120"/>
      <c r="O646" s="120"/>
    </row>
    <row r="647" spans="1:15" x14ac:dyDescent="0.15">
      <c r="A647" t="s">
        <v>1389</v>
      </c>
      <c r="B647" t="s">
        <v>4</v>
      </c>
      <c r="C647" t="s">
        <v>2536</v>
      </c>
      <c r="D647" t="s">
        <v>25</v>
      </c>
      <c r="E647" t="s">
        <v>2883</v>
      </c>
      <c r="F647" t="s">
        <v>2883</v>
      </c>
      <c r="G647" t="s">
        <v>2883</v>
      </c>
      <c r="H647" t="s">
        <v>1061</v>
      </c>
      <c r="I647" t="s">
        <v>1805</v>
      </c>
      <c r="J647" t="s">
        <v>1102</v>
      </c>
      <c r="K647" s="117" t="s">
        <v>2883</v>
      </c>
      <c r="L647" s="118">
        <v>0.33333333333333298</v>
      </c>
      <c r="M647" s="92"/>
      <c r="N647" s="120"/>
      <c r="O647" s="120"/>
    </row>
    <row r="648" spans="1:15" x14ac:dyDescent="0.15">
      <c r="A648" t="s">
        <v>1390</v>
      </c>
      <c r="B648" t="s">
        <v>4</v>
      </c>
      <c r="C648" t="s">
        <v>2537</v>
      </c>
      <c r="D648" t="s">
        <v>25</v>
      </c>
      <c r="E648" t="s">
        <v>2883</v>
      </c>
      <c r="F648" t="s">
        <v>2883</v>
      </c>
      <c r="G648" t="s">
        <v>2883</v>
      </c>
      <c r="H648" t="s">
        <v>1061</v>
      </c>
      <c r="I648" t="s">
        <v>2883</v>
      </c>
      <c r="J648" t="s">
        <v>1391</v>
      </c>
      <c r="K648" s="117" t="s">
        <v>2883</v>
      </c>
      <c r="L648" s="118">
        <v>0.33333333333333298</v>
      </c>
      <c r="M648" s="92"/>
      <c r="N648" s="120"/>
      <c r="O648" s="120"/>
    </row>
    <row r="649" spans="1:15" x14ac:dyDescent="0.15">
      <c r="A649" t="s">
        <v>1222</v>
      </c>
      <c r="B649" t="s">
        <v>4</v>
      </c>
      <c r="C649" t="s">
        <v>2547</v>
      </c>
      <c r="D649" t="s">
        <v>457</v>
      </c>
      <c r="E649" t="s">
        <v>1241</v>
      </c>
      <c r="F649" t="s">
        <v>1265</v>
      </c>
      <c r="G649" t="s">
        <v>2883</v>
      </c>
      <c r="H649" t="s">
        <v>1061</v>
      </c>
      <c r="I649" t="s">
        <v>1805</v>
      </c>
      <c r="J649" t="s">
        <v>1340</v>
      </c>
      <c r="K649" s="117">
        <v>0</v>
      </c>
      <c r="L649" s="118">
        <v>0.33333333333333331</v>
      </c>
      <c r="M649" s="92"/>
      <c r="N649" s="120"/>
      <c r="O649" s="120"/>
    </row>
    <row r="650" spans="1:15" x14ac:dyDescent="0.15">
      <c r="A650" t="s">
        <v>1223</v>
      </c>
      <c r="B650" t="s">
        <v>4</v>
      </c>
      <c r="C650" t="s">
        <v>2548</v>
      </c>
      <c r="D650" t="s">
        <v>457</v>
      </c>
      <c r="E650" t="s">
        <v>1241</v>
      </c>
      <c r="F650" t="s">
        <v>1265</v>
      </c>
      <c r="G650" t="s">
        <v>2883</v>
      </c>
      <c r="H650" t="s">
        <v>1061</v>
      </c>
      <c r="I650" t="s">
        <v>1805</v>
      </c>
      <c r="J650" t="s">
        <v>1340</v>
      </c>
      <c r="K650" s="117">
        <v>0</v>
      </c>
      <c r="L650" s="118">
        <v>0.33333333333333331</v>
      </c>
      <c r="M650" s="92"/>
      <c r="N650" s="120"/>
      <c r="O650" s="120"/>
    </row>
    <row r="651" spans="1:15" x14ac:dyDescent="0.15">
      <c r="A651" t="s">
        <v>1862</v>
      </c>
      <c r="B651" t="s">
        <v>4</v>
      </c>
      <c r="C651" t="s">
        <v>2583</v>
      </c>
      <c r="D651" t="s">
        <v>5</v>
      </c>
      <c r="E651" t="s">
        <v>2051</v>
      </c>
      <c r="F651" t="s">
        <v>2052</v>
      </c>
      <c r="G651" t="s">
        <v>2053</v>
      </c>
      <c r="H651" t="s">
        <v>1061</v>
      </c>
      <c r="I651" t="s">
        <v>1805</v>
      </c>
      <c r="J651" t="s">
        <v>1103</v>
      </c>
      <c r="K651" s="117">
        <v>0</v>
      </c>
      <c r="L651" s="118">
        <v>0.33333333333333298</v>
      </c>
      <c r="M651" s="92"/>
      <c r="N651" s="120"/>
      <c r="O651" s="120"/>
    </row>
    <row r="652" spans="1:15" x14ac:dyDescent="0.15">
      <c r="A652" t="s">
        <v>1863</v>
      </c>
      <c r="B652" t="s">
        <v>4</v>
      </c>
      <c r="C652" t="s">
        <v>2584</v>
      </c>
      <c r="D652" t="s">
        <v>5</v>
      </c>
      <c r="E652" t="s">
        <v>2051</v>
      </c>
      <c r="F652" t="s">
        <v>2052</v>
      </c>
      <c r="G652" t="s">
        <v>2053</v>
      </c>
      <c r="H652" t="s">
        <v>1061</v>
      </c>
      <c r="I652" t="s">
        <v>1805</v>
      </c>
      <c r="J652" t="s">
        <v>1103</v>
      </c>
      <c r="K652" s="117">
        <v>0</v>
      </c>
      <c r="L652" s="118">
        <v>0.33333333333333298</v>
      </c>
      <c r="M652" s="92"/>
      <c r="N652" s="120"/>
      <c r="O652" s="120"/>
    </row>
    <row r="653" spans="1:15" x14ac:dyDescent="0.15">
      <c r="A653" t="s">
        <v>1864</v>
      </c>
      <c r="B653" t="s">
        <v>4</v>
      </c>
      <c r="C653" t="s">
        <v>2585</v>
      </c>
      <c r="D653" t="s">
        <v>5</v>
      </c>
      <c r="E653" t="s">
        <v>2051</v>
      </c>
      <c r="F653" t="s">
        <v>2052</v>
      </c>
      <c r="G653" t="s">
        <v>2053</v>
      </c>
      <c r="H653" t="s">
        <v>1061</v>
      </c>
      <c r="I653" t="s">
        <v>1805</v>
      </c>
      <c r="J653" t="s">
        <v>1103</v>
      </c>
      <c r="K653" s="117">
        <v>0</v>
      </c>
      <c r="L653" s="118">
        <v>0.33333333333333298</v>
      </c>
      <c r="M653" s="92"/>
      <c r="N653" s="120"/>
      <c r="O653" s="120"/>
    </row>
    <row r="654" spans="1:15" x14ac:dyDescent="0.15">
      <c r="A654" t="s">
        <v>1865</v>
      </c>
      <c r="B654" t="s">
        <v>4</v>
      </c>
      <c r="C654" t="s">
        <v>2586</v>
      </c>
      <c r="D654" t="s">
        <v>5</v>
      </c>
      <c r="E654" t="s">
        <v>2051</v>
      </c>
      <c r="F654" t="s">
        <v>2052</v>
      </c>
      <c r="G654" t="s">
        <v>2053</v>
      </c>
      <c r="H654" t="s">
        <v>1061</v>
      </c>
      <c r="I654" t="s">
        <v>1805</v>
      </c>
      <c r="J654" t="s">
        <v>1103</v>
      </c>
      <c r="K654" s="117">
        <v>0</v>
      </c>
      <c r="L654" s="118">
        <v>0.33333333333333298</v>
      </c>
      <c r="M654" s="92"/>
      <c r="N654" s="120"/>
      <c r="O654" s="120"/>
    </row>
    <row r="655" spans="1:15" x14ac:dyDescent="0.15">
      <c r="A655" t="s">
        <v>1866</v>
      </c>
      <c r="B655" t="s">
        <v>4</v>
      </c>
      <c r="C655" t="s">
        <v>2587</v>
      </c>
      <c r="D655" t="s">
        <v>5</v>
      </c>
      <c r="E655" t="s">
        <v>2051</v>
      </c>
      <c r="F655" t="s">
        <v>2052</v>
      </c>
      <c r="G655" t="s">
        <v>2053</v>
      </c>
      <c r="H655" t="s">
        <v>1061</v>
      </c>
      <c r="I655" t="s">
        <v>1805</v>
      </c>
      <c r="J655" t="s">
        <v>1103</v>
      </c>
      <c r="K655" s="117">
        <v>0</v>
      </c>
      <c r="L655" s="118">
        <v>0.33333333333333298</v>
      </c>
      <c r="M655" s="92"/>
      <c r="N655" s="120"/>
      <c r="O655" s="120"/>
    </row>
    <row r="656" spans="1:15" x14ac:dyDescent="0.15">
      <c r="A656" t="s">
        <v>1867</v>
      </c>
      <c r="B656" t="s">
        <v>4</v>
      </c>
      <c r="C656" t="s">
        <v>2588</v>
      </c>
      <c r="D656" t="s">
        <v>5</v>
      </c>
      <c r="E656" t="s">
        <v>2051</v>
      </c>
      <c r="F656" t="s">
        <v>2052</v>
      </c>
      <c r="G656" t="s">
        <v>2053</v>
      </c>
      <c r="H656" t="s">
        <v>1061</v>
      </c>
      <c r="I656" t="s">
        <v>1805</v>
      </c>
      <c r="J656" t="s">
        <v>1103</v>
      </c>
      <c r="K656" s="117">
        <v>0</v>
      </c>
      <c r="L656" s="118">
        <v>0.33333333333333298</v>
      </c>
      <c r="M656" s="92"/>
      <c r="N656" s="120"/>
      <c r="O656" s="120"/>
    </row>
    <row r="657" spans="1:15" x14ac:dyDescent="0.15">
      <c r="A657" t="s">
        <v>1869</v>
      </c>
      <c r="B657" t="s">
        <v>4</v>
      </c>
      <c r="C657" t="s">
        <v>2590</v>
      </c>
      <c r="D657" t="s">
        <v>1303</v>
      </c>
      <c r="E657" t="s">
        <v>2054</v>
      </c>
      <c r="F657" t="s">
        <v>2893</v>
      </c>
      <c r="G657" t="s">
        <v>2883</v>
      </c>
      <c r="H657" t="s">
        <v>1061</v>
      </c>
      <c r="I657" t="s">
        <v>1805</v>
      </c>
      <c r="J657" t="s">
        <v>1103</v>
      </c>
      <c r="K657" s="117">
        <v>3081</v>
      </c>
      <c r="L657" s="118">
        <v>0.33333333333333331</v>
      </c>
      <c r="M657" s="92"/>
      <c r="N657" s="120"/>
      <c r="O657" s="120"/>
    </row>
    <row r="658" spans="1:15" x14ac:dyDescent="0.15">
      <c r="A658" t="s">
        <v>1870</v>
      </c>
      <c r="B658" t="s">
        <v>4</v>
      </c>
      <c r="C658" t="s">
        <v>2591</v>
      </c>
      <c r="D658" t="s">
        <v>1303</v>
      </c>
      <c r="E658" t="s">
        <v>2054</v>
      </c>
      <c r="F658" t="s">
        <v>2893</v>
      </c>
      <c r="G658" t="s">
        <v>2883</v>
      </c>
      <c r="H658" t="s">
        <v>1061</v>
      </c>
      <c r="I658" t="s">
        <v>1805</v>
      </c>
      <c r="J658" t="s">
        <v>1103</v>
      </c>
      <c r="K658" s="117">
        <v>3081</v>
      </c>
      <c r="L658" s="118" t="s">
        <v>2883</v>
      </c>
      <c r="M658" s="92"/>
      <c r="N658" s="120"/>
      <c r="O658" s="120"/>
    </row>
    <row r="659" spans="1:15" x14ac:dyDescent="0.15">
      <c r="A659" t="s">
        <v>1888</v>
      </c>
      <c r="B659" t="s">
        <v>4</v>
      </c>
      <c r="C659" t="s">
        <v>2605</v>
      </c>
      <c r="D659" t="s">
        <v>11</v>
      </c>
      <c r="E659" t="s">
        <v>2067</v>
      </c>
      <c r="F659" t="s">
        <v>2068</v>
      </c>
      <c r="G659" t="s">
        <v>2883</v>
      </c>
      <c r="H659" t="s">
        <v>1061</v>
      </c>
      <c r="I659" t="s">
        <v>1805</v>
      </c>
      <c r="J659" t="s">
        <v>1103</v>
      </c>
      <c r="K659" s="117">
        <v>0</v>
      </c>
      <c r="L659" s="118" t="s">
        <v>2883</v>
      </c>
      <c r="M659" s="92"/>
      <c r="N659" s="120"/>
      <c r="O659" s="120"/>
    </row>
    <row r="660" spans="1:15" x14ac:dyDescent="0.15">
      <c r="A660" t="s">
        <v>1889</v>
      </c>
      <c r="B660" t="s">
        <v>4</v>
      </c>
      <c r="C660" t="s">
        <v>2606</v>
      </c>
      <c r="D660" t="s">
        <v>11</v>
      </c>
      <c r="E660" t="s">
        <v>2069</v>
      </c>
      <c r="F660" t="s">
        <v>2068</v>
      </c>
      <c r="G660" t="s">
        <v>2883</v>
      </c>
      <c r="H660" t="s">
        <v>1061</v>
      </c>
      <c r="I660" t="s">
        <v>1805</v>
      </c>
      <c r="J660" t="s">
        <v>1103</v>
      </c>
      <c r="K660" s="117">
        <v>0</v>
      </c>
      <c r="L660" s="118" t="s">
        <v>2883</v>
      </c>
      <c r="M660" s="92"/>
      <c r="N660" s="120"/>
      <c r="O660" s="120"/>
    </row>
    <row r="661" spans="1:15" x14ac:dyDescent="0.15">
      <c r="A661" t="s">
        <v>37</v>
      </c>
      <c r="B661" t="s">
        <v>9</v>
      </c>
      <c r="C661" t="s">
        <v>2468</v>
      </c>
      <c r="D661" t="s">
        <v>38</v>
      </c>
      <c r="E661" t="s">
        <v>40</v>
      </c>
      <c r="F661" t="s">
        <v>39</v>
      </c>
      <c r="G661" t="s">
        <v>2883</v>
      </c>
      <c r="H661" t="s">
        <v>1061</v>
      </c>
      <c r="I661" t="s">
        <v>1818</v>
      </c>
      <c r="J661" t="s">
        <v>1103</v>
      </c>
      <c r="K661" s="117">
        <v>0</v>
      </c>
      <c r="L661" s="118">
        <v>0.33333333333333331</v>
      </c>
      <c r="M661" s="92"/>
      <c r="N661" s="120"/>
      <c r="O661" s="120"/>
    </row>
    <row r="662" spans="1:15" x14ac:dyDescent="0.15">
      <c r="A662" t="s">
        <v>792</v>
      </c>
      <c r="B662" t="s">
        <v>9</v>
      </c>
      <c r="C662" t="s">
        <v>2475</v>
      </c>
      <c r="D662" t="s">
        <v>11</v>
      </c>
      <c r="E662" t="s">
        <v>791</v>
      </c>
      <c r="F662" t="s">
        <v>2883</v>
      </c>
      <c r="G662" t="s">
        <v>2883</v>
      </c>
      <c r="H662" t="s">
        <v>1061</v>
      </c>
      <c r="I662" t="s">
        <v>1805</v>
      </c>
      <c r="J662" t="s">
        <v>1340</v>
      </c>
      <c r="K662" s="117">
        <v>360</v>
      </c>
      <c r="L662" s="118">
        <v>0.33333333333333331</v>
      </c>
      <c r="M662" s="92"/>
      <c r="N662" s="120"/>
      <c r="O662" s="120"/>
    </row>
    <row r="663" spans="1:15" x14ac:dyDescent="0.15">
      <c r="A663" t="s">
        <v>793</v>
      </c>
      <c r="B663" t="s">
        <v>9</v>
      </c>
      <c r="C663" t="s">
        <v>2501</v>
      </c>
      <c r="D663" t="s">
        <v>25</v>
      </c>
      <c r="E663" t="s">
        <v>794</v>
      </c>
      <c r="F663" t="s">
        <v>2883</v>
      </c>
      <c r="G663" t="s">
        <v>2883</v>
      </c>
      <c r="H663" t="s">
        <v>1061</v>
      </c>
      <c r="I663" t="s">
        <v>1805</v>
      </c>
      <c r="J663" t="s">
        <v>1103</v>
      </c>
      <c r="K663" s="117">
        <v>0</v>
      </c>
      <c r="L663" s="118">
        <v>0.33333333333333298</v>
      </c>
      <c r="M663" s="92"/>
      <c r="N663" s="120"/>
      <c r="O663" s="120"/>
    </row>
    <row r="664" spans="1:15" x14ac:dyDescent="0.15">
      <c r="A664" t="s">
        <v>795</v>
      </c>
      <c r="B664" t="s">
        <v>9</v>
      </c>
      <c r="C664" t="s">
        <v>2502</v>
      </c>
      <c r="D664" t="s">
        <v>25</v>
      </c>
      <c r="E664" t="s">
        <v>796</v>
      </c>
      <c r="F664" t="s">
        <v>2883</v>
      </c>
      <c r="G664" t="s">
        <v>2883</v>
      </c>
      <c r="H664" t="s">
        <v>1061</v>
      </c>
      <c r="I664" t="s">
        <v>1805</v>
      </c>
      <c r="J664" t="s">
        <v>1340</v>
      </c>
      <c r="K664" s="117">
        <v>3450</v>
      </c>
      <c r="L664" s="118">
        <v>0.33333333333333298</v>
      </c>
      <c r="M664" s="92"/>
      <c r="N664" s="120"/>
      <c r="O664" s="120"/>
    </row>
    <row r="665" spans="1:15" x14ac:dyDescent="0.15">
      <c r="A665" t="s">
        <v>1540</v>
      </c>
      <c r="B665" t="s">
        <v>9</v>
      </c>
      <c r="C665" t="s">
        <v>2511</v>
      </c>
      <c r="D665" t="s">
        <v>22</v>
      </c>
      <c r="E665" t="s">
        <v>1561</v>
      </c>
      <c r="F665" t="s">
        <v>2883</v>
      </c>
      <c r="G665" t="s">
        <v>2883</v>
      </c>
      <c r="H665" t="s">
        <v>1061</v>
      </c>
      <c r="I665" t="s">
        <v>2883</v>
      </c>
      <c r="J665" t="s">
        <v>1103</v>
      </c>
      <c r="K665" s="117">
        <v>0</v>
      </c>
      <c r="L665" s="118" t="s">
        <v>2883</v>
      </c>
      <c r="M665" s="92"/>
      <c r="N665" s="120"/>
      <c r="O665" s="120"/>
    </row>
    <row r="666" spans="1:15" x14ac:dyDescent="0.15">
      <c r="A666" t="s">
        <v>586</v>
      </c>
      <c r="B666" t="s">
        <v>9</v>
      </c>
      <c r="C666" t="s">
        <v>2624</v>
      </c>
      <c r="D666" t="s">
        <v>587</v>
      </c>
      <c r="E666" t="s">
        <v>589</v>
      </c>
      <c r="F666" t="s">
        <v>588</v>
      </c>
      <c r="G666" t="s">
        <v>2883</v>
      </c>
      <c r="H666" t="s">
        <v>1061</v>
      </c>
      <c r="I666" t="s">
        <v>1810</v>
      </c>
      <c r="J666" t="s">
        <v>1103</v>
      </c>
      <c r="K666" s="117" t="s">
        <v>2883</v>
      </c>
      <c r="L666" s="118">
        <v>0.70833333333333337</v>
      </c>
      <c r="M666" s="92"/>
      <c r="N666" s="120"/>
      <c r="O666" s="120"/>
    </row>
    <row r="667" spans="1:15" x14ac:dyDescent="0.15">
      <c r="A667" t="s">
        <v>590</v>
      </c>
      <c r="B667" t="s">
        <v>9</v>
      </c>
      <c r="C667" t="s">
        <v>2625</v>
      </c>
      <c r="D667" t="s">
        <v>587</v>
      </c>
      <c r="E667" t="s">
        <v>592</v>
      </c>
      <c r="F667" t="s">
        <v>591</v>
      </c>
      <c r="G667" t="s">
        <v>2883</v>
      </c>
      <c r="H667" t="s">
        <v>1061</v>
      </c>
      <c r="I667" t="s">
        <v>1810</v>
      </c>
      <c r="J667" t="s">
        <v>1103</v>
      </c>
      <c r="K667" s="117" t="s">
        <v>2883</v>
      </c>
      <c r="L667" s="118">
        <v>0.70833333333333337</v>
      </c>
      <c r="M667" s="92"/>
      <c r="N667" s="120"/>
      <c r="O667" s="120"/>
    </row>
    <row r="668" spans="1:15" x14ac:dyDescent="0.15">
      <c r="A668" t="s">
        <v>593</v>
      </c>
      <c r="B668" t="s">
        <v>9</v>
      </c>
      <c r="C668" t="s">
        <v>2626</v>
      </c>
      <c r="D668" t="s">
        <v>357</v>
      </c>
      <c r="E668" t="s">
        <v>512</v>
      </c>
      <c r="F668" t="s">
        <v>594</v>
      </c>
      <c r="G668" t="s">
        <v>2883</v>
      </c>
      <c r="H668" t="s">
        <v>1061</v>
      </c>
      <c r="I668" t="s">
        <v>1810</v>
      </c>
      <c r="J668" t="s">
        <v>1103</v>
      </c>
      <c r="K668" s="117" t="s">
        <v>2883</v>
      </c>
      <c r="L668" s="118">
        <v>0.33333333333333331</v>
      </c>
      <c r="M668" s="92"/>
      <c r="N668" s="120"/>
      <c r="O668" s="120"/>
    </row>
    <row r="669" spans="1:15" x14ac:dyDescent="0.15">
      <c r="A669" t="s">
        <v>596</v>
      </c>
      <c r="B669" t="s">
        <v>9</v>
      </c>
      <c r="C669" t="s">
        <v>2627</v>
      </c>
      <c r="D669" t="s">
        <v>357</v>
      </c>
      <c r="E669" t="s">
        <v>513</v>
      </c>
      <c r="F669" t="s">
        <v>597</v>
      </c>
      <c r="G669" t="s">
        <v>2883</v>
      </c>
      <c r="H669" t="s">
        <v>1061</v>
      </c>
      <c r="I669" t="s">
        <v>1810</v>
      </c>
      <c r="J669" t="s">
        <v>1103</v>
      </c>
      <c r="K669" s="117" t="s">
        <v>2883</v>
      </c>
      <c r="L669" s="118">
        <v>0.33333333333333331</v>
      </c>
      <c r="M669" s="92"/>
      <c r="N669" s="120"/>
      <c r="O669" s="120"/>
    </row>
    <row r="670" spans="1:15" x14ac:dyDescent="0.15">
      <c r="A670" t="s">
        <v>599</v>
      </c>
      <c r="B670" t="s">
        <v>9</v>
      </c>
      <c r="C670" t="s">
        <v>2628</v>
      </c>
      <c r="D670" t="s">
        <v>587</v>
      </c>
      <c r="E670" t="s">
        <v>589</v>
      </c>
      <c r="F670" t="s">
        <v>585</v>
      </c>
      <c r="G670" t="s">
        <v>2883</v>
      </c>
      <c r="H670" t="s">
        <v>1061</v>
      </c>
      <c r="I670" t="s">
        <v>1810</v>
      </c>
      <c r="J670" t="s">
        <v>1103</v>
      </c>
      <c r="K670" s="117">
        <v>31464</v>
      </c>
      <c r="L670" s="118">
        <v>0.79166666666666663</v>
      </c>
      <c r="M670" s="92"/>
      <c r="N670" s="120"/>
      <c r="O670" s="120"/>
    </row>
    <row r="671" spans="1:15" x14ac:dyDescent="0.15">
      <c r="A671" t="s">
        <v>600</v>
      </c>
      <c r="B671" t="s">
        <v>9</v>
      </c>
      <c r="C671" t="s">
        <v>2629</v>
      </c>
      <c r="D671" t="s">
        <v>357</v>
      </c>
      <c r="E671" t="s">
        <v>589</v>
      </c>
      <c r="F671" t="s">
        <v>601</v>
      </c>
      <c r="G671" t="s">
        <v>2883</v>
      </c>
      <c r="H671" t="s">
        <v>1061</v>
      </c>
      <c r="I671" t="s">
        <v>1810</v>
      </c>
      <c r="J671" t="s">
        <v>2427</v>
      </c>
      <c r="K671" s="117" t="s">
        <v>2883</v>
      </c>
      <c r="L671" s="118">
        <v>0.33333333333333331</v>
      </c>
      <c r="M671" s="92"/>
      <c r="N671" s="120"/>
      <c r="O671" s="120"/>
    </row>
    <row r="672" spans="1:15" x14ac:dyDescent="0.15">
      <c r="A672" t="s">
        <v>602</v>
      </c>
      <c r="B672" t="s">
        <v>9</v>
      </c>
      <c r="C672" t="s">
        <v>2630</v>
      </c>
      <c r="D672" t="s">
        <v>357</v>
      </c>
      <c r="E672" t="s">
        <v>530</v>
      </c>
      <c r="F672" t="s">
        <v>603</v>
      </c>
      <c r="G672" t="s">
        <v>2883</v>
      </c>
      <c r="H672" t="s">
        <v>1061</v>
      </c>
      <c r="I672" t="s">
        <v>1810</v>
      </c>
      <c r="J672" t="s">
        <v>2427</v>
      </c>
      <c r="K672" s="117" t="s">
        <v>2883</v>
      </c>
      <c r="L672" s="118">
        <v>0.33333333333333331</v>
      </c>
      <c r="M672" s="92"/>
      <c r="N672" s="120"/>
      <c r="O672" s="120"/>
    </row>
    <row r="673" spans="1:15" x14ac:dyDescent="0.15">
      <c r="A673" t="s">
        <v>604</v>
      </c>
      <c r="B673" t="s">
        <v>9</v>
      </c>
      <c r="C673" t="s">
        <v>2631</v>
      </c>
      <c r="D673" t="s">
        <v>357</v>
      </c>
      <c r="E673" t="s">
        <v>509</v>
      </c>
      <c r="F673" t="s">
        <v>605</v>
      </c>
      <c r="G673" t="s">
        <v>2883</v>
      </c>
      <c r="H673" t="s">
        <v>1061</v>
      </c>
      <c r="I673" t="s">
        <v>1810</v>
      </c>
      <c r="J673" t="s">
        <v>1103</v>
      </c>
      <c r="K673" s="117" t="s">
        <v>2883</v>
      </c>
      <c r="L673" s="118">
        <v>0.33333333333333331</v>
      </c>
      <c r="M673" s="92"/>
      <c r="N673" s="120"/>
      <c r="O673" s="120"/>
    </row>
    <row r="674" spans="1:15" x14ac:dyDescent="0.15">
      <c r="A674" t="s">
        <v>606</v>
      </c>
      <c r="B674" t="s">
        <v>9</v>
      </c>
      <c r="C674" t="s">
        <v>2632</v>
      </c>
      <c r="D674" t="s">
        <v>22</v>
      </c>
      <c r="E674" t="s">
        <v>512</v>
      </c>
      <c r="F674" t="s">
        <v>607</v>
      </c>
      <c r="G674" t="s">
        <v>2883</v>
      </c>
      <c r="H674" t="s">
        <v>1061</v>
      </c>
      <c r="I674" t="s">
        <v>1810</v>
      </c>
      <c r="J674" t="s">
        <v>1103</v>
      </c>
      <c r="K674" s="117">
        <v>0</v>
      </c>
      <c r="L674" s="118" t="s">
        <v>2883</v>
      </c>
      <c r="M674" s="92"/>
      <c r="N674" s="120"/>
      <c r="O674" s="120"/>
    </row>
    <row r="675" spans="1:15" x14ac:dyDescent="0.15">
      <c r="A675" t="s">
        <v>608</v>
      </c>
      <c r="B675" t="s">
        <v>9</v>
      </c>
      <c r="C675" t="s">
        <v>2633</v>
      </c>
      <c r="D675" t="s">
        <v>22</v>
      </c>
      <c r="E675" t="s">
        <v>609</v>
      </c>
      <c r="F675" t="s">
        <v>2883</v>
      </c>
      <c r="G675" t="s">
        <v>2883</v>
      </c>
      <c r="H675" t="s">
        <v>1061</v>
      </c>
      <c r="I675" t="s">
        <v>1818</v>
      </c>
      <c r="J675" t="s">
        <v>1103</v>
      </c>
      <c r="K675" s="117">
        <v>600</v>
      </c>
      <c r="L675" s="118" t="s">
        <v>2883</v>
      </c>
      <c r="M675" s="92"/>
      <c r="N675" s="120"/>
      <c r="O675" s="120"/>
    </row>
    <row r="676" spans="1:15" x14ac:dyDescent="0.15">
      <c r="A676" t="s">
        <v>610</v>
      </c>
      <c r="B676" t="s">
        <v>9</v>
      </c>
      <c r="C676" t="s">
        <v>2634</v>
      </c>
      <c r="D676" t="s">
        <v>22</v>
      </c>
      <c r="E676" t="s">
        <v>609</v>
      </c>
      <c r="F676" t="s">
        <v>2883</v>
      </c>
      <c r="G676" t="s">
        <v>2883</v>
      </c>
      <c r="H676" t="s">
        <v>1061</v>
      </c>
      <c r="I676" t="s">
        <v>1818</v>
      </c>
      <c r="J676" t="s">
        <v>1103</v>
      </c>
      <c r="K676" s="117">
        <v>0</v>
      </c>
      <c r="L676" s="118" t="s">
        <v>2883</v>
      </c>
      <c r="M676" s="92"/>
      <c r="N676" s="120"/>
      <c r="O676" s="120"/>
    </row>
    <row r="677" spans="1:15" x14ac:dyDescent="0.15">
      <c r="A677" t="s">
        <v>611</v>
      </c>
      <c r="B677" t="s">
        <v>9</v>
      </c>
      <c r="C677" t="s">
        <v>2635</v>
      </c>
      <c r="D677" t="s">
        <v>25</v>
      </c>
      <c r="E677" t="s">
        <v>527</v>
      </c>
      <c r="F677" t="s">
        <v>612</v>
      </c>
      <c r="G677" t="s">
        <v>2883</v>
      </c>
      <c r="H677" t="s">
        <v>1061</v>
      </c>
      <c r="I677" t="s">
        <v>1810</v>
      </c>
      <c r="J677" t="s">
        <v>1103</v>
      </c>
      <c r="K677" s="117">
        <v>0</v>
      </c>
      <c r="L677" s="118">
        <v>0.33333333333333298</v>
      </c>
      <c r="M677" s="92"/>
      <c r="N677" s="120"/>
      <c r="O677" s="120"/>
    </row>
    <row r="678" spans="1:15" x14ac:dyDescent="0.15">
      <c r="A678" t="s">
        <v>622</v>
      </c>
      <c r="B678" t="s">
        <v>9</v>
      </c>
      <c r="C678" t="s">
        <v>2636</v>
      </c>
      <c r="D678" t="s">
        <v>11</v>
      </c>
      <c r="E678" t="s">
        <v>624</v>
      </c>
      <c r="F678" t="s">
        <v>623</v>
      </c>
      <c r="G678" t="s">
        <v>2883</v>
      </c>
      <c r="H678" t="s">
        <v>1061</v>
      </c>
      <c r="I678" t="s">
        <v>1810</v>
      </c>
      <c r="J678" t="s">
        <v>1103</v>
      </c>
      <c r="K678" s="117" t="s">
        <v>2883</v>
      </c>
      <c r="L678" s="118">
        <v>0.33333333333333331</v>
      </c>
      <c r="M678" s="92"/>
      <c r="N678" s="120"/>
      <c r="O678" s="120"/>
    </row>
    <row r="679" spans="1:15" x14ac:dyDescent="0.15">
      <c r="A679" t="s">
        <v>625</v>
      </c>
      <c r="B679" t="s">
        <v>9</v>
      </c>
      <c r="C679" t="s">
        <v>2637</v>
      </c>
      <c r="D679" t="s">
        <v>11</v>
      </c>
      <c r="E679" t="s">
        <v>595</v>
      </c>
      <c r="F679" t="s">
        <v>626</v>
      </c>
      <c r="G679" t="s">
        <v>2883</v>
      </c>
      <c r="H679" t="s">
        <v>1061</v>
      </c>
      <c r="I679" t="s">
        <v>1810</v>
      </c>
      <c r="J679" t="s">
        <v>1103</v>
      </c>
      <c r="K679" s="117" t="s">
        <v>2883</v>
      </c>
      <c r="L679" s="118">
        <v>0.33333333333333331</v>
      </c>
      <c r="M679" s="92"/>
      <c r="N679" s="120"/>
      <c r="O679" s="120"/>
    </row>
    <row r="680" spans="1:15" x14ac:dyDescent="0.15">
      <c r="A680" t="s">
        <v>627</v>
      </c>
      <c r="B680" t="s">
        <v>9</v>
      </c>
      <c r="C680" t="s">
        <v>2638</v>
      </c>
      <c r="D680" t="s">
        <v>628</v>
      </c>
      <c r="E680" t="s">
        <v>595</v>
      </c>
      <c r="F680" t="s">
        <v>2075</v>
      </c>
      <c r="G680" t="s">
        <v>2883</v>
      </c>
      <c r="H680" t="s">
        <v>1061</v>
      </c>
      <c r="I680" t="s">
        <v>1810</v>
      </c>
      <c r="J680" t="s">
        <v>1103</v>
      </c>
      <c r="K680" s="117" t="s">
        <v>2883</v>
      </c>
      <c r="L680" s="118">
        <v>0.33333333333333331</v>
      </c>
      <c r="M680" s="92"/>
      <c r="N680" s="120"/>
      <c r="O680" s="120"/>
    </row>
    <row r="681" spans="1:15" x14ac:dyDescent="0.15">
      <c r="A681" t="s">
        <v>678</v>
      </c>
      <c r="B681" t="s">
        <v>9</v>
      </c>
      <c r="C681" t="s">
        <v>2652</v>
      </c>
      <c r="D681" t="s">
        <v>36</v>
      </c>
      <c r="E681" t="s">
        <v>680</v>
      </c>
      <c r="F681" t="s">
        <v>679</v>
      </c>
      <c r="G681" t="s">
        <v>2883</v>
      </c>
      <c r="H681" t="s">
        <v>1061</v>
      </c>
      <c r="I681" t="s">
        <v>1810</v>
      </c>
      <c r="J681" t="s">
        <v>1102</v>
      </c>
      <c r="K681" s="117">
        <v>9600</v>
      </c>
      <c r="L681" s="118">
        <v>0.33333333333333331</v>
      </c>
      <c r="M681" s="92"/>
      <c r="N681" s="120"/>
      <c r="O681" s="120"/>
    </row>
    <row r="682" spans="1:15" x14ac:dyDescent="0.15">
      <c r="A682" t="s">
        <v>687</v>
      </c>
      <c r="B682" t="s">
        <v>9</v>
      </c>
      <c r="C682" t="s">
        <v>2654</v>
      </c>
      <c r="D682" t="s">
        <v>357</v>
      </c>
      <c r="E682" t="s">
        <v>589</v>
      </c>
      <c r="F682" t="s">
        <v>688</v>
      </c>
      <c r="G682" t="s">
        <v>2883</v>
      </c>
      <c r="H682" t="s">
        <v>1061</v>
      </c>
      <c r="I682" t="s">
        <v>1810</v>
      </c>
      <c r="J682" t="s">
        <v>2427</v>
      </c>
      <c r="K682" s="117" t="s">
        <v>2883</v>
      </c>
      <c r="L682" s="118">
        <v>0.33333333333333331</v>
      </c>
      <c r="M682" s="92"/>
      <c r="N682" s="120"/>
      <c r="O682" s="120"/>
    </row>
    <row r="683" spans="1:15" x14ac:dyDescent="0.15">
      <c r="A683" t="s">
        <v>698</v>
      </c>
      <c r="B683" t="s">
        <v>9</v>
      </c>
      <c r="C683" t="s">
        <v>2937</v>
      </c>
      <c r="D683" t="s">
        <v>2938</v>
      </c>
      <c r="E683" t="s">
        <v>700</v>
      </c>
      <c r="F683" t="s">
        <v>699</v>
      </c>
      <c r="G683" t="s">
        <v>2883</v>
      </c>
      <c r="H683" t="s">
        <v>1061</v>
      </c>
      <c r="I683" t="s">
        <v>1810</v>
      </c>
      <c r="J683" t="s">
        <v>2427</v>
      </c>
      <c r="K683" s="117" t="s">
        <v>2883</v>
      </c>
      <c r="L683" s="118">
        <v>0.33333333333333331</v>
      </c>
      <c r="M683" s="92"/>
      <c r="N683" s="120"/>
      <c r="O683" s="120"/>
    </row>
    <row r="684" spans="1:15" x14ac:dyDescent="0.15">
      <c r="A684" t="s">
        <v>721</v>
      </c>
      <c r="B684" t="s">
        <v>9</v>
      </c>
      <c r="C684" t="s">
        <v>2659</v>
      </c>
      <c r="D684" t="s">
        <v>25</v>
      </c>
      <c r="E684" t="s">
        <v>722</v>
      </c>
      <c r="F684" t="s">
        <v>2080</v>
      </c>
      <c r="G684" t="s">
        <v>2883</v>
      </c>
      <c r="H684" t="s">
        <v>1061</v>
      </c>
      <c r="I684" t="s">
        <v>2108</v>
      </c>
      <c r="J684" t="s">
        <v>1103</v>
      </c>
      <c r="K684" s="117">
        <v>500</v>
      </c>
      <c r="L684" s="118">
        <v>0.33333333333333298</v>
      </c>
      <c r="M684" s="92"/>
      <c r="N684" s="120"/>
      <c r="O684" s="120"/>
    </row>
    <row r="685" spans="1:15" x14ac:dyDescent="0.15">
      <c r="A685" t="s">
        <v>724</v>
      </c>
      <c r="B685" t="s">
        <v>9</v>
      </c>
      <c r="C685" t="s">
        <v>2660</v>
      </c>
      <c r="D685" t="s">
        <v>25</v>
      </c>
      <c r="E685" t="s">
        <v>725</v>
      </c>
      <c r="F685" t="s">
        <v>2883</v>
      </c>
      <c r="G685" t="s">
        <v>2883</v>
      </c>
      <c r="H685" t="s">
        <v>1061</v>
      </c>
      <c r="I685" t="s">
        <v>2108</v>
      </c>
      <c r="J685" t="s">
        <v>1103</v>
      </c>
      <c r="K685" s="117">
        <v>3000</v>
      </c>
      <c r="L685" s="118">
        <v>0.33333333333333298</v>
      </c>
      <c r="M685" s="92"/>
      <c r="N685" s="120"/>
      <c r="O685" s="120"/>
    </row>
    <row r="686" spans="1:15" x14ac:dyDescent="0.15">
      <c r="A686" t="s">
        <v>726</v>
      </c>
      <c r="B686" t="s">
        <v>9</v>
      </c>
      <c r="C686" t="s">
        <v>2661</v>
      </c>
      <c r="D686" t="s">
        <v>25</v>
      </c>
      <c r="E686" t="s">
        <v>723</v>
      </c>
      <c r="F686" t="s">
        <v>2883</v>
      </c>
      <c r="G686" t="s">
        <v>2883</v>
      </c>
      <c r="H686" t="s">
        <v>1061</v>
      </c>
      <c r="I686" t="s">
        <v>2108</v>
      </c>
      <c r="J686" t="s">
        <v>1103</v>
      </c>
      <c r="K686" s="117">
        <v>1000</v>
      </c>
      <c r="L686" s="118">
        <v>0.33333333333333298</v>
      </c>
      <c r="M686" s="92"/>
      <c r="N686" s="120"/>
      <c r="O686" s="120"/>
    </row>
    <row r="687" spans="1:15" x14ac:dyDescent="0.15">
      <c r="A687" t="s">
        <v>727</v>
      </c>
      <c r="B687" t="s">
        <v>9</v>
      </c>
      <c r="C687" t="s">
        <v>2662</v>
      </c>
      <c r="D687" t="s">
        <v>25</v>
      </c>
      <c r="E687" t="s">
        <v>723</v>
      </c>
      <c r="F687" t="s">
        <v>2883</v>
      </c>
      <c r="G687" t="s">
        <v>2883</v>
      </c>
      <c r="H687" t="s">
        <v>1061</v>
      </c>
      <c r="I687" t="s">
        <v>2108</v>
      </c>
      <c r="J687" t="s">
        <v>1103</v>
      </c>
      <c r="K687" s="117">
        <v>1000</v>
      </c>
      <c r="L687" s="118">
        <v>0.33333333333333298</v>
      </c>
      <c r="M687" s="92"/>
      <c r="N687" s="120"/>
      <c r="O687" s="120"/>
    </row>
    <row r="688" spans="1:15" x14ac:dyDescent="0.15">
      <c r="A688" t="s">
        <v>1890</v>
      </c>
      <c r="B688" t="s">
        <v>1891</v>
      </c>
      <c r="C688" t="s">
        <v>2924</v>
      </c>
      <c r="D688" t="s">
        <v>2000</v>
      </c>
      <c r="E688" t="s">
        <v>2070</v>
      </c>
      <c r="F688" t="s">
        <v>2894</v>
      </c>
      <c r="G688" t="s">
        <v>2883</v>
      </c>
      <c r="H688" t="s">
        <v>1061</v>
      </c>
      <c r="I688" t="s">
        <v>1806</v>
      </c>
      <c r="J688" t="s">
        <v>1103</v>
      </c>
      <c r="K688" s="117">
        <v>0</v>
      </c>
      <c r="L688" s="118">
        <v>0.33333333333333331</v>
      </c>
      <c r="M688" s="92"/>
      <c r="N688" s="120"/>
      <c r="O688" s="120"/>
    </row>
    <row r="689" spans="1:15" x14ac:dyDescent="0.15">
      <c r="A689" t="s">
        <v>1892</v>
      </c>
      <c r="B689" t="s">
        <v>1891</v>
      </c>
      <c r="C689" t="s">
        <v>2607</v>
      </c>
      <c r="D689" t="s">
        <v>2001</v>
      </c>
      <c r="E689" t="s">
        <v>2071</v>
      </c>
      <c r="F689" t="s">
        <v>2895</v>
      </c>
      <c r="G689" t="s">
        <v>2883</v>
      </c>
      <c r="H689" t="s">
        <v>1061</v>
      </c>
      <c r="I689" t="s">
        <v>1806</v>
      </c>
      <c r="J689" t="s">
        <v>1103</v>
      </c>
      <c r="K689" s="117">
        <v>0</v>
      </c>
      <c r="L689" s="118">
        <v>0.33333333333333298</v>
      </c>
      <c r="M689" s="92"/>
      <c r="N689" s="120"/>
      <c r="O689" s="120"/>
    </row>
    <row r="690" spans="1:15" x14ac:dyDescent="0.15">
      <c r="A690" t="s">
        <v>1824</v>
      </c>
      <c r="B690" t="s">
        <v>807</v>
      </c>
      <c r="C690" t="s">
        <v>2883</v>
      </c>
      <c r="D690" t="s">
        <v>269</v>
      </c>
      <c r="E690" t="s">
        <v>2883</v>
      </c>
      <c r="F690" t="s">
        <v>2883</v>
      </c>
      <c r="G690" t="s">
        <v>2883</v>
      </c>
      <c r="H690" t="s">
        <v>1061</v>
      </c>
      <c r="I690" t="s">
        <v>2883</v>
      </c>
      <c r="J690" t="s">
        <v>1341</v>
      </c>
      <c r="K690" s="117" t="s">
        <v>2883</v>
      </c>
      <c r="L690" s="118" t="s">
        <v>2883</v>
      </c>
      <c r="M690" s="92"/>
      <c r="N690" s="120"/>
      <c r="O690" s="120"/>
    </row>
    <row r="691" spans="1:15" x14ac:dyDescent="0.15">
      <c r="A691" t="s">
        <v>1826</v>
      </c>
      <c r="B691" t="s">
        <v>807</v>
      </c>
      <c r="C691" t="s">
        <v>2883</v>
      </c>
      <c r="D691" t="s">
        <v>38</v>
      </c>
      <c r="E691" t="s">
        <v>2883</v>
      </c>
      <c r="F691" t="s">
        <v>2883</v>
      </c>
      <c r="G691" t="s">
        <v>2883</v>
      </c>
      <c r="H691" t="s">
        <v>1061</v>
      </c>
      <c r="I691" t="s">
        <v>2883</v>
      </c>
      <c r="J691" t="s">
        <v>1341</v>
      </c>
      <c r="K691" s="117" t="s">
        <v>2883</v>
      </c>
      <c r="L691" s="118" t="s">
        <v>2883</v>
      </c>
      <c r="M691" s="92"/>
      <c r="N691" s="120"/>
      <c r="O691" s="120"/>
    </row>
    <row r="692" spans="1:15" x14ac:dyDescent="0.15">
      <c r="A692" t="s">
        <v>1828</v>
      </c>
      <c r="B692" t="s">
        <v>807</v>
      </c>
      <c r="C692" t="s">
        <v>2883</v>
      </c>
      <c r="D692" t="s">
        <v>38</v>
      </c>
      <c r="E692" t="s">
        <v>2883</v>
      </c>
      <c r="F692" t="s">
        <v>2883</v>
      </c>
      <c r="G692" t="s">
        <v>2883</v>
      </c>
      <c r="H692" t="s">
        <v>1061</v>
      </c>
      <c r="I692" t="s">
        <v>2883</v>
      </c>
      <c r="J692" t="s">
        <v>1341</v>
      </c>
      <c r="K692" s="117" t="s">
        <v>2883</v>
      </c>
      <c r="L692" s="118" t="s">
        <v>2883</v>
      </c>
      <c r="M692" s="92"/>
      <c r="N692" s="120"/>
      <c r="O692" s="120"/>
    </row>
    <row r="693" spans="1:15" x14ac:dyDescent="0.15">
      <c r="A693" t="s">
        <v>1830</v>
      </c>
      <c r="B693" t="s">
        <v>807</v>
      </c>
      <c r="C693" t="s">
        <v>2883</v>
      </c>
      <c r="D693" t="s">
        <v>357</v>
      </c>
      <c r="E693" t="s">
        <v>2883</v>
      </c>
      <c r="F693" t="s">
        <v>2883</v>
      </c>
      <c r="G693" t="s">
        <v>2883</v>
      </c>
      <c r="H693" t="s">
        <v>1061</v>
      </c>
      <c r="I693" t="s">
        <v>2883</v>
      </c>
      <c r="J693" t="s">
        <v>1341</v>
      </c>
      <c r="K693" s="117" t="s">
        <v>2883</v>
      </c>
      <c r="L693" s="118" t="s">
        <v>2883</v>
      </c>
      <c r="M693" s="92"/>
      <c r="N693" s="120"/>
      <c r="O693" s="120"/>
    </row>
    <row r="694" spans="1:15" x14ac:dyDescent="0.15">
      <c r="A694" t="s">
        <v>1831</v>
      </c>
      <c r="B694" t="s">
        <v>807</v>
      </c>
      <c r="C694" t="s">
        <v>2883</v>
      </c>
      <c r="D694" t="s">
        <v>211</v>
      </c>
      <c r="E694" t="s">
        <v>2883</v>
      </c>
      <c r="F694" t="s">
        <v>2883</v>
      </c>
      <c r="G694" t="s">
        <v>2883</v>
      </c>
      <c r="H694" t="s">
        <v>1061</v>
      </c>
      <c r="I694" t="s">
        <v>2883</v>
      </c>
      <c r="J694" t="s">
        <v>1341</v>
      </c>
      <c r="K694" s="117" t="s">
        <v>2883</v>
      </c>
      <c r="L694" s="118" t="s">
        <v>2883</v>
      </c>
      <c r="M694" s="92"/>
      <c r="N694" s="120"/>
      <c r="O694" s="120"/>
    </row>
    <row r="695" spans="1:15" x14ac:dyDescent="0.15">
      <c r="A695" t="s">
        <v>1832</v>
      </c>
      <c r="B695" t="s">
        <v>807</v>
      </c>
      <c r="C695" t="s">
        <v>2883</v>
      </c>
      <c r="D695" t="s">
        <v>211</v>
      </c>
      <c r="E695" t="s">
        <v>2883</v>
      </c>
      <c r="F695" t="s">
        <v>2883</v>
      </c>
      <c r="G695" t="s">
        <v>2883</v>
      </c>
      <c r="H695" t="s">
        <v>1061</v>
      </c>
      <c r="I695" t="s">
        <v>2883</v>
      </c>
      <c r="J695" t="s">
        <v>1341</v>
      </c>
      <c r="K695" s="117" t="s">
        <v>2883</v>
      </c>
      <c r="L695" s="118" t="s">
        <v>2883</v>
      </c>
      <c r="M695" s="92"/>
      <c r="N695" s="120"/>
      <c r="O695" s="120"/>
    </row>
    <row r="696" spans="1:15" x14ac:dyDescent="0.15">
      <c r="A696" t="s">
        <v>1842</v>
      </c>
      <c r="B696" t="s">
        <v>807</v>
      </c>
      <c r="C696" t="s">
        <v>2883</v>
      </c>
      <c r="D696" t="s">
        <v>357</v>
      </c>
      <c r="E696" t="s">
        <v>2883</v>
      </c>
      <c r="F696" t="s">
        <v>2883</v>
      </c>
      <c r="G696" t="s">
        <v>2883</v>
      </c>
      <c r="H696" t="s">
        <v>1061</v>
      </c>
      <c r="I696" t="s">
        <v>2883</v>
      </c>
      <c r="J696" t="s">
        <v>1341</v>
      </c>
      <c r="K696" s="117" t="s">
        <v>2883</v>
      </c>
      <c r="L696" s="118" t="s">
        <v>2883</v>
      </c>
      <c r="M696" s="92"/>
      <c r="N696" s="120"/>
      <c r="O696" s="120"/>
    </row>
    <row r="697" spans="1:15" x14ac:dyDescent="0.15">
      <c r="A697" t="s">
        <v>1849</v>
      </c>
      <c r="B697" t="s">
        <v>807</v>
      </c>
      <c r="C697" t="s">
        <v>2883</v>
      </c>
      <c r="D697" t="s">
        <v>1305</v>
      </c>
      <c r="E697" t="s">
        <v>2883</v>
      </c>
      <c r="F697" t="s">
        <v>2883</v>
      </c>
      <c r="G697" t="s">
        <v>2883</v>
      </c>
      <c r="H697" t="s">
        <v>1061</v>
      </c>
      <c r="I697" t="s">
        <v>2883</v>
      </c>
      <c r="J697" t="s">
        <v>1341</v>
      </c>
      <c r="K697" s="117" t="s">
        <v>2883</v>
      </c>
      <c r="L697" s="118" t="s">
        <v>2883</v>
      </c>
      <c r="M697" s="92"/>
      <c r="N697" s="120"/>
      <c r="O697" s="120"/>
    </row>
    <row r="698" spans="1:15" x14ac:dyDescent="0.15">
      <c r="A698" t="s">
        <v>810</v>
      </c>
      <c r="B698" t="s">
        <v>807</v>
      </c>
      <c r="C698" t="s">
        <v>2883</v>
      </c>
      <c r="D698" t="s">
        <v>357</v>
      </c>
      <c r="E698" t="s">
        <v>2883</v>
      </c>
      <c r="F698" t="s">
        <v>811</v>
      </c>
      <c r="G698" t="s">
        <v>812</v>
      </c>
      <c r="H698" t="s">
        <v>1061</v>
      </c>
      <c r="I698" t="s">
        <v>1820</v>
      </c>
      <c r="J698" t="s">
        <v>1341</v>
      </c>
      <c r="K698" s="117" t="s">
        <v>2883</v>
      </c>
      <c r="L698" s="118" t="s">
        <v>2883</v>
      </c>
      <c r="M698" s="92"/>
      <c r="N698" s="120"/>
      <c r="O698" s="120"/>
    </row>
    <row r="699" spans="1:15" x14ac:dyDescent="0.15">
      <c r="A699" t="s">
        <v>1905</v>
      </c>
      <c r="B699" t="s">
        <v>807</v>
      </c>
      <c r="C699" t="s">
        <v>2883</v>
      </c>
      <c r="D699" t="s">
        <v>25</v>
      </c>
      <c r="E699" t="s">
        <v>1759</v>
      </c>
      <c r="F699" t="s">
        <v>2883</v>
      </c>
      <c r="G699" t="s">
        <v>2883</v>
      </c>
      <c r="H699" t="s">
        <v>1061</v>
      </c>
      <c r="I699" t="s">
        <v>2883</v>
      </c>
      <c r="J699" t="s">
        <v>1341</v>
      </c>
      <c r="K699" s="117" t="s">
        <v>2883</v>
      </c>
      <c r="L699" s="118" t="s">
        <v>2883</v>
      </c>
      <c r="M699" s="92"/>
      <c r="N699" s="120"/>
      <c r="O699" s="120"/>
    </row>
    <row r="700" spans="1:15" x14ac:dyDescent="0.15">
      <c r="A700" t="s">
        <v>1906</v>
      </c>
      <c r="B700" t="s">
        <v>807</v>
      </c>
      <c r="C700" t="s">
        <v>2883</v>
      </c>
      <c r="D700" t="s">
        <v>25</v>
      </c>
      <c r="E700" t="s">
        <v>1759</v>
      </c>
      <c r="F700" t="s">
        <v>2883</v>
      </c>
      <c r="G700" t="s">
        <v>2883</v>
      </c>
      <c r="H700" t="s">
        <v>1061</v>
      </c>
      <c r="I700" t="s">
        <v>2883</v>
      </c>
      <c r="J700" t="s">
        <v>1341</v>
      </c>
      <c r="K700" s="117" t="s">
        <v>2883</v>
      </c>
      <c r="L700" s="118" t="s">
        <v>2883</v>
      </c>
      <c r="M700" s="92"/>
      <c r="N700" s="120"/>
      <c r="O700" s="120"/>
    </row>
    <row r="701" spans="1:15" x14ac:dyDescent="0.15">
      <c r="A701" t="s">
        <v>1486</v>
      </c>
      <c r="B701" t="s">
        <v>866</v>
      </c>
      <c r="C701" t="s">
        <v>2883</v>
      </c>
      <c r="D701" t="s">
        <v>206</v>
      </c>
      <c r="E701" t="s">
        <v>1034</v>
      </c>
      <c r="F701" t="s">
        <v>2883</v>
      </c>
      <c r="G701" t="s">
        <v>2883</v>
      </c>
      <c r="H701" t="s">
        <v>1909</v>
      </c>
      <c r="I701" t="s">
        <v>2883</v>
      </c>
      <c r="J701" t="s">
        <v>1102</v>
      </c>
      <c r="K701" s="117" t="s">
        <v>2883</v>
      </c>
      <c r="L701" s="118">
        <v>0.33333333333333331</v>
      </c>
      <c r="M701" s="92"/>
      <c r="N701" s="120"/>
      <c r="O701" s="120"/>
    </row>
    <row r="702" spans="1:15" x14ac:dyDescent="0.15">
      <c r="A702" t="s">
        <v>1487</v>
      </c>
      <c r="B702" t="s">
        <v>866</v>
      </c>
      <c r="C702" t="s">
        <v>2883</v>
      </c>
      <c r="D702" t="s">
        <v>206</v>
      </c>
      <c r="E702" t="s">
        <v>1034</v>
      </c>
      <c r="F702" t="s">
        <v>2883</v>
      </c>
      <c r="G702" t="s">
        <v>2883</v>
      </c>
      <c r="H702" t="s">
        <v>1909</v>
      </c>
      <c r="I702" t="s">
        <v>2883</v>
      </c>
      <c r="J702" t="s">
        <v>1102</v>
      </c>
      <c r="K702" s="117" t="s">
        <v>2883</v>
      </c>
      <c r="L702" s="118">
        <v>0.33333333333333331</v>
      </c>
      <c r="M702" s="92"/>
      <c r="N702" s="120"/>
      <c r="O702" s="120"/>
    </row>
    <row r="703" spans="1:15" x14ac:dyDescent="0.15">
      <c r="A703" t="s">
        <v>1488</v>
      </c>
      <c r="B703" t="s">
        <v>866</v>
      </c>
      <c r="C703" t="s">
        <v>2883</v>
      </c>
      <c r="D703" t="s">
        <v>206</v>
      </c>
      <c r="E703" t="s">
        <v>1034</v>
      </c>
      <c r="F703" t="s">
        <v>2883</v>
      </c>
      <c r="G703" t="s">
        <v>2883</v>
      </c>
      <c r="H703" t="s">
        <v>1909</v>
      </c>
      <c r="I703" t="s">
        <v>2883</v>
      </c>
      <c r="J703" t="s">
        <v>1102</v>
      </c>
      <c r="K703" s="117" t="s">
        <v>2883</v>
      </c>
      <c r="L703" s="118">
        <v>0.33333333333333331</v>
      </c>
      <c r="M703" s="92"/>
      <c r="N703" s="120"/>
      <c r="O703" s="120"/>
    </row>
    <row r="704" spans="1:15" x14ac:dyDescent="0.15">
      <c r="A704" t="s">
        <v>1493</v>
      </c>
      <c r="B704" t="s">
        <v>866</v>
      </c>
      <c r="C704" t="s">
        <v>2883</v>
      </c>
      <c r="D704" t="s">
        <v>5</v>
      </c>
      <c r="E704" t="s">
        <v>1034</v>
      </c>
      <c r="F704" t="s">
        <v>2883</v>
      </c>
      <c r="G704" t="s">
        <v>2883</v>
      </c>
      <c r="H704" t="s">
        <v>1909</v>
      </c>
      <c r="I704" t="s">
        <v>2883</v>
      </c>
      <c r="J704" t="s">
        <v>1102</v>
      </c>
      <c r="K704" s="117" t="s">
        <v>2883</v>
      </c>
      <c r="L704" s="118">
        <v>0.33333333333333331</v>
      </c>
      <c r="M704" s="92"/>
      <c r="N704" s="120"/>
      <c r="O704" s="120"/>
    </row>
    <row r="705" spans="1:15" x14ac:dyDescent="0.15">
      <c r="A705" t="s">
        <v>1494</v>
      </c>
      <c r="B705" t="s">
        <v>866</v>
      </c>
      <c r="C705" t="s">
        <v>2883</v>
      </c>
      <c r="D705" t="s">
        <v>457</v>
      </c>
      <c r="E705" t="s">
        <v>1034</v>
      </c>
      <c r="F705" t="s">
        <v>2883</v>
      </c>
      <c r="G705" t="s">
        <v>2883</v>
      </c>
      <c r="H705" t="s">
        <v>1909</v>
      </c>
      <c r="I705" t="s">
        <v>2883</v>
      </c>
      <c r="J705" t="s">
        <v>1102</v>
      </c>
      <c r="K705" s="117" t="s">
        <v>2883</v>
      </c>
      <c r="L705" s="118">
        <v>0.33333333333333331</v>
      </c>
      <c r="M705" s="92"/>
      <c r="N705" s="120"/>
      <c r="O705" s="120"/>
    </row>
    <row r="706" spans="1:15" x14ac:dyDescent="0.15">
      <c r="A706" t="s">
        <v>1515</v>
      </c>
      <c r="B706" t="s">
        <v>1114</v>
      </c>
      <c r="C706" t="s">
        <v>2766</v>
      </c>
      <c r="D706" t="s">
        <v>1571</v>
      </c>
      <c r="E706" t="s">
        <v>2883</v>
      </c>
      <c r="F706" t="s">
        <v>2883</v>
      </c>
      <c r="G706" t="s">
        <v>2883</v>
      </c>
      <c r="H706" t="s">
        <v>1909</v>
      </c>
      <c r="I706" t="s">
        <v>2883</v>
      </c>
      <c r="J706" t="s">
        <v>1546</v>
      </c>
      <c r="K706" s="117" t="s">
        <v>2883</v>
      </c>
      <c r="L706" s="118" t="s">
        <v>2883</v>
      </c>
      <c r="M706" s="92"/>
      <c r="N706" s="120"/>
      <c r="O706" s="120"/>
    </row>
    <row r="707" spans="1:15" x14ac:dyDescent="0.15">
      <c r="A707" t="s">
        <v>64</v>
      </c>
      <c r="B707" t="s">
        <v>65</v>
      </c>
      <c r="C707" t="s">
        <v>2666</v>
      </c>
      <c r="D707" t="s">
        <v>66</v>
      </c>
      <c r="E707" t="s">
        <v>1053</v>
      </c>
      <c r="F707" t="s">
        <v>1054</v>
      </c>
      <c r="G707" t="s">
        <v>2883</v>
      </c>
      <c r="H707" t="s">
        <v>1909</v>
      </c>
      <c r="I707" t="s">
        <v>1805</v>
      </c>
      <c r="J707" t="s">
        <v>1340</v>
      </c>
      <c r="K707" s="117">
        <v>4500</v>
      </c>
      <c r="L707" s="118" t="s">
        <v>2883</v>
      </c>
      <c r="M707" s="92"/>
      <c r="N707" s="120"/>
      <c r="O707" s="120"/>
    </row>
    <row r="708" spans="1:15" x14ac:dyDescent="0.15">
      <c r="A708" t="s">
        <v>759</v>
      </c>
      <c r="B708" t="s">
        <v>198</v>
      </c>
      <c r="C708" t="s">
        <v>2663</v>
      </c>
      <c r="D708" t="s">
        <v>761</v>
      </c>
      <c r="E708" t="s">
        <v>760</v>
      </c>
      <c r="F708" t="s">
        <v>2883</v>
      </c>
      <c r="G708" t="s">
        <v>2883</v>
      </c>
      <c r="H708" t="s">
        <v>1909</v>
      </c>
      <c r="I708" t="s">
        <v>779</v>
      </c>
      <c r="J708" t="s">
        <v>1340</v>
      </c>
      <c r="K708" s="117" t="s">
        <v>2883</v>
      </c>
      <c r="L708" s="118">
        <v>0.33333333333333331</v>
      </c>
      <c r="M708" s="92"/>
      <c r="N708" s="120"/>
      <c r="O708" s="120"/>
    </row>
    <row r="709" spans="1:15" x14ac:dyDescent="0.15">
      <c r="A709" t="s">
        <v>762</v>
      </c>
      <c r="B709" t="s">
        <v>198</v>
      </c>
      <c r="C709" t="s">
        <v>2664</v>
      </c>
      <c r="D709" t="s">
        <v>761</v>
      </c>
      <c r="E709" t="s">
        <v>760</v>
      </c>
      <c r="F709" t="s">
        <v>2883</v>
      </c>
      <c r="G709" t="s">
        <v>2883</v>
      </c>
      <c r="H709" t="s">
        <v>1909</v>
      </c>
      <c r="I709" t="s">
        <v>779</v>
      </c>
      <c r="J709" t="s">
        <v>1340</v>
      </c>
      <c r="K709" s="117" t="s">
        <v>2883</v>
      </c>
      <c r="L709" s="118">
        <v>0.33333333333333331</v>
      </c>
      <c r="M709" s="92"/>
      <c r="N709" s="120"/>
      <c r="O709" s="120"/>
    </row>
    <row r="710" spans="1:15" x14ac:dyDescent="0.15">
      <c r="A710" t="s">
        <v>1359</v>
      </c>
      <c r="B710" t="s">
        <v>198</v>
      </c>
      <c r="C710" t="s">
        <v>2754</v>
      </c>
      <c r="D710" t="s">
        <v>706</v>
      </c>
      <c r="E710" t="s">
        <v>1393</v>
      </c>
      <c r="F710" t="s">
        <v>2898</v>
      </c>
      <c r="G710" t="s">
        <v>2883</v>
      </c>
      <c r="H710" t="s">
        <v>1909</v>
      </c>
      <c r="I710" t="s">
        <v>2883</v>
      </c>
      <c r="J710" t="s">
        <v>1103</v>
      </c>
      <c r="K710" s="117" t="s">
        <v>2883</v>
      </c>
      <c r="L710" s="118">
        <v>0.33333333333333331</v>
      </c>
      <c r="M710" s="92"/>
      <c r="N710" s="120"/>
      <c r="O710" s="120"/>
    </row>
    <row r="711" spans="1:15" x14ac:dyDescent="0.15">
      <c r="A711" t="s">
        <v>870</v>
      </c>
      <c r="B711" t="s">
        <v>1119</v>
      </c>
      <c r="C711" t="s">
        <v>2678</v>
      </c>
      <c r="D711" t="s">
        <v>372</v>
      </c>
      <c r="E711" t="s">
        <v>2883</v>
      </c>
      <c r="F711" t="s">
        <v>948</v>
      </c>
      <c r="G711" t="s">
        <v>2883</v>
      </c>
      <c r="H711" t="s">
        <v>1909</v>
      </c>
      <c r="I711" t="s">
        <v>16</v>
      </c>
      <c r="J711" t="s">
        <v>1102</v>
      </c>
      <c r="K711" s="117" t="s">
        <v>2883</v>
      </c>
      <c r="L711" s="118" t="s">
        <v>2883</v>
      </c>
      <c r="M711" s="92"/>
      <c r="N711" s="120"/>
      <c r="O711" s="120"/>
    </row>
    <row r="712" spans="1:15" x14ac:dyDescent="0.15">
      <c r="A712" t="s">
        <v>871</v>
      </c>
      <c r="B712" t="s">
        <v>1119</v>
      </c>
      <c r="C712" t="s">
        <v>2679</v>
      </c>
      <c r="D712" t="s">
        <v>372</v>
      </c>
      <c r="E712" t="s">
        <v>2883</v>
      </c>
      <c r="F712" t="s">
        <v>949</v>
      </c>
      <c r="G712" t="s">
        <v>2883</v>
      </c>
      <c r="H712" t="s">
        <v>1909</v>
      </c>
      <c r="I712" t="s">
        <v>16</v>
      </c>
      <c r="J712" t="s">
        <v>1102</v>
      </c>
      <c r="K712" s="117" t="s">
        <v>2883</v>
      </c>
      <c r="L712" s="118" t="s">
        <v>2883</v>
      </c>
      <c r="M712" s="92"/>
      <c r="N712" s="120"/>
      <c r="O712" s="120"/>
    </row>
    <row r="713" spans="1:15" x14ac:dyDescent="0.15">
      <c r="A713" t="s">
        <v>872</v>
      </c>
      <c r="B713" t="s">
        <v>1119</v>
      </c>
      <c r="C713" t="s">
        <v>2680</v>
      </c>
      <c r="D713" t="s">
        <v>372</v>
      </c>
      <c r="E713" t="s">
        <v>2883</v>
      </c>
      <c r="F713" t="s">
        <v>949</v>
      </c>
      <c r="G713" t="s">
        <v>2883</v>
      </c>
      <c r="H713" t="s">
        <v>1909</v>
      </c>
      <c r="I713" t="s">
        <v>16</v>
      </c>
      <c r="J713" t="s">
        <v>1102</v>
      </c>
      <c r="K713" s="117" t="s">
        <v>2883</v>
      </c>
      <c r="L713" s="118" t="s">
        <v>2883</v>
      </c>
      <c r="M713" s="92"/>
      <c r="N713" s="120"/>
      <c r="O713" s="120"/>
    </row>
    <row r="714" spans="1:15" x14ac:dyDescent="0.15">
      <c r="A714" t="s">
        <v>873</v>
      </c>
      <c r="B714" t="s">
        <v>1119</v>
      </c>
      <c r="C714" t="s">
        <v>2686</v>
      </c>
      <c r="D714" t="s">
        <v>211</v>
      </c>
      <c r="E714" t="s">
        <v>2883</v>
      </c>
      <c r="F714" t="s">
        <v>950</v>
      </c>
      <c r="G714" t="s">
        <v>2883</v>
      </c>
      <c r="H714" t="s">
        <v>1909</v>
      </c>
      <c r="I714" t="s">
        <v>16</v>
      </c>
      <c r="J714" t="s">
        <v>1102</v>
      </c>
      <c r="K714" s="117" t="s">
        <v>2883</v>
      </c>
      <c r="L714" s="118" t="s">
        <v>2883</v>
      </c>
      <c r="M714" s="92"/>
      <c r="N714" s="120"/>
      <c r="O714" s="120"/>
    </row>
    <row r="715" spans="1:15" x14ac:dyDescent="0.15">
      <c r="A715" t="s">
        <v>874</v>
      </c>
      <c r="B715" t="s">
        <v>1119</v>
      </c>
      <c r="C715" t="s">
        <v>2687</v>
      </c>
      <c r="D715" t="s">
        <v>211</v>
      </c>
      <c r="E715" t="s">
        <v>2883</v>
      </c>
      <c r="F715" t="s">
        <v>950</v>
      </c>
      <c r="G715" t="s">
        <v>2883</v>
      </c>
      <c r="H715" t="s">
        <v>1909</v>
      </c>
      <c r="I715" t="s">
        <v>16</v>
      </c>
      <c r="J715" t="s">
        <v>1102</v>
      </c>
      <c r="K715" s="117" t="s">
        <v>2883</v>
      </c>
      <c r="L715" s="118" t="s">
        <v>2883</v>
      </c>
      <c r="M715" s="92"/>
      <c r="N715" s="120"/>
      <c r="O715" s="120"/>
    </row>
    <row r="716" spans="1:15" x14ac:dyDescent="0.15">
      <c r="A716" t="s">
        <v>892</v>
      </c>
      <c r="B716" t="s">
        <v>1119</v>
      </c>
      <c r="C716" t="s">
        <v>2706</v>
      </c>
      <c r="D716" t="s">
        <v>211</v>
      </c>
      <c r="E716" t="s">
        <v>2883</v>
      </c>
      <c r="F716" t="s">
        <v>954</v>
      </c>
      <c r="G716" t="s">
        <v>2883</v>
      </c>
      <c r="H716" t="s">
        <v>1909</v>
      </c>
      <c r="I716" t="s">
        <v>16</v>
      </c>
      <c r="J716" t="s">
        <v>1102</v>
      </c>
      <c r="K716" s="117" t="s">
        <v>2883</v>
      </c>
      <c r="L716" s="118" t="s">
        <v>2883</v>
      </c>
      <c r="M716" s="92"/>
      <c r="N716" s="120"/>
      <c r="O716" s="120"/>
    </row>
    <row r="717" spans="1:15" x14ac:dyDescent="0.15">
      <c r="A717" t="s">
        <v>747</v>
      </c>
      <c r="B717" t="s">
        <v>1119</v>
      </c>
      <c r="C717" t="s">
        <v>2717</v>
      </c>
      <c r="D717" t="s">
        <v>5</v>
      </c>
      <c r="E717" t="s">
        <v>746</v>
      </c>
      <c r="F717" t="s">
        <v>629</v>
      </c>
      <c r="G717" t="s">
        <v>2883</v>
      </c>
      <c r="H717" t="s">
        <v>1909</v>
      </c>
      <c r="I717" t="s">
        <v>16</v>
      </c>
      <c r="J717" t="s">
        <v>1102</v>
      </c>
      <c r="K717" s="117" t="s">
        <v>2883</v>
      </c>
      <c r="L717" s="118" t="s">
        <v>2883</v>
      </c>
      <c r="M717" s="92"/>
      <c r="N717" s="120"/>
      <c r="O717" s="120"/>
    </row>
    <row r="718" spans="1:15" x14ac:dyDescent="0.15">
      <c r="A718" t="s">
        <v>1519</v>
      </c>
      <c r="B718" t="s">
        <v>1119</v>
      </c>
      <c r="C718" t="s">
        <v>2719</v>
      </c>
      <c r="D718" t="s">
        <v>5</v>
      </c>
      <c r="E718" t="s">
        <v>746</v>
      </c>
      <c r="F718" t="s">
        <v>629</v>
      </c>
      <c r="G718" t="s">
        <v>2883</v>
      </c>
      <c r="H718" t="s">
        <v>1909</v>
      </c>
      <c r="I718" t="s">
        <v>16</v>
      </c>
      <c r="J718" t="s">
        <v>1102</v>
      </c>
      <c r="K718" s="117" t="s">
        <v>2883</v>
      </c>
      <c r="L718" s="118" t="s">
        <v>2883</v>
      </c>
      <c r="M718" s="92"/>
      <c r="N718" s="120"/>
      <c r="O718" s="120"/>
    </row>
    <row r="719" spans="1:15" x14ac:dyDescent="0.15">
      <c r="A719" t="s">
        <v>1520</v>
      </c>
      <c r="B719" t="s">
        <v>1119</v>
      </c>
      <c r="C719" t="s">
        <v>2721</v>
      </c>
      <c r="D719" t="s">
        <v>5</v>
      </c>
      <c r="E719" t="s">
        <v>746</v>
      </c>
      <c r="F719" t="s">
        <v>629</v>
      </c>
      <c r="G719" t="s">
        <v>2883</v>
      </c>
      <c r="H719" t="s">
        <v>1909</v>
      </c>
      <c r="I719" t="s">
        <v>16</v>
      </c>
      <c r="J719" t="s">
        <v>1102</v>
      </c>
      <c r="K719" s="117" t="s">
        <v>2883</v>
      </c>
      <c r="L719" s="118" t="s">
        <v>2883</v>
      </c>
      <c r="M719" s="92"/>
      <c r="N719" s="120"/>
      <c r="O719" s="120"/>
    </row>
    <row r="720" spans="1:15" x14ac:dyDescent="0.15">
      <c r="A720" t="s">
        <v>745</v>
      </c>
      <c r="B720" t="s">
        <v>1119</v>
      </c>
      <c r="C720" t="s">
        <v>2723</v>
      </c>
      <c r="D720" t="s">
        <v>5</v>
      </c>
      <c r="E720" t="s">
        <v>746</v>
      </c>
      <c r="F720" t="s">
        <v>629</v>
      </c>
      <c r="G720" t="s">
        <v>2883</v>
      </c>
      <c r="H720" t="s">
        <v>1909</v>
      </c>
      <c r="I720" t="s">
        <v>16</v>
      </c>
      <c r="J720" t="s">
        <v>1102</v>
      </c>
      <c r="K720" s="117" t="s">
        <v>2883</v>
      </c>
      <c r="L720" s="118" t="s">
        <v>2883</v>
      </c>
      <c r="M720" s="92"/>
      <c r="N720" s="120"/>
      <c r="O720" s="120"/>
    </row>
    <row r="721" spans="1:15" x14ac:dyDescent="0.15">
      <c r="A721" t="s">
        <v>911</v>
      </c>
      <c r="B721" t="s">
        <v>1119</v>
      </c>
      <c r="C721" t="s">
        <v>2730</v>
      </c>
      <c r="D721" t="s">
        <v>457</v>
      </c>
      <c r="E721" t="s">
        <v>967</v>
      </c>
      <c r="F721" t="s">
        <v>856</v>
      </c>
      <c r="G721" t="s">
        <v>2883</v>
      </c>
      <c r="H721" t="s">
        <v>1909</v>
      </c>
      <c r="I721" t="s">
        <v>16</v>
      </c>
      <c r="J721" t="s">
        <v>1102</v>
      </c>
      <c r="K721" s="117" t="s">
        <v>2883</v>
      </c>
      <c r="L721" s="118" t="s">
        <v>2883</v>
      </c>
      <c r="M721" s="92"/>
      <c r="N721" s="120"/>
      <c r="O721" s="120"/>
    </row>
    <row r="722" spans="1:15" x14ac:dyDescent="0.15">
      <c r="A722" t="s">
        <v>912</v>
      </c>
      <c r="B722" t="s">
        <v>1119</v>
      </c>
      <c r="C722" t="s">
        <v>2731</v>
      </c>
      <c r="D722" t="s">
        <v>457</v>
      </c>
      <c r="E722" t="s">
        <v>967</v>
      </c>
      <c r="F722" t="s">
        <v>856</v>
      </c>
      <c r="G722" t="s">
        <v>2883</v>
      </c>
      <c r="H722" t="s">
        <v>1909</v>
      </c>
      <c r="I722" t="s">
        <v>16</v>
      </c>
      <c r="J722" t="s">
        <v>1102</v>
      </c>
      <c r="K722" s="117" t="s">
        <v>2883</v>
      </c>
      <c r="L722" s="118" t="s">
        <v>2883</v>
      </c>
      <c r="M722" s="92"/>
      <c r="N722" s="120"/>
      <c r="O722" s="120"/>
    </row>
    <row r="723" spans="1:15" x14ac:dyDescent="0.15">
      <c r="A723" t="s">
        <v>913</v>
      </c>
      <c r="B723" t="s">
        <v>1119</v>
      </c>
      <c r="C723" t="s">
        <v>2732</v>
      </c>
      <c r="D723" t="s">
        <v>457</v>
      </c>
      <c r="E723" t="s">
        <v>967</v>
      </c>
      <c r="F723" t="s">
        <v>856</v>
      </c>
      <c r="G723" t="s">
        <v>2883</v>
      </c>
      <c r="H723" t="s">
        <v>1909</v>
      </c>
      <c r="I723" t="s">
        <v>16</v>
      </c>
      <c r="J723" t="s">
        <v>1102</v>
      </c>
      <c r="K723" s="117" t="s">
        <v>2883</v>
      </c>
      <c r="L723" s="118" t="s">
        <v>2883</v>
      </c>
      <c r="M723" s="92"/>
      <c r="N723" s="120"/>
      <c r="O723" s="120"/>
    </row>
    <row r="724" spans="1:15" x14ac:dyDescent="0.15">
      <c r="A724" t="s">
        <v>914</v>
      </c>
      <c r="B724" t="s">
        <v>1119</v>
      </c>
      <c r="C724" t="s">
        <v>2733</v>
      </c>
      <c r="D724" t="s">
        <v>457</v>
      </c>
      <c r="E724" t="s">
        <v>967</v>
      </c>
      <c r="F724" t="s">
        <v>856</v>
      </c>
      <c r="G724" t="s">
        <v>2883</v>
      </c>
      <c r="H724" t="s">
        <v>1909</v>
      </c>
      <c r="I724" t="s">
        <v>16</v>
      </c>
      <c r="J724" t="s">
        <v>1102</v>
      </c>
      <c r="K724" s="117" t="s">
        <v>2883</v>
      </c>
      <c r="L724" s="118" t="s">
        <v>2883</v>
      </c>
      <c r="M724" s="92"/>
      <c r="N724" s="120"/>
      <c r="O724" s="120"/>
    </row>
    <row r="725" spans="1:15" x14ac:dyDescent="0.15">
      <c r="A725" t="s">
        <v>925</v>
      </c>
      <c r="B725" t="s">
        <v>1119</v>
      </c>
      <c r="C725" t="s">
        <v>2750</v>
      </c>
      <c r="D725" t="s">
        <v>66</v>
      </c>
      <c r="E725" t="s">
        <v>957</v>
      </c>
      <c r="F725" t="s">
        <v>856</v>
      </c>
      <c r="G725" t="s">
        <v>958</v>
      </c>
      <c r="H725" t="s">
        <v>1909</v>
      </c>
      <c r="I725" t="s">
        <v>16</v>
      </c>
      <c r="J725" t="s">
        <v>1102</v>
      </c>
      <c r="K725" s="117" t="s">
        <v>2883</v>
      </c>
      <c r="L725" s="118" t="s">
        <v>2883</v>
      </c>
      <c r="M725" s="92"/>
      <c r="N725" s="120"/>
      <c r="O725" s="120"/>
    </row>
    <row r="726" spans="1:15" x14ac:dyDescent="0.15">
      <c r="A726" t="s">
        <v>926</v>
      </c>
      <c r="B726" t="s">
        <v>1119</v>
      </c>
      <c r="C726" t="s">
        <v>2751</v>
      </c>
      <c r="D726" t="s">
        <v>66</v>
      </c>
      <c r="E726" t="s">
        <v>959</v>
      </c>
      <c r="F726" t="s">
        <v>856</v>
      </c>
      <c r="G726" t="s">
        <v>960</v>
      </c>
      <c r="H726" t="s">
        <v>1909</v>
      </c>
      <c r="I726" t="s">
        <v>16</v>
      </c>
      <c r="J726" t="s">
        <v>1102</v>
      </c>
      <c r="K726" s="117" t="s">
        <v>2883</v>
      </c>
      <c r="L726" s="118" t="s">
        <v>2883</v>
      </c>
      <c r="M726" s="92"/>
      <c r="N726" s="120"/>
      <c r="O726" s="120"/>
    </row>
    <row r="727" spans="1:15" x14ac:dyDescent="0.15">
      <c r="A727" t="s">
        <v>927</v>
      </c>
      <c r="B727" t="s">
        <v>1119</v>
      </c>
      <c r="C727" t="s">
        <v>2752</v>
      </c>
      <c r="D727" t="s">
        <v>66</v>
      </c>
      <c r="E727" t="s">
        <v>959</v>
      </c>
      <c r="F727" t="s">
        <v>856</v>
      </c>
      <c r="G727" t="s">
        <v>960</v>
      </c>
      <c r="H727" t="s">
        <v>1909</v>
      </c>
      <c r="I727" t="s">
        <v>16</v>
      </c>
      <c r="J727" t="s">
        <v>1102</v>
      </c>
      <c r="K727" s="117" t="s">
        <v>2883</v>
      </c>
      <c r="L727" s="118" t="s">
        <v>2883</v>
      </c>
      <c r="M727" s="92"/>
      <c r="N727" s="120"/>
      <c r="O727" s="120"/>
    </row>
    <row r="728" spans="1:15" x14ac:dyDescent="0.15">
      <c r="A728" t="s">
        <v>1914</v>
      </c>
      <c r="B728" t="s">
        <v>1119</v>
      </c>
      <c r="C728" t="s">
        <v>2755</v>
      </c>
      <c r="D728" t="s">
        <v>706</v>
      </c>
      <c r="E728" t="s">
        <v>2092</v>
      </c>
      <c r="F728" t="s">
        <v>2883</v>
      </c>
      <c r="G728" t="s">
        <v>2883</v>
      </c>
      <c r="H728" t="s">
        <v>1909</v>
      </c>
      <c r="I728" t="s">
        <v>16</v>
      </c>
      <c r="J728" t="s">
        <v>1102</v>
      </c>
      <c r="K728" s="117" t="s">
        <v>2883</v>
      </c>
      <c r="L728" s="118" t="s">
        <v>2883</v>
      </c>
      <c r="M728" s="92"/>
      <c r="N728" s="120"/>
      <c r="O728" s="120"/>
    </row>
    <row r="729" spans="1:15" x14ac:dyDescent="0.15">
      <c r="A729" t="s">
        <v>1915</v>
      </c>
      <c r="B729" t="s">
        <v>1119</v>
      </c>
      <c r="C729" t="s">
        <v>2700</v>
      </c>
      <c r="D729" t="s">
        <v>206</v>
      </c>
      <c r="E729" t="s">
        <v>2093</v>
      </c>
      <c r="F729" t="s">
        <v>2883</v>
      </c>
      <c r="G729" t="s">
        <v>2883</v>
      </c>
      <c r="H729" t="s">
        <v>1909</v>
      </c>
      <c r="I729" t="s">
        <v>16</v>
      </c>
      <c r="J729" t="s">
        <v>1102</v>
      </c>
      <c r="K729" s="117" t="s">
        <v>2883</v>
      </c>
      <c r="L729" s="118" t="s">
        <v>2883</v>
      </c>
      <c r="M729" s="92"/>
      <c r="N729" s="120"/>
      <c r="O729" s="120"/>
    </row>
    <row r="730" spans="1:15" x14ac:dyDescent="0.15">
      <c r="A730" t="s">
        <v>1916</v>
      </c>
      <c r="B730" t="s">
        <v>1119</v>
      </c>
      <c r="C730" t="s">
        <v>2756</v>
      </c>
      <c r="D730" t="s">
        <v>206</v>
      </c>
      <c r="E730" t="s">
        <v>2093</v>
      </c>
      <c r="F730" t="s">
        <v>2883</v>
      </c>
      <c r="G730" t="s">
        <v>2883</v>
      </c>
      <c r="H730" t="s">
        <v>1909</v>
      </c>
      <c r="I730" t="s">
        <v>16</v>
      </c>
      <c r="J730" t="s">
        <v>1102</v>
      </c>
      <c r="K730" s="117" t="s">
        <v>2883</v>
      </c>
      <c r="L730" s="118" t="s">
        <v>2883</v>
      </c>
      <c r="M730" s="92"/>
      <c r="N730" s="120"/>
      <c r="O730" s="120"/>
    </row>
    <row r="731" spans="1:15" x14ac:dyDescent="0.15">
      <c r="A731" t="s">
        <v>1917</v>
      </c>
      <c r="B731" t="s">
        <v>1119</v>
      </c>
      <c r="C731" t="s">
        <v>2757</v>
      </c>
      <c r="D731" t="s">
        <v>206</v>
      </c>
      <c r="E731" t="s">
        <v>2094</v>
      </c>
      <c r="F731" t="s">
        <v>2883</v>
      </c>
      <c r="G731" t="s">
        <v>2883</v>
      </c>
      <c r="H731" t="s">
        <v>1909</v>
      </c>
      <c r="I731" t="s">
        <v>16</v>
      </c>
      <c r="J731" t="s">
        <v>1102</v>
      </c>
      <c r="K731" s="117" t="s">
        <v>2883</v>
      </c>
      <c r="L731" s="118" t="s">
        <v>2883</v>
      </c>
      <c r="M731" s="92"/>
      <c r="N731" s="120"/>
      <c r="O731" s="120"/>
    </row>
    <row r="732" spans="1:15" x14ac:dyDescent="0.15">
      <c r="A732" t="s">
        <v>1921</v>
      </c>
      <c r="B732" t="s">
        <v>1119</v>
      </c>
      <c r="C732" t="s">
        <v>2686</v>
      </c>
      <c r="D732" t="s">
        <v>211</v>
      </c>
      <c r="E732" t="s">
        <v>2097</v>
      </c>
      <c r="F732" t="s">
        <v>1771</v>
      </c>
      <c r="G732" t="s">
        <v>2883</v>
      </c>
      <c r="H732" t="s">
        <v>1909</v>
      </c>
      <c r="I732" t="s">
        <v>16</v>
      </c>
      <c r="J732" t="s">
        <v>1102</v>
      </c>
      <c r="K732" s="117" t="s">
        <v>2883</v>
      </c>
      <c r="L732" s="118" t="s">
        <v>2883</v>
      </c>
      <c r="M732" s="92"/>
      <c r="N732" s="120"/>
      <c r="O732" s="120"/>
    </row>
    <row r="733" spans="1:15" x14ac:dyDescent="0.15">
      <c r="A733" t="s">
        <v>1922</v>
      </c>
      <c r="B733" t="s">
        <v>1119</v>
      </c>
      <c r="C733" t="s">
        <v>2687</v>
      </c>
      <c r="D733" t="s">
        <v>211</v>
      </c>
      <c r="E733" t="s">
        <v>2097</v>
      </c>
      <c r="F733" t="s">
        <v>1771</v>
      </c>
      <c r="G733" t="s">
        <v>2883</v>
      </c>
      <c r="H733" t="s">
        <v>1909</v>
      </c>
      <c r="I733" t="s">
        <v>16</v>
      </c>
      <c r="J733" t="s">
        <v>1102</v>
      </c>
      <c r="K733" s="117" t="s">
        <v>2883</v>
      </c>
      <c r="L733" s="118" t="s">
        <v>2883</v>
      </c>
      <c r="M733" s="92"/>
      <c r="N733" s="120"/>
      <c r="O733" s="120"/>
    </row>
    <row r="734" spans="1:15" x14ac:dyDescent="0.15">
      <c r="A734" t="s">
        <v>1923</v>
      </c>
      <c r="B734" t="s">
        <v>1119</v>
      </c>
      <c r="C734" t="s">
        <v>2706</v>
      </c>
      <c r="D734" t="s">
        <v>211</v>
      </c>
      <c r="E734" t="s">
        <v>2097</v>
      </c>
      <c r="F734" t="s">
        <v>1771</v>
      </c>
      <c r="G734" t="s">
        <v>2883</v>
      </c>
      <c r="H734" t="s">
        <v>1909</v>
      </c>
      <c r="I734" t="s">
        <v>16</v>
      </c>
      <c r="J734" t="s">
        <v>1102</v>
      </c>
      <c r="K734" s="117" t="s">
        <v>2883</v>
      </c>
      <c r="L734" s="118" t="s">
        <v>2883</v>
      </c>
      <c r="M734" s="92"/>
      <c r="N734" s="120"/>
      <c r="O734" s="120"/>
    </row>
    <row r="735" spans="1:15" x14ac:dyDescent="0.15">
      <c r="A735" t="s">
        <v>1926</v>
      </c>
      <c r="B735" t="s">
        <v>1119</v>
      </c>
      <c r="C735" t="s">
        <v>2678</v>
      </c>
      <c r="D735" t="s">
        <v>372</v>
      </c>
      <c r="E735" t="s">
        <v>2099</v>
      </c>
      <c r="F735" t="s">
        <v>1771</v>
      </c>
      <c r="G735" t="s">
        <v>2883</v>
      </c>
      <c r="H735" t="s">
        <v>1909</v>
      </c>
      <c r="I735" t="s">
        <v>16</v>
      </c>
      <c r="J735" t="s">
        <v>1102</v>
      </c>
      <c r="K735" s="117" t="s">
        <v>2883</v>
      </c>
      <c r="L735" s="118" t="s">
        <v>2883</v>
      </c>
      <c r="M735" s="92"/>
      <c r="N735" s="120"/>
      <c r="O735" s="120"/>
    </row>
    <row r="736" spans="1:15" x14ac:dyDescent="0.15">
      <c r="A736" t="s">
        <v>1927</v>
      </c>
      <c r="B736" t="s">
        <v>1119</v>
      </c>
      <c r="C736" t="s">
        <v>2679</v>
      </c>
      <c r="D736" t="s">
        <v>372</v>
      </c>
      <c r="E736" t="s">
        <v>2072</v>
      </c>
      <c r="F736" t="s">
        <v>1771</v>
      </c>
      <c r="G736" t="s">
        <v>2883</v>
      </c>
      <c r="H736" t="s">
        <v>1909</v>
      </c>
      <c r="I736" t="s">
        <v>16</v>
      </c>
      <c r="J736" t="s">
        <v>1102</v>
      </c>
      <c r="K736" s="117" t="s">
        <v>2883</v>
      </c>
      <c r="L736" s="118" t="s">
        <v>2883</v>
      </c>
      <c r="M736" s="92"/>
      <c r="N736" s="120"/>
      <c r="O736" s="120"/>
    </row>
    <row r="737" spans="1:15" x14ac:dyDescent="0.15">
      <c r="A737" t="s">
        <v>1928</v>
      </c>
      <c r="B737" t="s">
        <v>1119</v>
      </c>
      <c r="C737" t="s">
        <v>2680</v>
      </c>
      <c r="D737" t="s">
        <v>372</v>
      </c>
      <c r="E737" t="s">
        <v>2072</v>
      </c>
      <c r="F737" t="s">
        <v>1771</v>
      </c>
      <c r="G737" t="s">
        <v>2883</v>
      </c>
      <c r="H737" t="s">
        <v>1909</v>
      </c>
      <c r="I737" t="s">
        <v>16</v>
      </c>
      <c r="J737" t="s">
        <v>1102</v>
      </c>
      <c r="K737" s="117" t="s">
        <v>2883</v>
      </c>
      <c r="L737" s="118" t="s">
        <v>2883</v>
      </c>
      <c r="M737" s="92"/>
      <c r="N737" s="120"/>
      <c r="O737" s="120"/>
    </row>
    <row r="738" spans="1:15" x14ac:dyDescent="0.15">
      <c r="A738" t="s">
        <v>1524</v>
      </c>
      <c r="B738" t="s">
        <v>1154</v>
      </c>
      <c r="C738" t="s">
        <v>2681</v>
      </c>
      <c r="D738" t="s">
        <v>372</v>
      </c>
      <c r="E738" t="s">
        <v>2883</v>
      </c>
      <c r="F738" t="s">
        <v>1564</v>
      </c>
      <c r="G738" t="s">
        <v>2883</v>
      </c>
      <c r="H738" t="s">
        <v>1909</v>
      </c>
      <c r="I738" t="s">
        <v>16</v>
      </c>
      <c r="J738" t="s">
        <v>1102</v>
      </c>
      <c r="K738" s="117" t="s">
        <v>2883</v>
      </c>
      <c r="L738" s="118" t="s">
        <v>2883</v>
      </c>
      <c r="M738" s="92"/>
      <c r="N738" s="120"/>
      <c r="O738" s="120"/>
    </row>
    <row r="739" spans="1:15" x14ac:dyDescent="0.15">
      <c r="A739" t="s">
        <v>1525</v>
      </c>
      <c r="B739" t="s">
        <v>1154</v>
      </c>
      <c r="C739" t="s">
        <v>2682</v>
      </c>
      <c r="D739" t="s">
        <v>372</v>
      </c>
      <c r="E739" t="s">
        <v>2883</v>
      </c>
      <c r="F739" t="s">
        <v>1564</v>
      </c>
      <c r="G739" t="s">
        <v>2883</v>
      </c>
      <c r="H739" t="s">
        <v>1909</v>
      </c>
      <c r="I739" t="s">
        <v>16</v>
      </c>
      <c r="J739" t="s">
        <v>1102</v>
      </c>
      <c r="K739" s="117" t="s">
        <v>2883</v>
      </c>
      <c r="L739" s="118" t="s">
        <v>2883</v>
      </c>
      <c r="M739" s="92"/>
      <c r="N739" s="120"/>
      <c r="O739" s="120"/>
    </row>
    <row r="740" spans="1:15" x14ac:dyDescent="0.15">
      <c r="A740" t="s">
        <v>875</v>
      </c>
      <c r="B740" t="s">
        <v>1154</v>
      </c>
      <c r="C740" t="s">
        <v>2688</v>
      </c>
      <c r="D740" t="s">
        <v>211</v>
      </c>
      <c r="E740" t="s">
        <v>2883</v>
      </c>
      <c r="F740" t="s">
        <v>1043</v>
      </c>
      <c r="G740" t="s">
        <v>2883</v>
      </c>
      <c r="H740" t="s">
        <v>1909</v>
      </c>
      <c r="I740" t="s">
        <v>16</v>
      </c>
      <c r="J740" t="s">
        <v>1102</v>
      </c>
      <c r="K740" s="117" t="s">
        <v>2883</v>
      </c>
      <c r="L740" s="118" t="s">
        <v>2883</v>
      </c>
      <c r="M740" s="92"/>
      <c r="N740" s="120"/>
      <c r="O740" s="120"/>
    </row>
    <row r="741" spans="1:15" x14ac:dyDescent="0.15">
      <c r="A741" t="s">
        <v>1526</v>
      </c>
      <c r="B741" t="s">
        <v>1154</v>
      </c>
      <c r="C741" t="s">
        <v>2707</v>
      </c>
      <c r="D741" t="s">
        <v>211</v>
      </c>
      <c r="E741" t="s">
        <v>2883</v>
      </c>
      <c r="F741" t="s">
        <v>1565</v>
      </c>
      <c r="G741" t="s">
        <v>2883</v>
      </c>
      <c r="H741" t="s">
        <v>1909</v>
      </c>
      <c r="I741" t="s">
        <v>16</v>
      </c>
      <c r="J741" t="s">
        <v>1102</v>
      </c>
      <c r="K741" s="117" t="s">
        <v>2883</v>
      </c>
      <c r="L741" s="118" t="s">
        <v>2883</v>
      </c>
      <c r="M741" s="92"/>
      <c r="N741" s="120"/>
      <c r="O741" s="120"/>
    </row>
    <row r="742" spans="1:15" x14ac:dyDescent="0.15">
      <c r="A742" t="s">
        <v>846</v>
      </c>
      <c r="B742" t="s">
        <v>1154</v>
      </c>
      <c r="C742" t="s">
        <v>2716</v>
      </c>
      <c r="D742" t="s">
        <v>5</v>
      </c>
      <c r="E742" t="s">
        <v>857</v>
      </c>
      <c r="F742" t="s">
        <v>629</v>
      </c>
      <c r="G742" t="s">
        <v>2883</v>
      </c>
      <c r="H742" t="s">
        <v>1909</v>
      </c>
      <c r="I742" t="s">
        <v>16</v>
      </c>
      <c r="J742" t="s">
        <v>1102</v>
      </c>
      <c r="K742" s="117" t="s">
        <v>2883</v>
      </c>
      <c r="L742" s="118" t="s">
        <v>2883</v>
      </c>
      <c r="M742" s="92"/>
      <c r="N742" s="120"/>
      <c r="O742" s="120"/>
    </row>
    <row r="743" spans="1:15" x14ac:dyDescent="0.15">
      <c r="A743" t="s">
        <v>1527</v>
      </c>
      <c r="B743" t="s">
        <v>1154</v>
      </c>
      <c r="C743" t="s">
        <v>2718</v>
      </c>
      <c r="D743" t="s">
        <v>5</v>
      </c>
      <c r="E743" t="s">
        <v>857</v>
      </c>
      <c r="F743" t="s">
        <v>629</v>
      </c>
      <c r="G743" t="s">
        <v>2883</v>
      </c>
      <c r="H743" t="s">
        <v>1909</v>
      </c>
      <c r="I743" t="s">
        <v>16</v>
      </c>
      <c r="J743" t="s">
        <v>1102</v>
      </c>
      <c r="K743" s="117" t="s">
        <v>2883</v>
      </c>
      <c r="L743" s="118" t="s">
        <v>2883</v>
      </c>
      <c r="M743" s="92"/>
      <c r="N743" s="120"/>
      <c r="O743" s="120"/>
    </row>
    <row r="744" spans="1:15" x14ac:dyDescent="0.15">
      <c r="A744" t="s">
        <v>858</v>
      </c>
      <c r="B744" t="s">
        <v>1154</v>
      </c>
      <c r="C744" t="s">
        <v>2720</v>
      </c>
      <c r="D744" t="s">
        <v>5</v>
      </c>
      <c r="E744" t="s">
        <v>857</v>
      </c>
      <c r="F744" t="s">
        <v>629</v>
      </c>
      <c r="G744" t="s">
        <v>2883</v>
      </c>
      <c r="H744" t="s">
        <v>1909</v>
      </c>
      <c r="I744" t="s">
        <v>16</v>
      </c>
      <c r="J744" t="s">
        <v>1102</v>
      </c>
      <c r="K744" s="117" t="s">
        <v>2883</v>
      </c>
      <c r="L744" s="118" t="s">
        <v>2883</v>
      </c>
      <c r="M744" s="92"/>
      <c r="N744" s="120"/>
      <c r="O744" s="120"/>
    </row>
    <row r="745" spans="1:15" x14ac:dyDescent="0.15">
      <c r="A745" t="s">
        <v>1528</v>
      </c>
      <c r="B745" t="s">
        <v>1154</v>
      </c>
      <c r="C745" t="s">
        <v>2722</v>
      </c>
      <c r="D745" t="s">
        <v>5</v>
      </c>
      <c r="E745" t="s">
        <v>857</v>
      </c>
      <c r="F745" t="s">
        <v>629</v>
      </c>
      <c r="G745" t="s">
        <v>2883</v>
      </c>
      <c r="H745" t="s">
        <v>1909</v>
      </c>
      <c r="I745" t="s">
        <v>16</v>
      </c>
      <c r="J745" t="s">
        <v>1102</v>
      </c>
      <c r="K745" s="117" t="s">
        <v>2883</v>
      </c>
      <c r="L745" s="118" t="s">
        <v>2883</v>
      </c>
      <c r="M745" s="92"/>
      <c r="N745" s="120"/>
      <c r="O745" s="120"/>
    </row>
    <row r="746" spans="1:15" x14ac:dyDescent="0.15">
      <c r="A746" t="s">
        <v>915</v>
      </c>
      <c r="B746" t="s">
        <v>1154</v>
      </c>
      <c r="C746" t="s">
        <v>2734</v>
      </c>
      <c r="D746" t="s">
        <v>457</v>
      </c>
      <c r="E746" t="s">
        <v>1048</v>
      </c>
      <c r="F746" t="s">
        <v>856</v>
      </c>
      <c r="G746" t="s">
        <v>2883</v>
      </c>
      <c r="H746" t="s">
        <v>1909</v>
      </c>
      <c r="I746" t="s">
        <v>16</v>
      </c>
      <c r="J746" t="s">
        <v>1102</v>
      </c>
      <c r="K746" s="117" t="s">
        <v>2883</v>
      </c>
      <c r="L746" s="118" t="s">
        <v>2883</v>
      </c>
      <c r="M746" s="92"/>
      <c r="N746" s="120"/>
      <c r="O746" s="120"/>
    </row>
    <row r="747" spans="1:15" x14ac:dyDescent="0.15">
      <c r="A747" t="s">
        <v>916</v>
      </c>
      <c r="B747" t="s">
        <v>1154</v>
      </c>
      <c r="C747" t="s">
        <v>2883</v>
      </c>
      <c r="D747" t="s">
        <v>457</v>
      </c>
      <c r="E747" t="s">
        <v>1048</v>
      </c>
      <c r="F747" t="s">
        <v>856</v>
      </c>
      <c r="G747" t="s">
        <v>2883</v>
      </c>
      <c r="H747" t="s">
        <v>1909</v>
      </c>
      <c r="I747" t="s">
        <v>16</v>
      </c>
      <c r="J747" t="s">
        <v>1102</v>
      </c>
      <c r="K747" s="117" t="s">
        <v>2883</v>
      </c>
      <c r="L747" s="118" t="s">
        <v>2883</v>
      </c>
      <c r="M747" s="92"/>
      <c r="N747" s="120"/>
      <c r="O747" s="120"/>
    </row>
    <row r="748" spans="1:15" x14ac:dyDescent="0.15">
      <c r="A748" t="s">
        <v>917</v>
      </c>
      <c r="B748" t="s">
        <v>1154</v>
      </c>
      <c r="C748" t="s">
        <v>2735</v>
      </c>
      <c r="D748" t="s">
        <v>457</v>
      </c>
      <c r="E748" t="s">
        <v>2084</v>
      </c>
      <c r="F748" t="s">
        <v>856</v>
      </c>
      <c r="G748" t="s">
        <v>2883</v>
      </c>
      <c r="H748" t="s">
        <v>1909</v>
      </c>
      <c r="I748" t="s">
        <v>16</v>
      </c>
      <c r="J748" t="s">
        <v>1102</v>
      </c>
      <c r="K748" s="117" t="s">
        <v>2883</v>
      </c>
      <c r="L748" s="118" t="s">
        <v>2883</v>
      </c>
      <c r="M748" s="92"/>
      <c r="N748" s="120"/>
      <c r="O748" s="120"/>
    </row>
    <row r="749" spans="1:15" x14ac:dyDescent="0.15">
      <c r="A749" t="s">
        <v>918</v>
      </c>
      <c r="B749" t="s">
        <v>1154</v>
      </c>
      <c r="C749" t="s">
        <v>2736</v>
      </c>
      <c r="D749" t="s">
        <v>457</v>
      </c>
      <c r="E749" t="s">
        <v>2084</v>
      </c>
      <c r="F749" t="s">
        <v>856</v>
      </c>
      <c r="G749" t="s">
        <v>2883</v>
      </c>
      <c r="H749" t="s">
        <v>1909</v>
      </c>
      <c r="I749" t="s">
        <v>16</v>
      </c>
      <c r="J749" t="s">
        <v>1102</v>
      </c>
      <c r="K749" s="117" t="s">
        <v>2883</v>
      </c>
      <c r="L749" s="118" t="s">
        <v>2883</v>
      </c>
      <c r="M749" s="92"/>
      <c r="N749" s="120"/>
      <c r="O749" s="120"/>
    </row>
    <row r="750" spans="1:15" x14ac:dyDescent="0.15">
      <c r="A750" t="s">
        <v>1467</v>
      </c>
      <c r="B750" t="s">
        <v>1154</v>
      </c>
      <c r="C750" t="s">
        <v>2753</v>
      </c>
      <c r="D750" t="s">
        <v>211</v>
      </c>
      <c r="E750" t="s">
        <v>1473</v>
      </c>
      <c r="F750" t="s">
        <v>1476</v>
      </c>
      <c r="G750" t="s">
        <v>2883</v>
      </c>
      <c r="H750" t="s">
        <v>1909</v>
      </c>
      <c r="I750" t="s">
        <v>16</v>
      </c>
      <c r="J750" t="s">
        <v>1102</v>
      </c>
      <c r="K750" s="117" t="s">
        <v>2883</v>
      </c>
      <c r="L750" s="118" t="s">
        <v>2883</v>
      </c>
      <c r="M750" s="92"/>
      <c r="N750" s="120"/>
      <c r="O750" s="120"/>
    </row>
    <row r="751" spans="1:15" x14ac:dyDescent="0.15">
      <c r="A751" t="s">
        <v>1918</v>
      </c>
      <c r="B751" t="s">
        <v>1154</v>
      </c>
      <c r="C751" t="s">
        <v>2758</v>
      </c>
      <c r="D751" t="s">
        <v>206</v>
      </c>
      <c r="E751" t="s">
        <v>2095</v>
      </c>
      <c r="F751" t="s">
        <v>2883</v>
      </c>
      <c r="G751" t="s">
        <v>2883</v>
      </c>
      <c r="H751" t="s">
        <v>1909</v>
      </c>
      <c r="I751" t="s">
        <v>16</v>
      </c>
      <c r="J751" t="s">
        <v>1102</v>
      </c>
      <c r="K751" s="117" t="s">
        <v>2883</v>
      </c>
      <c r="L751" s="118" t="s">
        <v>2883</v>
      </c>
      <c r="M751" s="92"/>
      <c r="N751" s="120"/>
      <c r="O751" s="120"/>
    </row>
    <row r="752" spans="1:15" x14ac:dyDescent="0.15">
      <c r="A752" t="s">
        <v>1919</v>
      </c>
      <c r="B752" t="s">
        <v>1154</v>
      </c>
      <c r="C752" t="s">
        <v>2759</v>
      </c>
      <c r="D752" t="s">
        <v>206</v>
      </c>
      <c r="E752" t="s">
        <v>2096</v>
      </c>
      <c r="F752" t="s">
        <v>2883</v>
      </c>
      <c r="G752" t="s">
        <v>2883</v>
      </c>
      <c r="H752" t="s">
        <v>1909</v>
      </c>
      <c r="I752" t="s">
        <v>16</v>
      </c>
      <c r="J752" t="s">
        <v>1102</v>
      </c>
      <c r="K752" s="117" t="s">
        <v>2883</v>
      </c>
      <c r="L752" s="118" t="s">
        <v>2883</v>
      </c>
      <c r="M752" s="92"/>
      <c r="N752" s="120"/>
      <c r="O752" s="120"/>
    </row>
    <row r="753" spans="1:15" x14ac:dyDescent="0.15">
      <c r="A753" t="s">
        <v>1920</v>
      </c>
      <c r="B753" t="s">
        <v>1154</v>
      </c>
      <c r="C753" t="s">
        <v>2760</v>
      </c>
      <c r="D753" t="s">
        <v>206</v>
      </c>
      <c r="E753" t="s">
        <v>2095</v>
      </c>
      <c r="F753" t="s">
        <v>2883</v>
      </c>
      <c r="G753" t="s">
        <v>2883</v>
      </c>
      <c r="H753" t="s">
        <v>1909</v>
      </c>
      <c r="I753" t="s">
        <v>16</v>
      </c>
      <c r="J753" t="s">
        <v>1102</v>
      </c>
      <c r="K753" s="117" t="s">
        <v>2883</v>
      </c>
      <c r="L753" s="118" t="s">
        <v>2883</v>
      </c>
      <c r="M753" s="92"/>
      <c r="N753" s="120"/>
      <c r="O753" s="120"/>
    </row>
    <row r="754" spans="1:15" x14ac:dyDescent="0.15">
      <c r="A754" t="s">
        <v>1924</v>
      </c>
      <c r="B754" t="s">
        <v>1154</v>
      </c>
      <c r="C754" t="s">
        <v>2688</v>
      </c>
      <c r="D754" t="s">
        <v>211</v>
      </c>
      <c r="E754" t="s">
        <v>2098</v>
      </c>
      <c r="F754" t="s">
        <v>1771</v>
      </c>
      <c r="G754" t="s">
        <v>2883</v>
      </c>
      <c r="H754" t="s">
        <v>1909</v>
      </c>
      <c r="I754" t="s">
        <v>16</v>
      </c>
      <c r="J754" t="s">
        <v>1102</v>
      </c>
      <c r="K754" s="117" t="s">
        <v>2883</v>
      </c>
      <c r="L754" s="118" t="s">
        <v>2883</v>
      </c>
      <c r="M754" s="92"/>
      <c r="N754" s="120"/>
      <c r="O754" s="120"/>
    </row>
    <row r="755" spans="1:15" x14ac:dyDescent="0.15">
      <c r="A755" t="s">
        <v>1925</v>
      </c>
      <c r="B755" t="s">
        <v>1154</v>
      </c>
      <c r="C755" t="s">
        <v>2707</v>
      </c>
      <c r="D755" t="s">
        <v>211</v>
      </c>
      <c r="E755" t="s">
        <v>2098</v>
      </c>
      <c r="F755" t="s">
        <v>1771</v>
      </c>
      <c r="G755" t="s">
        <v>2883</v>
      </c>
      <c r="H755" t="s">
        <v>1909</v>
      </c>
      <c r="I755" t="s">
        <v>16</v>
      </c>
      <c r="J755" t="s">
        <v>1102</v>
      </c>
      <c r="K755" s="117" t="s">
        <v>2883</v>
      </c>
      <c r="L755" s="118" t="s">
        <v>2883</v>
      </c>
      <c r="M755" s="92"/>
      <c r="N755" s="120"/>
      <c r="O755" s="120"/>
    </row>
    <row r="756" spans="1:15" x14ac:dyDescent="0.15">
      <c r="A756" t="s">
        <v>1929</v>
      </c>
      <c r="B756" t="s">
        <v>1154</v>
      </c>
      <c r="C756" t="s">
        <v>2681</v>
      </c>
      <c r="D756" t="s">
        <v>372</v>
      </c>
      <c r="E756" t="s">
        <v>2098</v>
      </c>
      <c r="F756" t="s">
        <v>1771</v>
      </c>
      <c r="G756" t="s">
        <v>2883</v>
      </c>
      <c r="H756" t="s">
        <v>1909</v>
      </c>
      <c r="I756" t="s">
        <v>16</v>
      </c>
      <c r="J756" t="s">
        <v>1102</v>
      </c>
      <c r="K756" s="117" t="s">
        <v>2883</v>
      </c>
      <c r="L756" s="118" t="s">
        <v>2883</v>
      </c>
      <c r="M756" s="92"/>
      <c r="N756" s="120"/>
      <c r="O756" s="120"/>
    </row>
    <row r="757" spans="1:15" x14ac:dyDescent="0.15">
      <c r="A757" t="s">
        <v>1930</v>
      </c>
      <c r="B757" t="s">
        <v>1154</v>
      </c>
      <c r="C757" t="s">
        <v>2682</v>
      </c>
      <c r="D757" t="s">
        <v>372</v>
      </c>
      <c r="E757" t="s">
        <v>2098</v>
      </c>
      <c r="F757" t="s">
        <v>1771</v>
      </c>
      <c r="G757" t="s">
        <v>2883</v>
      </c>
      <c r="H757" t="s">
        <v>1909</v>
      </c>
      <c r="I757" t="s">
        <v>16</v>
      </c>
      <c r="J757" t="s">
        <v>1102</v>
      </c>
      <c r="K757" s="117" t="s">
        <v>2883</v>
      </c>
      <c r="L757" s="118" t="s">
        <v>2883</v>
      </c>
      <c r="M757" s="92"/>
      <c r="N757" s="120"/>
      <c r="O757" s="120"/>
    </row>
    <row r="758" spans="1:15" x14ac:dyDescent="0.15">
      <c r="A758" t="s">
        <v>876</v>
      </c>
      <c r="B758" t="s">
        <v>1172</v>
      </c>
      <c r="C758" t="s">
        <v>2689</v>
      </c>
      <c r="D758" t="s">
        <v>211</v>
      </c>
      <c r="E758" t="s">
        <v>2883</v>
      </c>
      <c r="F758" t="s">
        <v>988</v>
      </c>
      <c r="G758" t="s">
        <v>2883</v>
      </c>
      <c r="H758" t="s">
        <v>1909</v>
      </c>
      <c r="I758" t="s">
        <v>16</v>
      </c>
      <c r="J758" t="s">
        <v>1341</v>
      </c>
      <c r="K758" s="117" t="s">
        <v>2883</v>
      </c>
      <c r="L758" s="118">
        <v>0.33333333333333331</v>
      </c>
      <c r="M758" s="92"/>
      <c r="N758" s="120"/>
      <c r="O758" s="120"/>
    </row>
    <row r="759" spans="1:15" x14ac:dyDescent="0.15">
      <c r="A759" t="s">
        <v>877</v>
      </c>
      <c r="B759" t="s">
        <v>1172</v>
      </c>
      <c r="C759" t="s">
        <v>2690</v>
      </c>
      <c r="D759" t="s">
        <v>211</v>
      </c>
      <c r="E759" t="s">
        <v>2883</v>
      </c>
      <c r="F759" t="s">
        <v>989</v>
      </c>
      <c r="G759" t="s">
        <v>2883</v>
      </c>
      <c r="H759" t="s">
        <v>1909</v>
      </c>
      <c r="I759" t="s">
        <v>16</v>
      </c>
      <c r="J759" t="s">
        <v>1341</v>
      </c>
      <c r="K759" s="117" t="s">
        <v>2883</v>
      </c>
      <c r="L759" s="118">
        <v>0.33333333333333331</v>
      </c>
      <c r="M759" s="92"/>
      <c r="N759" s="120"/>
      <c r="O759" s="120"/>
    </row>
    <row r="760" spans="1:15" x14ac:dyDescent="0.15">
      <c r="A760" t="s">
        <v>887</v>
      </c>
      <c r="B760" t="s">
        <v>1172</v>
      </c>
      <c r="C760" t="s">
        <v>2698</v>
      </c>
      <c r="D760" t="s">
        <v>206</v>
      </c>
      <c r="E760" t="s">
        <v>2081</v>
      </c>
      <c r="F760" t="s">
        <v>741</v>
      </c>
      <c r="G760" t="s">
        <v>2082</v>
      </c>
      <c r="H760" t="s">
        <v>1909</v>
      </c>
      <c r="I760" t="s">
        <v>16</v>
      </c>
      <c r="J760" t="s">
        <v>1102</v>
      </c>
      <c r="K760" s="117" t="s">
        <v>2883</v>
      </c>
      <c r="L760" s="118">
        <v>0.33333333333333331</v>
      </c>
      <c r="M760" s="92"/>
      <c r="N760" s="120"/>
      <c r="O760" s="120"/>
    </row>
    <row r="761" spans="1:15" x14ac:dyDescent="0.15">
      <c r="A761" t="s">
        <v>888</v>
      </c>
      <c r="B761" t="s">
        <v>1172</v>
      </c>
      <c r="C761" t="s">
        <v>2699</v>
      </c>
      <c r="D761" t="s">
        <v>206</v>
      </c>
      <c r="E761" t="s">
        <v>2081</v>
      </c>
      <c r="F761" t="s">
        <v>741</v>
      </c>
      <c r="G761" t="s">
        <v>2083</v>
      </c>
      <c r="H761" t="s">
        <v>1909</v>
      </c>
      <c r="I761" t="s">
        <v>16</v>
      </c>
      <c r="J761" t="s">
        <v>1102</v>
      </c>
      <c r="K761" s="117" t="s">
        <v>2883</v>
      </c>
      <c r="L761" s="118">
        <v>0.33333333333333331</v>
      </c>
      <c r="M761" s="92"/>
      <c r="N761" s="120"/>
      <c r="O761" s="120"/>
    </row>
    <row r="762" spans="1:15" x14ac:dyDescent="0.15">
      <c r="A762" t="s">
        <v>829</v>
      </c>
      <c r="B762" t="s">
        <v>1172</v>
      </c>
      <c r="C762" t="s">
        <v>2724</v>
      </c>
      <c r="D762" t="s">
        <v>5</v>
      </c>
      <c r="E762" t="s">
        <v>830</v>
      </c>
      <c r="F762" t="s">
        <v>831</v>
      </c>
      <c r="G762" t="s">
        <v>832</v>
      </c>
      <c r="H762" t="s">
        <v>1909</v>
      </c>
      <c r="I762" t="s">
        <v>16</v>
      </c>
      <c r="J762" t="s">
        <v>1341</v>
      </c>
      <c r="K762" s="117" t="s">
        <v>2883</v>
      </c>
      <c r="L762" s="118">
        <v>0.33333333333333298</v>
      </c>
      <c r="M762" s="92"/>
      <c r="N762" s="120"/>
      <c r="O762" s="120"/>
    </row>
    <row r="763" spans="1:15" x14ac:dyDescent="0.15">
      <c r="A763" t="s">
        <v>826</v>
      </c>
      <c r="B763" t="s">
        <v>1172</v>
      </c>
      <c r="C763" t="s">
        <v>2725</v>
      </c>
      <c r="D763" t="s">
        <v>5</v>
      </c>
      <c r="E763" t="s">
        <v>827</v>
      </c>
      <c r="F763" t="s">
        <v>2883</v>
      </c>
      <c r="G763" t="s">
        <v>828</v>
      </c>
      <c r="H763" t="s">
        <v>1909</v>
      </c>
      <c r="I763" t="s">
        <v>16</v>
      </c>
      <c r="J763" t="s">
        <v>1341</v>
      </c>
      <c r="K763" s="117" t="s">
        <v>2883</v>
      </c>
      <c r="L763" s="118">
        <v>0.33333333333333298</v>
      </c>
      <c r="M763" s="92"/>
      <c r="N763" s="120"/>
      <c r="O763" s="120"/>
    </row>
    <row r="764" spans="1:15" x14ac:dyDescent="0.15">
      <c r="A764" t="s">
        <v>920</v>
      </c>
      <c r="B764" t="s">
        <v>1172</v>
      </c>
      <c r="C764" t="s">
        <v>2737</v>
      </c>
      <c r="D764" t="s">
        <v>457</v>
      </c>
      <c r="E764" t="s">
        <v>1000</v>
      </c>
      <c r="F764" t="s">
        <v>856</v>
      </c>
      <c r="G764" t="s">
        <v>2883</v>
      </c>
      <c r="H764" t="s">
        <v>1909</v>
      </c>
      <c r="I764" t="s">
        <v>2883</v>
      </c>
      <c r="J764" t="s">
        <v>1341</v>
      </c>
      <c r="K764" s="117" t="s">
        <v>2883</v>
      </c>
      <c r="L764" s="118" t="s">
        <v>2883</v>
      </c>
      <c r="M764" s="92"/>
      <c r="N764" s="120"/>
      <c r="O764" s="120"/>
    </row>
    <row r="765" spans="1:15" x14ac:dyDescent="0.15">
      <c r="A765" t="s">
        <v>921</v>
      </c>
      <c r="B765" t="s">
        <v>1172</v>
      </c>
      <c r="C765" t="s">
        <v>2738</v>
      </c>
      <c r="D765" t="s">
        <v>457</v>
      </c>
      <c r="E765" t="s">
        <v>1235</v>
      </c>
      <c r="F765" t="s">
        <v>2085</v>
      </c>
      <c r="G765" t="s">
        <v>2086</v>
      </c>
      <c r="H765" t="s">
        <v>1909</v>
      </c>
      <c r="I765" t="s">
        <v>16</v>
      </c>
      <c r="J765" t="s">
        <v>1341</v>
      </c>
      <c r="K765" s="117" t="s">
        <v>2883</v>
      </c>
      <c r="L765" s="118" t="s">
        <v>2883</v>
      </c>
      <c r="M765" s="92"/>
      <c r="N765" s="120"/>
      <c r="O765" s="120"/>
    </row>
    <row r="766" spans="1:15" x14ac:dyDescent="0.15">
      <c r="A766" t="s">
        <v>922</v>
      </c>
      <c r="B766" t="s">
        <v>1172</v>
      </c>
      <c r="C766" t="s">
        <v>2739</v>
      </c>
      <c r="D766" t="s">
        <v>457</v>
      </c>
      <c r="E766" t="s">
        <v>1235</v>
      </c>
      <c r="F766" t="s">
        <v>2085</v>
      </c>
      <c r="G766" t="s">
        <v>2087</v>
      </c>
      <c r="H766" t="s">
        <v>1909</v>
      </c>
      <c r="I766" t="s">
        <v>16</v>
      </c>
      <c r="J766" t="s">
        <v>1341</v>
      </c>
      <c r="K766" s="117" t="s">
        <v>2883</v>
      </c>
      <c r="L766" s="118" t="s">
        <v>2883</v>
      </c>
      <c r="M766" s="92"/>
      <c r="N766" s="120"/>
      <c r="O766" s="120"/>
    </row>
    <row r="767" spans="1:15" x14ac:dyDescent="0.15">
      <c r="A767" t="s">
        <v>923</v>
      </c>
      <c r="B767" t="s">
        <v>1172</v>
      </c>
      <c r="C767" t="s">
        <v>2740</v>
      </c>
      <c r="D767" t="s">
        <v>457</v>
      </c>
      <c r="E767" t="s">
        <v>2088</v>
      </c>
      <c r="F767" t="s">
        <v>741</v>
      </c>
      <c r="G767" t="s">
        <v>2089</v>
      </c>
      <c r="H767" t="s">
        <v>1909</v>
      </c>
      <c r="I767" t="s">
        <v>16</v>
      </c>
      <c r="J767" t="s">
        <v>1341</v>
      </c>
      <c r="K767" s="117" t="s">
        <v>2883</v>
      </c>
      <c r="L767" s="118">
        <v>0.33333333333333298</v>
      </c>
      <c r="M767" s="92"/>
      <c r="N767" s="120"/>
      <c r="O767" s="120"/>
    </row>
    <row r="768" spans="1:15" x14ac:dyDescent="0.15">
      <c r="A768" t="s">
        <v>924</v>
      </c>
      <c r="B768" t="s">
        <v>1172</v>
      </c>
      <c r="C768" t="s">
        <v>2741</v>
      </c>
      <c r="D768" t="s">
        <v>457</v>
      </c>
      <c r="E768" t="s">
        <v>2088</v>
      </c>
      <c r="F768" t="s">
        <v>741</v>
      </c>
      <c r="G768" t="s">
        <v>2090</v>
      </c>
      <c r="H768" t="s">
        <v>1909</v>
      </c>
      <c r="I768" t="s">
        <v>16</v>
      </c>
      <c r="J768" t="s">
        <v>1341</v>
      </c>
      <c r="K768" s="117" t="s">
        <v>2883</v>
      </c>
      <c r="L768" s="118">
        <v>0.33333333333333298</v>
      </c>
      <c r="M768" s="92"/>
      <c r="N768" s="120"/>
      <c r="O768" s="120"/>
    </row>
    <row r="769" spans="1:15" x14ac:dyDescent="0.15">
      <c r="A769" t="s">
        <v>813</v>
      </c>
      <c r="B769" t="s">
        <v>1172</v>
      </c>
      <c r="C769" t="s">
        <v>2774</v>
      </c>
      <c r="D769" t="s">
        <v>66</v>
      </c>
      <c r="E769" t="s">
        <v>814</v>
      </c>
      <c r="F769" t="s">
        <v>815</v>
      </c>
      <c r="G769" t="s">
        <v>2883</v>
      </c>
      <c r="H769" t="s">
        <v>1909</v>
      </c>
      <c r="I769" t="s">
        <v>1808</v>
      </c>
      <c r="J769" t="s">
        <v>1341</v>
      </c>
      <c r="K769" s="117" t="s">
        <v>2883</v>
      </c>
      <c r="L769" s="118">
        <v>0.33333333333333298</v>
      </c>
      <c r="M769" s="92"/>
      <c r="N769" s="120"/>
      <c r="O769" s="120"/>
    </row>
    <row r="770" spans="1:15" x14ac:dyDescent="0.15">
      <c r="A770" t="s">
        <v>889</v>
      </c>
      <c r="B770" t="s">
        <v>273</v>
      </c>
      <c r="C770" t="s">
        <v>2701</v>
      </c>
      <c r="D770" t="s">
        <v>2003</v>
      </c>
      <c r="E770" t="s">
        <v>1038</v>
      </c>
      <c r="F770" t="s">
        <v>1039</v>
      </c>
      <c r="G770" t="s">
        <v>2883</v>
      </c>
      <c r="H770" t="s">
        <v>1909</v>
      </c>
      <c r="I770" t="s">
        <v>2109</v>
      </c>
      <c r="J770" t="s">
        <v>1547</v>
      </c>
      <c r="K770" s="117" t="s">
        <v>2883</v>
      </c>
      <c r="L770" s="118">
        <v>0.33333333333333331</v>
      </c>
      <c r="M770" s="92"/>
      <c r="N770" s="120"/>
      <c r="O770" s="120"/>
    </row>
    <row r="771" spans="1:15" x14ac:dyDescent="0.15">
      <c r="A771" t="s">
        <v>1099</v>
      </c>
      <c r="B771" t="s">
        <v>273</v>
      </c>
      <c r="C771" t="s">
        <v>2726</v>
      </c>
      <c r="D771" t="s">
        <v>944</v>
      </c>
      <c r="E771" t="s">
        <v>1100</v>
      </c>
      <c r="F771" t="s">
        <v>2883</v>
      </c>
      <c r="G771" t="s">
        <v>2883</v>
      </c>
      <c r="H771" t="s">
        <v>1909</v>
      </c>
      <c r="I771" t="s">
        <v>1810</v>
      </c>
      <c r="J771" t="s">
        <v>1547</v>
      </c>
      <c r="K771" s="117" t="s">
        <v>2883</v>
      </c>
      <c r="L771" s="118">
        <v>0.33333333333333331</v>
      </c>
      <c r="M771" s="92"/>
      <c r="N771" s="120"/>
      <c r="O771" s="120"/>
    </row>
    <row r="772" spans="1:15" x14ac:dyDescent="0.15">
      <c r="A772" t="s">
        <v>1910</v>
      </c>
      <c r="B772" t="s">
        <v>809</v>
      </c>
      <c r="C772" t="s">
        <v>2883</v>
      </c>
      <c r="D772" t="s">
        <v>206</v>
      </c>
      <c r="E772" t="s">
        <v>2883</v>
      </c>
      <c r="F772" t="s">
        <v>2883</v>
      </c>
      <c r="G772" t="s">
        <v>2883</v>
      </c>
      <c r="H772" t="s">
        <v>1909</v>
      </c>
      <c r="I772" t="s">
        <v>2883</v>
      </c>
      <c r="J772" t="s">
        <v>1341</v>
      </c>
      <c r="K772" s="117" t="s">
        <v>2883</v>
      </c>
      <c r="L772" s="118" t="s">
        <v>2883</v>
      </c>
      <c r="M772" s="92"/>
      <c r="N772" s="120"/>
      <c r="O772" s="120"/>
    </row>
    <row r="773" spans="1:15" x14ac:dyDescent="0.15">
      <c r="A773" t="s">
        <v>1912</v>
      </c>
      <c r="B773" t="s">
        <v>809</v>
      </c>
      <c r="C773" t="s">
        <v>2883</v>
      </c>
      <c r="D773" t="s">
        <v>5</v>
      </c>
      <c r="E773" t="s">
        <v>2883</v>
      </c>
      <c r="F773" t="s">
        <v>2883</v>
      </c>
      <c r="G773" t="s">
        <v>2883</v>
      </c>
      <c r="H773" t="s">
        <v>1909</v>
      </c>
      <c r="I773" t="s">
        <v>2883</v>
      </c>
      <c r="J773" t="s">
        <v>1341</v>
      </c>
      <c r="K773" s="117" t="s">
        <v>2883</v>
      </c>
      <c r="L773" s="118" t="s">
        <v>2883</v>
      </c>
      <c r="M773" s="92"/>
      <c r="N773" s="120"/>
      <c r="O773" s="120"/>
    </row>
    <row r="774" spans="1:15" x14ac:dyDescent="0.15">
      <c r="A774" t="s">
        <v>1913</v>
      </c>
      <c r="B774" t="s">
        <v>809</v>
      </c>
      <c r="C774" t="s">
        <v>2883</v>
      </c>
      <c r="D774" t="s">
        <v>206</v>
      </c>
      <c r="E774" t="s">
        <v>2883</v>
      </c>
      <c r="F774" t="s">
        <v>2883</v>
      </c>
      <c r="G774" t="s">
        <v>2883</v>
      </c>
      <c r="H774" t="s">
        <v>1909</v>
      </c>
      <c r="I774" t="s">
        <v>2883</v>
      </c>
      <c r="J774" t="s">
        <v>1341</v>
      </c>
      <c r="K774" s="117" t="s">
        <v>2883</v>
      </c>
      <c r="L774" s="118" t="s">
        <v>2883</v>
      </c>
      <c r="M774" s="92"/>
      <c r="N774" s="120"/>
      <c r="O774" s="120"/>
    </row>
    <row r="775" spans="1:15" x14ac:dyDescent="0.15">
      <c r="A775" t="s">
        <v>1105</v>
      </c>
      <c r="B775" t="s">
        <v>809</v>
      </c>
      <c r="C775" t="s">
        <v>2883</v>
      </c>
      <c r="D775" t="s">
        <v>457</v>
      </c>
      <c r="E775" t="s">
        <v>1106</v>
      </c>
      <c r="F775" t="s">
        <v>1107</v>
      </c>
      <c r="G775" t="s">
        <v>2883</v>
      </c>
      <c r="H775" t="s">
        <v>1909</v>
      </c>
      <c r="I775" t="s">
        <v>1811</v>
      </c>
      <c r="J775" t="s">
        <v>1341</v>
      </c>
      <c r="K775" s="117" t="s">
        <v>2883</v>
      </c>
      <c r="L775" s="118" t="s">
        <v>2883</v>
      </c>
      <c r="M775" s="92"/>
      <c r="N775" s="120"/>
      <c r="O775" s="120"/>
    </row>
    <row r="776" spans="1:15" x14ac:dyDescent="0.15">
      <c r="A776" t="s">
        <v>353</v>
      </c>
      <c r="B776" t="s">
        <v>354</v>
      </c>
      <c r="C776" t="s">
        <v>2883</v>
      </c>
      <c r="D776" t="s">
        <v>355</v>
      </c>
      <c r="E776" t="s">
        <v>2883</v>
      </c>
      <c r="F776" t="s">
        <v>1010</v>
      </c>
      <c r="G776" t="s">
        <v>2883</v>
      </c>
      <c r="H776" t="s">
        <v>1909</v>
      </c>
      <c r="I776" t="s">
        <v>1806</v>
      </c>
      <c r="J776" t="s">
        <v>1103</v>
      </c>
      <c r="K776" s="117" t="s">
        <v>2883</v>
      </c>
      <c r="L776" s="118">
        <v>0.33333333333333331</v>
      </c>
      <c r="M776" s="92"/>
      <c r="N776" s="120"/>
      <c r="O776" s="120"/>
    </row>
    <row r="777" spans="1:15" x14ac:dyDescent="0.15">
      <c r="A777" t="s">
        <v>899</v>
      </c>
      <c r="B777" t="s">
        <v>354</v>
      </c>
      <c r="C777" t="s">
        <v>2727</v>
      </c>
      <c r="D777" t="s">
        <v>1049</v>
      </c>
      <c r="E777" t="s">
        <v>2883</v>
      </c>
      <c r="F777" t="s">
        <v>1010</v>
      </c>
      <c r="G777" t="s">
        <v>2883</v>
      </c>
      <c r="H777" t="s">
        <v>1909</v>
      </c>
      <c r="I777" t="s">
        <v>1806</v>
      </c>
      <c r="J777" t="s">
        <v>1103</v>
      </c>
      <c r="K777" s="117" t="s">
        <v>2883</v>
      </c>
      <c r="L777" s="118">
        <v>0.33333333333333331</v>
      </c>
      <c r="M777" s="92"/>
      <c r="N777" s="120"/>
      <c r="O777" s="120"/>
    </row>
    <row r="778" spans="1:15" x14ac:dyDescent="0.15">
      <c r="A778" t="s">
        <v>325</v>
      </c>
      <c r="B778" t="s">
        <v>30</v>
      </c>
      <c r="C778" t="s">
        <v>2671</v>
      </c>
      <c r="D778" t="s">
        <v>206</v>
      </c>
      <c r="E778" t="s">
        <v>2883</v>
      </c>
      <c r="F778" t="s">
        <v>1028</v>
      </c>
      <c r="G778" t="s">
        <v>2883</v>
      </c>
      <c r="H778" t="s">
        <v>1909</v>
      </c>
      <c r="I778" t="s">
        <v>1810</v>
      </c>
      <c r="J778" t="s">
        <v>1102</v>
      </c>
      <c r="K778" s="117" t="s">
        <v>2883</v>
      </c>
      <c r="L778" s="118">
        <v>0.33333333333333331</v>
      </c>
      <c r="M778" s="92"/>
      <c r="N778" s="120"/>
      <c r="O778" s="92"/>
    </row>
    <row r="779" spans="1:15" x14ac:dyDescent="0.15">
      <c r="A779" t="s">
        <v>326</v>
      </c>
      <c r="B779" t="s">
        <v>30</v>
      </c>
      <c r="C779" t="s">
        <v>2672</v>
      </c>
      <c r="D779" t="s">
        <v>206</v>
      </c>
      <c r="E779" t="s">
        <v>2883</v>
      </c>
      <c r="F779" t="s">
        <v>1029</v>
      </c>
      <c r="G779" t="s">
        <v>2883</v>
      </c>
      <c r="H779" t="s">
        <v>1909</v>
      </c>
      <c r="I779" t="s">
        <v>1810</v>
      </c>
      <c r="J779" t="s">
        <v>1102</v>
      </c>
      <c r="K779" s="117" t="s">
        <v>2883</v>
      </c>
      <c r="L779" s="118">
        <v>0.33333333333333331</v>
      </c>
      <c r="M779" s="92"/>
      <c r="N779" s="120"/>
      <c r="O779" s="92"/>
    </row>
    <row r="780" spans="1:15" x14ac:dyDescent="0.15">
      <c r="A780" t="s">
        <v>327</v>
      </c>
      <c r="B780" t="s">
        <v>30</v>
      </c>
      <c r="C780" t="s">
        <v>2673</v>
      </c>
      <c r="D780" t="s">
        <v>206</v>
      </c>
      <c r="E780" t="s">
        <v>1031</v>
      </c>
      <c r="F780" t="s">
        <v>1032</v>
      </c>
      <c r="G780" t="s">
        <v>2883</v>
      </c>
      <c r="H780" t="s">
        <v>1909</v>
      </c>
      <c r="I780" t="s">
        <v>1810</v>
      </c>
      <c r="J780" t="s">
        <v>1102</v>
      </c>
      <c r="K780" s="117" t="s">
        <v>2883</v>
      </c>
      <c r="L780" s="118">
        <v>0.33333333333333331</v>
      </c>
      <c r="M780" s="92"/>
      <c r="N780" s="120"/>
      <c r="O780" s="92"/>
    </row>
    <row r="781" spans="1:15" x14ac:dyDescent="0.15">
      <c r="A781" t="s">
        <v>328</v>
      </c>
      <c r="B781" t="s">
        <v>30</v>
      </c>
      <c r="C781" t="s">
        <v>2674</v>
      </c>
      <c r="D781" t="s">
        <v>206</v>
      </c>
      <c r="E781" t="s">
        <v>2883</v>
      </c>
      <c r="F781" t="s">
        <v>1030</v>
      </c>
      <c r="G781" t="s">
        <v>2883</v>
      </c>
      <c r="H781" t="s">
        <v>1909</v>
      </c>
      <c r="I781" t="s">
        <v>1810</v>
      </c>
      <c r="J781" t="s">
        <v>1102</v>
      </c>
      <c r="K781" s="117" t="s">
        <v>2883</v>
      </c>
      <c r="L781" s="118">
        <v>0.33333333333333331</v>
      </c>
      <c r="M781" s="92"/>
      <c r="N781" s="120"/>
      <c r="O781" s="92"/>
    </row>
    <row r="782" spans="1:15" x14ac:dyDescent="0.15">
      <c r="A782" t="s">
        <v>646</v>
      </c>
      <c r="B782" t="s">
        <v>6</v>
      </c>
      <c r="C782" t="s">
        <v>2767</v>
      </c>
      <c r="D782" t="s">
        <v>66</v>
      </c>
      <c r="E782" t="s">
        <v>2883</v>
      </c>
      <c r="F782" t="s">
        <v>647</v>
      </c>
      <c r="G782" t="s">
        <v>2883</v>
      </c>
      <c r="H782" t="s">
        <v>1909</v>
      </c>
      <c r="I782" t="s">
        <v>1810</v>
      </c>
      <c r="J782" t="s">
        <v>1103</v>
      </c>
      <c r="K782" s="117">
        <v>29034</v>
      </c>
      <c r="L782" s="118">
        <v>0.70833333333333337</v>
      </c>
      <c r="M782" s="92"/>
      <c r="N782" s="92"/>
      <c r="O782" s="120"/>
    </row>
    <row r="783" spans="1:15" x14ac:dyDescent="0.15">
      <c r="A783" t="s">
        <v>648</v>
      </c>
      <c r="B783" t="s">
        <v>6</v>
      </c>
      <c r="C783" t="s">
        <v>2768</v>
      </c>
      <c r="D783" t="s">
        <v>66</v>
      </c>
      <c r="E783" t="s">
        <v>2883</v>
      </c>
      <c r="F783" t="s">
        <v>649</v>
      </c>
      <c r="G783" t="s">
        <v>2883</v>
      </c>
      <c r="H783" t="s">
        <v>1909</v>
      </c>
      <c r="I783" t="s">
        <v>1810</v>
      </c>
      <c r="J783" t="s">
        <v>1103</v>
      </c>
      <c r="K783" s="117">
        <v>29034</v>
      </c>
      <c r="L783" s="118">
        <v>0.70833333333333337</v>
      </c>
      <c r="M783" s="92"/>
      <c r="N783" s="92"/>
      <c r="O783" s="120"/>
    </row>
    <row r="784" spans="1:15" x14ac:dyDescent="0.15">
      <c r="A784" t="s">
        <v>650</v>
      </c>
      <c r="B784" t="s">
        <v>6</v>
      </c>
      <c r="C784" t="s">
        <v>2769</v>
      </c>
      <c r="D784" t="s">
        <v>66</v>
      </c>
      <c r="E784" t="s">
        <v>2883</v>
      </c>
      <c r="F784" t="s">
        <v>651</v>
      </c>
      <c r="G784" t="s">
        <v>2883</v>
      </c>
      <c r="H784" t="s">
        <v>1909</v>
      </c>
      <c r="I784" t="s">
        <v>1810</v>
      </c>
      <c r="J784" t="s">
        <v>1102</v>
      </c>
      <c r="K784" s="117">
        <v>59440</v>
      </c>
      <c r="L784" s="118">
        <v>0.70833333333333337</v>
      </c>
      <c r="M784" s="92"/>
      <c r="N784" s="120"/>
      <c r="O784" s="92"/>
    </row>
    <row r="785" spans="1:15" x14ac:dyDescent="0.15">
      <c r="A785" t="s">
        <v>652</v>
      </c>
      <c r="B785" t="s">
        <v>6</v>
      </c>
      <c r="C785" t="s">
        <v>2770</v>
      </c>
      <c r="D785" t="s">
        <v>66</v>
      </c>
      <c r="E785" t="s">
        <v>2883</v>
      </c>
      <c r="F785" t="s">
        <v>653</v>
      </c>
      <c r="G785" t="s">
        <v>2883</v>
      </c>
      <c r="H785" t="s">
        <v>1909</v>
      </c>
      <c r="I785" t="s">
        <v>1810</v>
      </c>
      <c r="J785" t="s">
        <v>1102</v>
      </c>
      <c r="K785" s="117">
        <v>21500</v>
      </c>
      <c r="L785" s="118">
        <v>0.70833333333333337</v>
      </c>
      <c r="M785" s="92"/>
      <c r="N785" s="120"/>
      <c r="O785" s="92"/>
    </row>
    <row r="786" spans="1:15" x14ac:dyDescent="0.15">
      <c r="A786" t="s">
        <v>654</v>
      </c>
      <c r="B786" t="s">
        <v>6</v>
      </c>
      <c r="C786" t="s">
        <v>2771</v>
      </c>
      <c r="D786" t="s">
        <v>66</v>
      </c>
      <c r="E786" t="s">
        <v>2883</v>
      </c>
      <c r="F786" t="s">
        <v>655</v>
      </c>
      <c r="G786" t="s">
        <v>2883</v>
      </c>
      <c r="H786" t="s">
        <v>1909</v>
      </c>
      <c r="I786" t="s">
        <v>1810</v>
      </c>
      <c r="J786" t="s">
        <v>1103</v>
      </c>
      <c r="K786" s="117">
        <v>19500</v>
      </c>
      <c r="L786" s="118">
        <v>0.70833333333333337</v>
      </c>
      <c r="M786" s="92"/>
      <c r="N786" s="92"/>
      <c r="O786" s="120"/>
    </row>
    <row r="787" spans="1:15" x14ac:dyDescent="0.15">
      <c r="A787" t="s">
        <v>656</v>
      </c>
      <c r="B787" t="s">
        <v>6</v>
      </c>
      <c r="C787" t="s">
        <v>2772</v>
      </c>
      <c r="D787" t="s">
        <v>66</v>
      </c>
      <c r="E787" t="s">
        <v>2883</v>
      </c>
      <c r="F787" t="s">
        <v>657</v>
      </c>
      <c r="G787" t="s">
        <v>2883</v>
      </c>
      <c r="H787" t="s">
        <v>1909</v>
      </c>
      <c r="I787" t="s">
        <v>1810</v>
      </c>
      <c r="J787" t="s">
        <v>1102</v>
      </c>
      <c r="K787" s="117">
        <v>19469</v>
      </c>
      <c r="L787" s="118" t="s">
        <v>2944</v>
      </c>
      <c r="M787" s="92"/>
      <c r="N787" s="120"/>
      <c r="O787" s="92"/>
    </row>
    <row r="788" spans="1:15" x14ac:dyDescent="0.15">
      <c r="A788" t="s">
        <v>705</v>
      </c>
      <c r="B788" t="s">
        <v>6</v>
      </c>
      <c r="C788" t="s">
        <v>2775</v>
      </c>
      <c r="D788" t="s">
        <v>706</v>
      </c>
      <c r="E788" t="s">
        <v>708</v>
      </c>
      <c r="F788" t="s">
        <v>707</v>
      </c>
      <c r="G788" t="s">
        <v>2883</v>
      </c>
      <c r="H788" t="s">
        <v>1909</v>
      </c>
      <c r="I788" t="s">
        <v>1810</v>
      </c>
      <c r="J788" t="s">
        <v>1102</v>
      </c>
      <c r="K788" s="117">
        <v>1800</v>
      </c>
      <c r="L788" s="118">
        <v>0.375</v>
      </c>
      <c r="M788" s="92"/>
      <c r="N788" s="120"/>
      <c r="O788" s="92"/>
    </row>
    <row r="789" spans="1:15" x14ac:dyDescent="0.15">
      <c r="A789" t="s">
        <v>322</v>
      </c>
      <c r="B789" t="s">
        <v>1191</v>
      </c>
      <c r="C789" t="s">
        <v>2670</v>
      </c>
      <c r="D789" t="s">
        <v>206</v>
      </c>
      <c r="E789" t="s">
        <v>324</v>
      </c>
      <c r="F789" t="s">
        <v>323</v>
      </c>
      <c r="G789" t="s">
        <v>2883</v>
      </c>
      <c r="H789" t="s">
        <v>1909</v>
      </c>
      <c r="I789" t="s">
        <v>1810</v>
      </c>
      <c r="J789" t="s">
        <v>1102</v>
      </c>
      <c r="K789" s="117">
        <v>60012</v>
      </c>
      <c r="L789" s="118">
        <v>0.33333333333333331</v>
      </c>
      <c r="M789" s="92"/>
      <c r="N789" s="120"/>
      <c r="O789" s="92"/>
    </row>
    <row r="790" spans="1:15" x14ac:dyDescent="0.15">
      <c r="A790" t="s">
        <v>329</v>
      </c>
      <c r="B790" t="s">
        <v>1191</v>
      </c>
      <c r="C790" t="s">
        <v>2675</v>
      </c>
      <c r="D790" t="s">
        <v>206</v>
      </c>
      <c r="E790" t="s">
        <v>331</v>
      </c>
      <c r="F790" t="s">
        <v>330</v>
      </c>
      <c r="G790" t="s">
        <v>2883</v>
      </c>
      <c r="H790" t="s">
        <v>1909</v>
      </c>
      <c r="I790" t="s">
        <v>1810</v>
      </c>
      <c r="J790" t="s">
        <v>1103</v>
      </c>
      <c r="K790" s="117">
        <v>39996</v>
      </c>
      <c r="L790" s="118">
        <v>0.33333333333333331</v>
      </c>
      <c r="M790" s="92"/>
      <c r="N790" s="92"/>
      <c r="O790" s="120"/>
    </row>
    <row r="791" spans="1:15" x14ac:dyDescent="0.15">
      <c r="A791" t="s">
        <v>332</v>
      </c>
      <c r="B791" t="s">
        <v>1191</v>
      </c>
      <c r="C791" t="s">
        <v>2676</v>
      </c>
      <c r="D791" t="s">
        <v>206</v>
      </c>
      <c r="E791" t="s">
        <v>331</v>
      </c>
      <c r="F791" t="s">
        <v>333</v>
      </c>
      <c r="G791" t="s">
        <v>334</v>
      </c>
      <c r="H791" t="s">
        <v>1909</v>
      </c>
      <c r="I791" t="s">
        <v>1810</v>
      </c>
      <c r="J791" t="s">
        <v>1103</v>
      </c>
      <c r="K791" s="117">
        <v>39996</v>
      </c>
      <c r="L791" s="118">
        <v>0.33333333333333331</v>
      </c>
      <c r="M791" s="92"/>
      <c r="N791" s="92"/>
      <c r="O791" s="120"/>
    </row>
    <row r="792" spans="1:15" x14ac:dyDescent="0.15">
      <c r="A792" t="s">
        <v>335</v>
      </c>
      <c r="B792" t="s">
        <v>1191</v>
      </c>
      <c r="C792" t="s">
        <v>2677</v>
      </c>
      <c r="D792" t="s">
        <v>206</v>
      </c>
      <c r="E792" t="s">
        <v>331</v>
      </c>
      <c r="F792" t="s">
        <v>336</v>
      </c>
      <c r="G792" t="s">
        <v>2883</v>
      </c>
      <c r="H792" t="s">
        <v>1909</v>
      </c>
      <c r="I792" t="s">
        <v>1810</v>
      </c>
      <c r="J792" t="s">
        <v>1103</v>
      </c>
      <c r="K792" s="117">
        <v>39996</v>
      </c>
      <c r="L792" s="118">
        <v>0.33333333333333331</v>
      </c>
      <c r="M792" s="92"/>
      <c r="N792" s="92"/>
      <c r="O792" s="120"/>
    </row>
    <row r="793" spans="1:15" x14ac:dyDescent="0.15">
      <c r="A793" t="s">
        <v>376</v>
      </c>
      <c r="B793" t="s">
        <v>1191</v>
      </c>
      <c r="C793" t="s">
        <v>2685</v>
      </c>
      <c r="D793" t="s">
        <v>372</v>
      </c>
      <c r="E793" t="s">
        <v>377</v>
      </c>
      <c r="F793" t="s">
        <v>373</v>
      </c>
      <c r="G793" t="s">
        <v>2883</v>
      </c>
      <c r="H793" t="s">
        <v>1909</v>
      </c>
      <c r="I793" t="s">
        <v>1815</v>
      </c>
      <c r="J793" t="s">
        <v>1102</v>
      </c>
      <c r="K793" s="117">
        <v>3850</v>
      </c>
      <c r="L793" s="118">
        <v>0.33333333333333331</v>
      </c>
      <c r="M793" s="92"/>
      <c r="N793" s="120"/>
      <c r="O793" s="92"/>
    </row>
    <row r="794" spans="1:15" x14ac:dyDescent="0.15">
      <c r="A794" t="s">
        <v>378</v>
      </c>
      <c r="B794" t="s">
        <v>1191</v>
      </c>
      <c r="C794" t="s">
        <v>2691</v>
      </c>
      <c r="D794" t="s">
        <v>211</v>
      </c>
      <c r="E794" t="s">
        <v>379</v>
      </c>
      <c r="F794" t="s">
        <v>373</v>
      </c>
      <c r="G794" t="s">
        <v>2883</v>
      </c>
      <c r="H794" t="s">
        <v>1909</v>
      </c>
      <c r="I794" t="s">
        <v>1815</v>
      </c>
      <c r="J794" t="s">
        <v>1103</v>
      </c>
      <c r="K794" s="117">
        <v>27555</v>
      </c>
      <c r="L794" s="118">
        <v>0.33333333333333331</v>
      </c>
      <c r="M794" s="92"/>
      <c r="N794" s="92"/>
      <c r="O794" s="120"/>
    </row>
    <row r="795" spans="1:15" x14ac:dyDescent="0.15">
      <c r="A795" t="s">
        <v>380</v>
      </c>
      <c r="B795" t="s">
        <v>1191</v>
      </c>
      <c r="C795" t="s">
        <v>2692</v>
      </c>
      <c r="D795" t="s">
        <v>211</v>
      </c>
      <c r="E795" t="s">
        <v>381</v>
      </c>
      <c r="F795" t="s">
        <v>373</v>
      </c>
      <c r="G795" t="s">
        <v>2883</v>
      </c>
      <c r="H795" t="s">
        <v>1909</v>
      </c>
      <c r="I795" t="s">
        <v>1815</v>
      </c>
      <c r="J795" t="s">
        <v>1103</v>
      </c>
      <c r="K795" s="117">
        <v>27555</v>
      </c>
      <c r="L795" s="118">
        <v>0.33333333333333331</v>
      </c>
      <c r="M795" s="92"/>
      <c r="N795" s="92"/>
      <c r="O795" s="120"/>
    </row>
    <row r="796" spans="1:15" x14ac:dyDescent="0.15">
      <c r="A796" t="s">
        <v>382</v>
      </c>
      <c r="B796" t="s">
        <v>1191</v>
      </c>
      <c r="C796" t="s">
        <v>2693</v>
      </c>
      <c r="D796" t="s">
        <v>211</v>
      </c>
      <c r="E796" t="s">
        <v>374</v>
      </c>
      <c r="F796" t="s">
        <v>373</v>
      </c>
      <c r="G796" t="s">
        <v>2883</v>
      </c>
      <c r="H796" t="s">
        <v>1909</v>
      </c>
      <c r="I796" t="s">
        <v>1815</v>
      </c>
      <c r="J796" t="s">
        <v>1103</v>
      </c>
      <c r="K796" s="117">
        <v>16600</v>
      </c>
      <c r="L796" s="118">
        <v>0.33333333333333331</v>
      </c>
      <c r="M796" s="92"/>
      <c r="N796" s="92"/>
      <c r="O796" s="120"/>
    </row>
    <row r="797" spans="1:15" x14ac:dyDescent="0.15">
      <c r="A797" t="s">
        <v>383</v>
      </c>
      <c r="B797" t="s">
        <v>1191</v>
      </c>
      <c r="C797" t="s">
        <v>2694</v>
      </c>
      <c r="D797" t="s">
        <v>211</v>
      </c>
      <c r="E797" t="s">
        <v>374</v>
      </c>
      <c r="F797" t="s">
        <v>384</v>
      </c>
      <c r="G797" t="s">
        <v>2883</v>
      </c>
      <c r="H797" t="s">
        <v>1909</v>
      </c>
      <c r="I797" t="s">
        <v>1815</v>
      </c>
      <c r="J797" t="s">
        <v>1103</v>
      </c>
      <c r="K797" s="117">
        <v>8300</v>
      </c>
      <c r="L797" s="118">
        <v>0.33333333333333331</v>
      </c>
      <c r="M797" s="92"/>
      <c r="N797" s="92"/>
      <c r="O797" s="120"/>
    </row>
    <row r="798" spans="1:15" x14ac:dyDescent="0.15">
      <c r="A798" t="s">
        <v>390</v>
      </c>
      <c r="B798" t="s">
        <v>1191</v>
      </c>
      <c r="C798" t="s">
        <v>2703</v>
      </c>
      <c r="D798" t="s">
        <v>211</v>
      </c>
      <c r="E798" t="s">
        <v>389</v>
      </c>
      <c r="F798" t="s">
        <v>373</v>
      </c>
      <c r="G798" t="s">
        <v>2883</v>
      </c>
      <c r="H798" t="s">
        <v>1909</v>
      </c>
      <c r="I798" t="s">
        <v>1815</v>
      </c>
      <c r="J798" t="s">
        <v>1103</v>
      </c>
      <c r="K798" s="117">
        <v>24555</v>
      </c>
      <c r="L798" s="118">
        <v>0.33333333333333331</v>
      </c>
      <c r="M798" s="92"/>
      <c r="N798" s="92"/>
      <c r="O798" s="120"/>
    </row>
    <row r="799" spans="1:15" x14ac:dyDescent="0.15">
      <c r="A799" t="s">
        <v>407</v>
      </c>
      <c r="B799" t="s">
        <v>1191</v>
      </c>
      <c r="C799" t="s">
        <v>2704</v>
      </c>
      <c r="D799" t="s">
        <v>206</v>
      </c>
      <c r="E799" t="s">
        <v>324</v>
      </c>
      <c r="F799" t="s">
        <v>408</v>
      </c>
      <c r="G799" t="s">
        <v>2883</v>
      </c>
      <c r="H799" t="s">
        <v>1909</v>
      </c>
      <c r="I799" t="s">
        <v>2103</v>
      </c>
      <c r="J799" t="s">
        <v>1102</v>
      </c>
      <c r="K799" s="117">
        <v>33424</v>
      </c>
      <c r="L799" s="118">
        <v>0.33333333333333331</v>
      </c>
      <c r="M799" s="92"/>
      <c r="N799" s="120"/>
      <c r="O799" s="92"/>
    </row>
    <row r="800" spans="1:15" x14ac:dyDescent="0.15">
      <c r="A800" t="s">
        <v>409</v>
      </c>
      <c r="B800" t="s">
        <v>1191</v>
      </c>
      <c r="C800" t="s">
        <v>2705</v>
      </c>
      <c r="D800" t="s">
        <v>206</v>
      </c>
      <c r="E800" t="s">
        <v>324</v>
      </c>
      <c r="F800" t="s">
        <v>410</v>
      </c>
      <c r="G800" t="s">
        <v>2883</v>
      </c>
      <c r="H800" t="s">
        <v>1909</v>
      </c>
      <c r="I800" t="s">
        <v>2103</v>
      </c>
      <c r="J800" t="s">
        <v>1102</v>
      </c>
      <c r="K800" s="117">
        <v>60012</v>
      </c>
      <c r="L800" s="118">
        <v>0.33333333333333331</v>
      </c>
      <c r="M800" s="92"/>
      <c r="N800" s="120"/>
      <c r="O800" s="92"/>
    </row>
    <row r="801" spans="1:15" x14ac:dyDescent="0.15">
      <c r="A801" t="s">
        <v>658</v>
      </c>
      <c r="B801" t="s">
        <v>1191</v>
      </c>
      <c r="C801" t="s">
        <v>2773</v>
      </c>
      <c r="D801" t="s">
        <v>66</v>
      </c>
      <c r="E801" t="s">
        <v>2883</v>
      </c>
      <c r="F801" t="s">
        <v>659</v>
      </c>
      <c r="G801" t="s">
        <v>2883</v>
      </c>
      <c r="H801" t="s">
        <v>1909</v>
      </c>
      <c r="I801" t="s">
        <v>1810</v>
      </c>
      <c r="J801" t="s">
        <v>1103</v>
      </c>
      <c r="K801" s="117">
        <v>20780</v>
      </c>
      <c r="L801" s="118" t="s">
        <v>2944</v>
      </c>
      <c r="M801" s="92"/>
      <c r="N801" s="92"/>
      <c r="O801" s="120"/>
    </row>
    <row r="802" spans="1:15" x14ac:dyDescent="0.15">
      <c r="A802" t="s">
        <v>371</v>
      </c>
      <c r="B802" t="s">
        <v>1690</v>
      </c>
      <c r="C802" t="s">
        <v>2683</v>
      </c>
      <c r="D802" t="s">
        <v>372</v>
      </c>
      <c r="E802" t="s">
        <v>374</v>
      </c>
      <c r="F802" t="s">
        <v>373</v>
      </c>
      <c r="G802" t="s">
        <v>2883</v>
      </c>
      <c r="H802" t="s">
        <v>1909</v>
      </c>
      <c r="I802" t="s">
        <v>1815</v>
      </c>
      <c r="J802" t="s">
        <v>1102</v>
      </c>
      <c r="K802" s="117">
        <v>16600</v>
      </c>
      <c r="L802" s="118">
        <v>0.33333333333333331</v>
      </c>
      <c r="M802" s="92"/>
      <c r="N802" s="120"/>
      <c r="O802" s="92"/>
    </row>
    <row r="803" spans="1:15" x14ac:dyDescent="0.15">
      <c r="A803" t="s">
        <v>375</v>
      </c>
      <c r="B803" t="s">
        <v>1690</v>
      </c>
      <c r="C803" t="s">
        <v>2684</v>
      </c>
      <c r="D803" t="s">
        <v>372</v>
      </c>
      <c r="E803" t="s">
        <v>374</v>
      </c>
      <c r="F803" t="s">
        <v>373</v>
      </c>
      <c r="G803" t="s">
        <v>2883</v>
      </c>
      <c r="H803" t="s">
        <v>1909</v>
      </c>
      <c r="I803" t="s">
        <v>1815</v>
      </c>
      <c r="J803" t="s">
        <v>1102</v>
      </c>
      <c r="K803" s="117">
        <v>16600</v>
      </c>
      <c r="L803" s="118">
        <v>0.33333333333333331</v>
      </c>
      <c r="M803" s="92"/>
      <c r="N803" s="120"/>
      <c r="O803" s="92"/>
    </row>
    <row r="804" spans="1:15" x14ac:dyDescent="0.15">
      <c r="A804" t="s">
        <v>385</v>
      </c>
      <c r="B804" t="s">
        <v>1690</v>
      </c>
      <c r="C804" t="s">
        <v>2695</v>
      </c>
      <c r="D804" t="s">
        <v>211</v>
      </c>
      <c r="E804" t="s">
        <v>381</v>
      </c>
      <c r="F804" t="s">
        <v>373</v>
      </c>
      <c r="G804" t="s">
        <v>2883</v>
      </c>
      <c r="H804" t="s">
        <v>1909</v>
      </c>
      <c r="I804" t="s">
        <v>1815</v>
      </c>
      <c r="J804" t="s">
        <v>1102</v>
      </c>
      <c r="K804" s="117">
        <v>27555</v>
      </c>
      <c r="L804" s="118">
        <v>0.33333333333333331</v>
      </c>
      <c r="M804" s="92"/>
      <c r="N804" s="120"/>
      <c r="O804" s="92"/>
    </row>
    <row r="805" spans="1:15" x14ac:dyDescent="0.15">
      <c r="A805" t="s">
        <v>386</v>
      </c>
      <c r="B805" t="s">
        <v>1690</v>
      </c>
      <c r="C805" t="s">
        <v>2696</v>
      </c>
      <c r="D805" t="s">
        <v>211</v>
      </c>
      <c r="E805" t="s">
        <v>381</v>
      </c>
      <c r="F805" t="s">
        <v>373</v>
      </c>
      <c r="G805" t="s">
        <v>2883</v>
      </c>
      <c r="H805" t="s">
        <v>1909</v>
      </c>
      <c r="I805" t="s">
        <v>1815</v>
      </c>
      <c r="J805" t="s">
        <v>1102</v>
      </c>
      <c r="K805" s="117">
        <v>27555</v>
      </c>
      <c r="L805" s="118">
        <v>0.33333333333333331</v>
      </c>
      <c r="M805" s="92"/>
      <c r="N805" s="120"/>
      <c r="O805" s="92"/>
    </row>
    <row r="806" spans="1:15" x14ac:dyDescent="0.15">
      <c r="A806" t="s">
        <v>388</v>
      </c>
      <c r="B806" t="s">
        <v>1690</v>
      </c>
      <c r="C806" t="s">
        <v>2702</v>
      </c>
      <c r="D806" t="s">
        <v>211</v>
      </c>
      <c r="E806" t="s">
        <v>389</v>
      </c>
      <c r="F806" t="s">
        <v>373</v>
      </c>
      <c r="G806" t="s">
        <v>2883</v>
      </c>
      <c r="H806" t="s">
        <v>1909</v>
      </c>
      <c r="I806" t="s">
        <v>1815</v>
      </c>
      <c r="J806" t="s">
        <v>1102</v>
      </c>
      <c r="K806" s="117">
        <v>27555</v>
      </c>
      <c r="L806" s="118">
        <v>0.33333333333333331</v>
      </c>
      <c r="M806" s="92"/>
      <c r="N806" s="120"/>
      <c r="O806" s="92"/>
    </row>
    <row r="807" spans="1:15" x14ac:dyDescent="0.15">
      <c r="A807" t="s">
        <v>305</v>
      </c>
      <c r="B807" t="s">
        <v>2930</v>
      </c>
      <c r="C807" t="s">
        <v>2669</v>
      </c>
      <c r="D807" t="s">
        <v>306</v>
      </c>
      <c r="E807" t="s">
        <v>308</v>
      </c>
      <c r="F807" t="s">
        <v>307</v>
      </c>
      <c r="G807" t="s">
        <v>2883</v>
      </c>
      <c r="H807" t="s">
        <v>1909</v>
      </c>
      <c r="I807" t="s">
        <v>1812</v>
      </c>
      <c r="J807" t="s">
        <v>1547</v>
      </c>
      <c r="K807" s="117">
        <v>3960</v>
      </c>
      <c r="L807" s="118">
        <v>0.33333333333333331</v>
      </c>
      <c r="M807" s="92"/>
      <c r="N807" s="92"/>
      <c r="O807" s="120"/>
    </row>
    <row r="808" spans="1:15" x14ac:dyDescent="0.15">
      <c r="A808" t="s">
        <v>901</v>
      </c>
      <c r="B808" t="s">
        <v>2930</v>
      </c>
      <c r="C808" t="s">
        <v>2729</v>
      </c>
      <c r="D808" t="s">
        <v>864</v>
      </c>
      <c r="E808" t="s">
        <v>1033</v>
      </c>
      <c r="F808" t="s">
        <v>2883</v>
      </c>
      <c r="G808" t="s">
        <v>2883</v>
      </c>
      <c r="H808" t="s">
        <v>1909</v>
      </c>
      <c r="I808" t="s">
        <v>1815</v>
      </c>
      <c r="J808" t="s">
        <v>1547</v>
      </c>
      <c r="K808" s="117">
        <v>4360</v>
      </c>
      <c r="L808" s="118">
        <v>0.33333333333333331</v>
      </c>
      <c r="M808" s="92"/>
      <c r="N808" s="92"/>
      <c r="O808" s="120"/>
    </row>
    <row r="809" spans="1:15" x14ac:dyDescent="0.15">
      <c r="A809" t="s">
        <v>411</v>
      </c>
      <c r="B809" t="s">
        <v>24</v>
      </c>
      <c r="C809" t="s">
        <v>2708</v>
      </c>
      <c r="D809" t="s">
        <v>5</v>
      </c>
      <c r="E809" t="s">
        <v>413</v>
      </c>
      <c r="F809" t="s">
        <v>2883</v>
      </c>
      <c r="G809" t="s">
        <v>412</v>
      </c>
      <c r="H809" t="s">
        <v>1909</v>
      </c>
      <c r="I809" t="s">
        <v>1815</v>
      </c>
      <c r="J809" t="s">
        <v>1102</v>
      </c>
      <c r="K809" s="117">
        <v>40000</v>
      </c>
      <c r="L809" s="118">
        <v>0.33333333333333331</v>
      </c>
      <c r="M809" s="92"/>
      <c r="N809" s="120"/>
      <c r="O809" s="92"/>
    </row>
    <row r="810" spans="1:15" x14ac:dyDescent="0.15">
      <c r="A810" t="s">
        <v>414</v>
      </c>
      <c r="B810" t="s">
        <v>24</v>
      </c>
      <c r="C810" t="s">
        <v>2709</v>
      </c>
      <c r="D810" t="s">
        <v>5</v>
      </c>
      <c r="E810" t="s">
        <v>413</v>
      </c>
      <c r="F810" t="s">
        <v>2883</v>
      </c>
      <c r="G810" t="s">
        <v>412</v>
      </c>
      <c r="H810" t="s">
        <v>1909</v>
      </c>
      <c r="I810" t="s">
        <v>1815</v>
      </c>
      <c r="J810" t="s">
        <v>1102</v>
      </c>
      <c r="K810" s="117">
        <v>19839</v>
      </c>
      <c r="L810" s="118">
        <v>0.33333333333333331</v>
      </c>
      <c r="M810" s="92"/>
      <c r="N810" s="120"/>
      <c r="O810" s="92"/>
    </row>
    <row r="811" spans="1:15" x14ac:dyDescent="0.15">
      <c r="A811" t="s">
        <v>415</v>
      </c>
      <c r="B811" t="s">
        <v>24</v>
      </c>
      <c r="C811" t="s">
        <v>2710</v>
      </c>
      <c r="D811" t="s">
        <v>5</v>
      </c>
      <c r="E811" t="s">
        <v>416</v>
      </c>
      <c r="F811" t="s">
        <v>2883</v>
      </c>
      <c r="G811" t="s">
        <v>412</v>
      </c>
      <c r="H811" t="s">
        <v>1909</v>
      </c>
      <c r="I811" t="s">
        <v>1815</v>
      </c>
      <c r="J811" t="s">
        <v>1102</v>
      </c>
      <c r="K811" s="117">
        <v>19839</v>
      </c>
      <c r="L811" s="118">
        <v>0.33333333333333331</v>
      </c>
      <c r="M811" s="92"/>
      <c r="N811" s="120"/>
      <c r="O811" s="92"/>
    </row>
    <row r="812" spans="1:15" x14ac:dyDescent="0.15">
      <c r="A812" t="s">
        <v>417</v>
      </c>
      <c r="B812" t="s">
        <v>24</v>
      </c>
      <c r="C812" t="s">
        <v>2711</v>
      </c>
      <c r="D812" t="s">
        <v>5</v>
      </c>
      <c r="E812" t="s">
        <v>416</v>
      </c>
      <c r="F812" t="s">
        <v>2883</v>
      </c>
      <c r="G812" t="s">
        <v>412</v>
      </c>
      <c r="H812" t="s">
        <v>1909</v>
      </c>
      <c r="I812" t="s">
        <v>1815</v>
      </c>
      <c r="J812" t="s">
        <v>1102</v>
      </c>
      <c r="K812" s="117">
        <v>19839</v>
      </c>
      <c r="L812" s="118">
        <v>0.33333333333333331</v>
      </c>
      <c r="M812" s="92"/>
      <c r="N812" s="120"/>
      <c r="O812" s="92"/>
    </row>
    <row r="813" spans="1:15" x14ac:dyDescent="0.15">
      <c r="A813" t="s">
        <v>418</v>
      </c>
      <c r="B813" t="s">
        <v>24</v>
      </c>
      <c r="C813" t="s">
        <v>2712</v>
      </c>
      <c r="D813" t="s">
        <v>5</v>
      </c>
      <c r="E813" t="s">
        <v>419</v>
      </c>
      <c r="F813" t="s">
        <v>2883</v>
      </c>
      <c r="G813" t="s">
        <v>412</v>
      </c>
      <c r="H813" t="s">
        <v>1909</v>
      </c>
      <c r="I813" t="s">
        <v>1815</v>
      </c>
      <c r="J813" t="s">
        <v>1103</v>
      </c>
      <c r="K813" s="117">
        <v>20275</v>
      </c>
      <c r="L813" s="118">
        <v>0.33333333333333331</v>
      </c>
      <c r="M813" s="92"/>
      <c r="N813" s="92"/>
      <c r="O813" s="120"/>
    </row>
    <row r="814" spans="1:15" x14ac:dyDescent="0.15">
      <c r="A814" t="s">
        <v>420</v>
      </c>
      <c r="B814" t="s">
        <v>24</v>
      </c>
      <c r="C814" t="s">
        <v>2713</v>
      </c>
      <c r="D814" t="s">
        <v>5</v>
      </c>
      <c r="E814" t="s">
        <v>421</v>
      </c>
      <c r="F814" t="s">
        <v>2883</v>
      </c>
      <c r="G814" t="s">
        <v>412</v>
      </c>
      <c r="H814" t="s">
        <v>1909</v>
      </c>
      <c r="I814" t="s">
        <v>1815</v>
      </c>
      <c r="J814" t="s">
        <v>1103</v>
      </c>
      <c r="K814" s="117">
        <v>20275</v>
      </c>
      <c r="L814" s="118">
        <v>0.33333333333333331</v>
      </c>
      <c r="M814" s="92"/>
      <c r="N814" s="92"/>
      <c r="O814" s="120"/>
    </row>
    <row r="815" spans="1:15" x14ac:dyDescent="0.15">
      <c r="A815" t="s">
        <v>422</v>
      </c>
      <c r="B815" t="s">
        <v>24</v>
      </c>
      <c r="C815" t="s">
        <v>2714</v>
      </c>
      <c r="D815" t="s">
        <v>5</v>
      </c>
      <c r="E815" t="s">
        <v>421</v>
      </c>
      <c r="F815" t="s">
        <v>2883</v>
      </c>
      <c r="G815" t="s">
        <v>412</v>
      </c>
      <c r="H815" t="s">
        <v>1909</v>
      </c>
      <c r="I815" t="s">
        <v>1815</v>
      </c>
      <c r="J815" t="s">
        <v>1103</v>
      </c>
      <c r="K815" s="117">
        <v>40000</v>
      </c>
      <c r="L815" s="118">
        <v>0.33333333333333331</v>
      </c>
      <c r="M815" s="92"/>
      <c r="N815" s="92"/>
      <c r="O815" s="120"/>
    </row>
    <row r="816" spans="1:15" x14ac:dyDescent="0.15">
      <c r="A816" t="s">
        <v>423</v>
      </c>
      <c r="B816" t="s">
        <v>24</v>
      </c>
      <c r="C816" t="s">
        <v>2715</v>
      </c>
      <c r="D816" t="s">
        <v>5</v>
      </c>
      <c r="E816" t="s">
        <v>421</v>
      </c>
      <c r="F816" t="s">
        <v>2883</v>
      </c>
      <c r="G816" t="s">
        <v>412</v>
      </c>
      <c r="H816" t="s">
        <v>1909</v>
      </c>
      <c r="I816" t="s">
        <v>1815</v>
      </c>
      <c r="J816" t="s">
        <v>1103</v>
      </c>
      <c r="K816" s="117">
        <v>40000</v>
      </c>
      <c r="L816" s="118">
        <v>0.33333333333333331</v>
      </c>
      <c r="M816" s="92"/>
      <c r="N816" s="92"/>
      <c r="O816" s="120"/>
    </row>
    <row r="817" spans="1:15" x14ac:dyDescent="0.15">
      <c r="A817" t="s">
        <v>456</v>
      </c>
      <c r="B817" t="s">
        <v>24</v>
      </c>
      <c r="C817" t="s">
        <v>2742</v>
      </c>
      <c r="D817" t="s">
        <v>457</v>
      </c>
      <c r="E817" t="s">
        <v>459</v>
      </c>
      <c r="F817" t="s">
        <v>2091</v>
      </c>
      <c r="G817" t="s">
        <v>458</v>
      </c>
      <c r="H817" t="s">
        <v>1909</v>
      </c>
      <c r="I817" t="s">
        <v>1815</v>
      </c>
      <c r="J817" t="s">
        <v>1102</v>
      </c>
      <c r="K817" s="117">
        <v>40000</v>
      </c>
      <c r="L817" s="118">
        <v>0.33333333333333331</v>
      </c>
      <c r="M817" s="92"/>
      <c r="N817" s="120"/>
      <c r="O817" s="92"/>
    </row>
    <row r="818" spans="1:15" x14ac:dyDescent="0.15">
      <c r="A818" t="s">
        <v>460</v>
      </c>
      <c r="B818" t="s">
        <v>24</v>
      </c>
      <c r="C818" t="s">
        <v>2743</v>
      </c>
      <c r="D818" t="s">
        <v>457</v>
      </c>
      <c r="E818" t="s">
        <v>462</v>
      </c>
      <c r="F818" t="s">
        <v>461</v>
      </c>
      <c r="G818" t="s">
        <v>458</v>
      </c>
      <c r="H818" t="s">
        <v>1909</v>
      </c>
      <c r="I818" t="s">
        <v>1815</v>
      </c>
      <c r="J818" t="s">
        <v>1102</v>
      </c>
      <c r="K818" s="117">
        <v>40000</v>
      </c>
      <c r="L818" s="118">
        <v>0.33333333333333331</v>
      </c>
      <c r="M818" s="92"/>
      <c r="N818" s="120"/>
      <c r="O818" s="92"/>
    </row>
    <row r="819" spans="1:15" x14ac:dyDescent="0.15">
      <c r="A819" t="s">
        <v>463</v>
      </c>
      <c r="B819" t="s">
        <v>24</v>
      </c>
      <c r="C819" t="s">
        <v>2744</v>
      </c>
      <c r="D819" t="s">
        <v>457</v>
      </c>
      <c r="E819" t="s">
        <v>465</v>
      </c>
      <c r="F819" t="s">
        <v>464</v>
      </c>
      <c r="G819" t="s">
        <v>458</v>
      </c>
      <c r="H819" t="s">
        <v>1909</v>
      </c>
      <c r="I819" t="s">
        <v>1815</v>
      </c>
      <c r="J819" t="s">
        <v>1102</v>
      </c>
      <c r="K819" s="117">
        <v>40000</v>
      </c>
      <c r="L819" s="118">
        <v>0.33333333333333331</v>
      </c>
      <c r="M819" s="92"/>
      <c r="N819" s="120"/>
      <c r="O819" s="92"/>
    </row>
    <row r="820" spans="1:15" x14ac:dyDescent="0.15">
      <c r="A820" t="s">
        <v>466</v>
      </c>
      <c r="B820" t="s">
        <v>24</v>
      </c>
      <c r="C820" t="s">
        <v>2745</v>
      </c>
      <c r="D820" t="s">
        <v>457</v>
      </c>
      <c r="E820" t="s">
        <v>465</v>
      </c>
      <c r="F820" t="s">
        <v>467</v>
      </c>
      <c r="G820" t="s">
        <v>458</v>
      </c>
      <c r="H820" t="s">
        <v>1909</v>
      </c>
      <c r="I820" t="s">
        <v>1815</v>
      </c>
      <c r="J820" t="s">
        <v>1102</v>
      </c>
      <c r="K820" s="117">
        <v>40000</v>
      </c>
      <c r="L820" s="118">
        <v>0.33333333333333331</v>
      </c>
      <c r="M820" s="92"/>
      <c r="N820" s="120"/>
      <c r="O820" s="92"/>
    </row>
    <row r="821" spans="1:15" x14ac:dyDescent="0.15">
      <c r="A821" t="s">
        <v>468</v>
      </c>
      <c r="B821" t="s">
        <v>24</v>
      </c>
      <c r="C821" t="s">
        <v>2746</v>
      </c>
      <c r="D821" t="s">
        <v>457</v>
      </c>
      <c r="E821" t="s">
        <v>470</v>
      </c>
      <c r="F821" t="s">
        <v>469</v>
      </c>
      <c r="G821" t="s">
        <v>458</v>
      </c>
      <c r="H821" t="s">
        <v>1909</v>
      </c>
      <c r="I821" t="s">
        <v>1815</v>
      </c>
      <c r="J821" t="s">
        <v>1103</v>
      </c>
      <c r="K821" s="117">
        <v>40000</v>
      </c>
      <c r="L821" s="118">
        <v>0.33333333333333331</v>
      </c>
      <c r="M821" s="92"/>
      <c r="N821" s="92"/>
      <c r="O821" s="120"/>
    </row>
    <row r="822" spans="1:15" x14ac:dyDescent="0.15">
      <c r="A822" t="s">
        <v>471</v>
      </c>
      <c r="B822" t="s">
        <v>24</v>
      </c>
      <c r="C822" t="s">
        <v>2747</v>
      </c>
      <c r="D822" t="s">
        <v>457</v>
      </c>
      <c r="E822" t="s">
        <v>470</v>
      </c>
      <c r="F822" t="s">
        <v>472</v>
      </c>
      <c r="G822" t="s">
        <v>458</v>
      </c>
      <c r="H822" t="s">
        <v>1909</v>
      </c>
      <c r="I822" t="s">
        <v>1815</v>
      </c>
      <c r="J822" t="s">
        <v>1103</v>
      </c>
      <c r="K822" s="117">
        <v>40000</v>
      </c>
      <c r="L822" s="118">
        <v>0.33333333333333331</v>
      </c>
      <c r="M822" s="92"/>
      <c r="N822" s="92"/>
      <c r="O822" s="120"/>
    </row>
    <row r="823" spans="1:15" x14ac:dyDescent="0.15">
      <c r="A823" t="s">
        <v>473</v>
      </c>
      <c r="B823" t="s">
        <v>24</v>
      </c>
      <c r="C823" t="s">
        <v>2748</v>
      </c>
      <c r="D823" t="s">
        <v>457</v>
      </c>
      <c r="E823" t="s">
        <v>470</v>
      </c>
      <c r="F823" t="s">
        <v>474</v>
      </c>
      <c r="G823" t="s">
        <v>458</v>
      </c>
      <c r="H823" t="s">
        <v>1909</v>
      </c>
      <c r="I823" t="s">
        <v>1815</v>
      </c>
      <c r="J823" t="s">
        <v>1103</v>
      </c>
      <c r="K823" s="117">
        <v>40000</v>
      </c>
      <c r="L823" s="118">
        <v>0.33333333333333331</v>
      </c>
      <c r="M823" s="92"/>
      <c r="N823" s="92"/>
      <c r="O823" s="120"/>
    </row>
    <row r="824" spans="1:15" x14ac:dyDescent="0.15">
      <c r="A824" t="s">
        <v>475</v>
      </c>
      <c r="B824" t="s">
        <v>24</v>
      </c>
      <c r="C824" t="s">
        <v>2749</v>
      </c>
      <c r="D824" t="s">
        <v>457</v>
      </c>
      <c r="E824" t="s">
        <v>470</v>
      </c>
      <c r="F824" t="s">
        <v>1064</v>
      </c>
      <c r="G824" t="s">
        <v>458</v>
      </c>
      <c r="H824" t="s">
        <v>1909</v>
      </c>
      <c r="I824" t="s">
        <v>1815</v>
      </c>
      <c r="J824" t="s">
        <v>1103</v>
      </c>
      <c r="K824" s="117">
        <v>40000</v>
      </c>
      <c r="L824" s="118">
        <v>0.33333333333333331</v>
      </c>
      <c r="M824" s="92"/>
      <c r="N824" s="92"/>
      <c r="O824" s="120"/>
    </row>
    <row r="825" spans="1:15" x14ac:dyDescent="0.15">
      <c r="A825" t="s">
        <v>1468</v>
      </c>
      <c r="B825" t="s">
        <v>4</v>
      </c>
      <c r="C825" t="s">
        <v>2922</v>
      </c>
      <c r="D825" t="s">
        <v>1478</v>
      </c>
      <c r="E825" t="s">
        <v>1474</v>
      </c>
      <c r="F825" t="s">
        <v>1477</v>
      </c>
      <c r="G825" t="s">
        <v>2883</v>
      </c>
      <c r="H825" t="s">
        <v>1909</v>
      </c>
      <c r="I825" t="s">
        <v>1805</v>
      </c>
      <c r="J825" t="s">
        <v>1103</v>
      </c>
      <c r="K825" s="117">
        <v>800</v>
      </c>
      <c r="L825" s="118">
        <v>0.33333333333333331</v>
      </c>
      <c r="M825" s="92"/>
      <c r="N825" s="120"/>
      <c r="O825" s="120"/>
    </row>
    <row r="826" spans="1:15" x14ac:dyDescent="0.15">
      <c r="A826" t="s">
        <v>41</v>
      </c>
      <c r="B826" t="s">
        <v>9</v>
      </c>
      <c r="C826" t="s">
        <v>2665</v>
      </c>
      <c r="D826" t="s">
        <v>5</v>
      </c>
      <c r="E826" t="s">
        <v>42</v>
      </c>
      <c r="F826" t="s">
        <v>2883</v>
      </c>
      <c r="G826" t="s">
        <v>2883</v>
      </c>
      <c r="H826" t="s">
        <v>1909</v>
      </c>
      <c r="I826" t="s">
        <v>1818</v>
      </c>
      <c r="J826" t="s">
        <v>1103</v>
      </c>
      <c r="K826" s="117">
        <v>0</v>
      </c>
      <c r="L826" s="118">
        <v>0.33333333333333331</v>
      </c>
      <c r="M826" s="92"/>
      <c r="N826" s="120"/>
      <c r="O826" s="120"/>
    </row>
    <row r="827" spans="1:15" x14ac:dyDescent="0.15">
      <c r="A827" t="s">
        <v>210</v>
      </c>
      <c r="B827" t="s">
        <v>9</v>
      </c>
      <c r="C827" t="s">
        <v>2667</v>
      </c>
      <c r="D827" t="s">
        <v>211</v>
      </c>
      <c r="E827" t="s">
        <v>213</v>
      </c>
      <c r="F827" t="s">
        <v>212</v>
      </c>
      <c r="G827" t="s">
        <v>2883</v>
      </c>
      <c r="H827" t="s">
        <v>1909</v>
      </c>
      <c r="I827" t="s">
        <v>1805</v>
      </c>
      <c r="J827" t="s">
        <v>1340</v>
      </c>
      <c r="K827" s="117">
        <v>4000</v>
      </c>
      <c r="L827" s="118">
        <v>0.33333333333333331</v>
      </c>
      <c r="M827" s="92"/>
      <c r="N827" s="120"/>
      <c r="O827" s="120"/>
    </row>
    <row r="828" spans="1:15" x14ac:dyDescent="0.15">
      <c r="A828" t="s">
        <v>785</v>
      </c>
      <c r="B828" t="s">
        <v>9</v>
      </c>
      <c r="C828" t="s">
        <v>2668</v>
      </c>
      <c r="D828" t="s">
        <v>66</v>
      </c>
      <c r="E828" t="s">
        <v>786</v>
      </c>
      <c r="F828" t="s">
        <v>2883</v>
      </c>
      <c r="G828" t="s">
        <v>787</v>
      </c>
      <c r="H828" t="s">
        <v>1909</v>
      </c>
      <c r="I828" t="s">
        <v>1805</v>
      </c>
      <c r="J828" t="s">
        <v>1340</v>
      </c>
      <c r="K828" s="117">
        <v>0</v>
      </c>
      <c r="L828" s="118">
        <v>0.33333333333333331</v>
      </c>
      <c r="M828" s="92"/>
      <c r="N828" s="120"/>
      <c r="O828" s="120"/>
    </row>
    <row r="829" spans="1:15" x14ac:dyDescent="0.15">
      <c r="A829" t="s">
        <v>878</v>
      </c>
      <c r="B829" t="s">
        <v>9</v>
      </c>
      <c r="C829" t="s">
        <v>2697</v>
      </c>
      <c r="D829" t="s">
        <v>211</v>
      </c>
      <c r="E829" t="s">
        <v>968</v>
      </c>
      <c r="F829" t="s">
        <v>969</v>
      </c>
      <c r="G829" t="s">
        <v>970</v>
      </c>
      <c r="H829" t="s">
        <v>1909</v>
      </c>
      <c r="I829" t="s">
        <v>1816</v>
      </c>
      <c r="J829" t="s">
        <v>1340</v>
      </c>
      <c r="K829" s="117">
        <v>0</v>
      </c>
      <c r="L829" s="118">
        <v>0.33333333333333331</v>
      </c>
      <c r="M829" s="92"/>
      <c r="N829" s="120"/>
      <c r="O829" s="120"/>
    </row>
    <row r="830" spans="1:15" x14ac:dyDescent="0.15">
      <c r="A830" t="s">
        <v>900</v>
      </c>
      <c r="B830" t="s">
        <v>9</v>
      </c>
      <c r="C830" t="s">
        <v>2728</v>
      </c>
      <c r="D830" t="s">
        <v>66</v>
      </c>
      <c r="E830" t="s">
        <v>976</v>
      </c>
      <c r="F830" t="s">
        <v>2883</v>
      </c>
      <c r="G830" t="s">
        <v>2883</v>
      </c>
      <c r="H830" t="s">
        <v>1909</v>
      </c>
      <c r="I830" t="s">
        <v>1804</v>
      </c>
      <c r="J830" t="s">
        <v>1340</v>
      </c>
      <c r="K830" s="117">
        <v>670</v>
      </c>
      <c r="L830" s="118">
        <v>0.33333333333333331</v>
      </c>
      <c r="M830" s="92"/>
      <c r="N830" s="120"/>
      <c r="O830" s="120"/>
    </row>
    <row r="831" spans="1:15" x14ac:dyDescent="0.15">
      <c r="A831" t="s">
        <v>553</v>
      </c>
      <c r="B831" t="s">
        <v>9</v>
      </c>
      <c r="C831" t="s">
        <v>2761</v>
      </c>
      <c r="D831" t="s">
        <v>5</v>
      </c>
      <c r="E831" t="s">
        <v>519</v>
      </c>
      <c r="F831" t="s">
        <v>554</v>
      </c>
      <c r="G831" t="s">
        <v>2883</v>
      </c>
      <c r="H831" t="s">
        <v>1909</v>
      </c>
      <c r="I831" t="s">
        <v>1810</v>
      </c>
      <c r="J831" t="s">
        <v>2427</v>
      </c>
      <c r="K831" s="117">
        <v>0</v>
      </c>
      <c r="L831" s="118">
        <v>0.33333333333333331</v>
      </c>
      <c r="M831" s="92"/>
      <c r="N831" s="120"/>
      <c r="O831" s="120"/>
    </row>
    <row r="832" spans="1:15" x14ac:dyDescent="0.15">
      <c r="A832" t="s">
        <v>555</v>
      </c>
      <c r="B832" t="s">
        <v>9</v>
      </c>
      <c r="C832" t="s">
        <v>2762</v>
      </c>
      <c r="D832" t="s">
        <v>457</v>
      </c>
      <c r="E832" t="s">
        <v>519</v>
      </c>
      <c r="F832" t="s">
        <v>556</v>
      </c>
      <c r="G832" t="s">
        <v>2883</v>
      </c>
      <c r="H832" t="s">
        <v>1909</v>
      </c>
      <c r="I832" t="s">
        <v>1810</v>
      </c>
      <c r="J832" t="s">
        <v>2427</v>
      </c>
      <c r="K832" s="117">
        <v>0</v>
      </c>
      <c r="L832" s="118">
        <v>0.33333333333333331</v>
      </c>
      <c r="M832" s="92"/>
      <c r="N832" s="120"/>
      <c r="O832" s="120"/>
    </row>
    <row r="833" spans="1:15" x14ac:dyDescent="0.15">
      <c r="A833" t="s">
        <v>1541</v>
      </c>
      <c r="B833" t="s">
        <v>9</v>
      </c>
      <c r="C833" t="s">
        <v>2763</v>
      </c>
      <c r="D833" t="s">
        <v>457</v>
      </c>
      <c r="E833" t="s">
        <v>1562</v>
      </c>
      <c r="F833" t="s">
        <v>1568</v>
      </c>
      <c r="G833" t="s">
        <v>2883</v>
      </c>
      <c r="H833" t="s">
        <v>1909</v>
      </c>
      <c r="I833" t="s">
        <v>1818</v>
      </c>
      <c r="J833" t="s">
        <v>1546</v>
      </c>
      <c r="K833" s="117">
        <v>0</v>
      </c>
      <c r="L833" s="118">
        <v>0.33333333333333331</v>
      </c>
      <c r="M833" s="92"/>
      <c r="N833" s="120"/>
      <c r="O833" s="120"/>
    </row>
    <row r="834" spans="1:15" x14ac:dyDescent="0.15">
      <c r="A834" t="s">
        <v>613</v>
      </c>
      <c r="B834" t="s">
        <v>9</v>
      </c>
      <c r="C834" t="s">
        <v>2764</v>
      </c>
      <c r="D834" t="s">
        <v>614</v>
      </c>
      <c r="E834" t="s">
        <v>598</v>
      </c>
      <c r="F834" t="s">
        <v>615</v>
      </c>
      <c r="G834" t="s">
        <v>2883</v>
      </c>
      <c r="H834" t="s">
        <v>1909</v>
      </c>
      <c r="I834" t="s">
        <v>1810</v>
      </c>
      <c r="J834" t="s">
        <v>2427</v>
      </c>
      <c r="K834" s="117">
        <v>0</v>
      </c>
      <c r="L834" s="118">
        <v>0.33333333333333331</v>
      </c>
      <c r="M834" s="92"/>
      <c r="N834" s="120"/>
      <c r="O834" s="120"/>
    </row>
    <row r="835" spans="1:15" x14ac:dyDescent="0.15">
      <c r="A835" t="s">
        <v>616</v>
      </c>
      <c r="B835" t="s">
        <v>9</v>
      </c>
      <c r="C835" t="s">
        <v>2765</v>
      </c>
      <c r="D835" t="s">
        <v>66</v>
      </c>
      <c r="E835" t="s">
        <v>618</v>
      </c>
      <c r="F835" t="s">
        <v>617</v>
      </c>
      <c r="G835" t="s">
        <v>2883</v>
      </c>
      <c r="H835" t="s">
        <v>1909</v>
      </c>
      <c r="I835" t="s">
        <v>1810</v>
      </c>
      <c r="J835" t="s">
        <v>1103</v>
      </c>
      <c r="K835" s="117">
        <v>5000</v>
      </c>
      <c r="L835" s="118">
        <v>0.33333333333333331</v>
      </c>
      <c r="M835" s="92"/>
      <c r="N835" s="120"/>
      <c r="O835" s="120"/>
    </row>
    <row r="836" spans="1:15" x14ac:dyDescent="0.15">
      <c r="A836" t="s">
        <v>728</v>
      </c>
      <c r="B836" t="s">
        <v>9</v>
      </c>
      <c r="C836" t="s">
        <v>2776</v>
      </c>
      <c r="D836" t="s">
        <v>66</v>
      </c>
      <c r="E836" t="s">
        <v>729</v>
      </c>
      <c r="F836" t="s">
        <v>2883</v>
      </c>
      <c r="G836" t="s">
        <v>2883</v>
      </c>
      <c r="H836" t="s">
        <v>1909</v>
      </c>
      <c r="I836" t="s">
        <v>1805</v>
      </c>
      <c r="J836" t="s">
        <v>1340</v>
      </c>
      <c r="K836" s="117">
        <v>1200</v>
      </c>
      <c r="L836" s="118">
        <v>0.33333333333333331</v>
      </c>
      <c r="M836" s="92"/>
      <c r="N836" s="120"/>
      <c r="O836" s="120"/>
    </row>
    <row r="837" spans="1:15" x14ac:dyDescent="0.15">
      <c r="A837" t="s">
        <v>1542</v>
      </c>
      <c r="B837" t="s">
        <v>807</v>
      </c>
      <c r="C837" t="s">
        <v>2883</v>
      </c>
      <c r="D837" t="s">
        <v>206</v>
      </c>
      <c r="E837" t="s">
        <v>1759</v>
      </c>
      <c r="F837" t="s">
        <v>2883</v>
      </c>
      <c r="G837" t="s">
        <v>2883</v>
      </c>
      <c r="H837" t="s">
        <v>1909</v>
      </c>
      <c r="I837" t="s">
        <v>2883</v>
      </c>
      <c r="J837" t="s">
        <v>1341</v>
      </c>
      <c r="K837" s="117" t="s">
        <v>2883</v>
      </c>
      <c r="L837" s="118" t="s">
        <v>2883</v>
      </c>
      <c r="M837" s="92"/>
      <c r="N837" s="120"/>
      <c r="O837" s="120"/>
    </row>
    <row r="838" spans="1:15" x14ac:dyDescent="0.15">
      <c r="A838" t="s">
        <v>1911</v>
      </c>
      <c r="B838" t="s">
        <v>807</v>
      </c>
      <c r="C838" t="s">
        <v>2883</v>
      </c>
      <c r="D838" t="s">
        <v>5</v>
      </c>
      <c r="E838" t="s">
        <v>2883</v>
      </c>
      <c r="F838" t="s">
        <v>2883</v>
      </c>
      <c r="G838" t="s">
        <v>2883</v>
      </c>
      <c r="H838" t="s">
        <v>1909</v>
      </c>
      <c r="I838" t="s">
        <v>2883</v>
      </c>
      <c r="J838" t="s">
        <v>1341</v>
      </c>
      <c r="K838" s="117" t="s">
        <v>2883</v>
      </c>
      <c r="L838" s="118" t="s">
        <v>2883</v>
      </c>
      <c r="M838" s="92"/>
      <c r="N838" s="120"/>
      <c r="O838" s="120"/>
    </row>
    <row r="839" spans="1:15" x14ac:dyDescent="0.15">
      <c r="A839" t="s">
        <v>1543</v>
      </c>
      <c r="B839" t="s">
        <v>807</v>
      </c>
      <c r="C839" t="s">
        <v>2883</v>
      </c>
      <c r="D839" t="s">
        <v>457</v>
      </c>
      <c r="E839" t="s">
        <v>2883</v>
      </c>
      <c r="F839" t="s">
        <v>2883</v>
      </c>
      <c r="G839" t="s">
        <v>2883</v>
      </c>
      <c r="H839" t="s">
        <v>1909</v>
      </c>
      <c r="I839" t="s">
        <v>2883</v>
      </c>
      <c r="J839" t="s">
        <v>1341</v>
      </c>
      <c r="K839" s="117" t="s">
        <v>2883</v>
      </c>
      <c r="L839" s="118" t="s">
        <v>2883</v>
      </c>
      <c r="M839" s="92"/>
      <c r="N839" s="120"/>
      <c r="O839" s="120"/>
    </row>
    <row r="840" spans="1:15" x14ac:dyDescent="0.15">
      <c r="A840" t="s">
        <v>808</v>
      </c>
      <c r="B840" t="s">
        <v>807</v>
      </c>
      <c r="C840" t="s">
        <v>2883</v>
      </c>
      <c r="D840" t="s">
        <v>66</v>
      </c>
      <c r="E840" t="s">
        <v>1759</v>
      </c>
      <c r="F840" t="s">
        <v>2883</v>
      </c>
      <c r="G840" t="s">
        <v>2883</v>
      </c>
      <c r="H840" t="s">
        <v>1909</v>
      </c>
      <c r="I840" t="s">
        <v>1820</v>
      </c>
      <c r="J840" t="s">
        <v>1341</v>
      </c>
      <c r="K840" s="117" t="s">
        <v>2883</v>
      </c>
      <c r="L840" s="118" t="s">
        <v>2883</v>
      </c>
      <c r="M840" s="92"/>
      <c r="N840" s="120"/>
      <c r="O840" s="120"/>
    </row>
    <row r="841" spans="1:15" x14ac:dyDescent="0.15">
      <c r="A841" t="s">
        <v>1574</v>
      </c>
      <c r="B841" t="s">
        <v>866</v>
      </c>
      <c r="C841" t="s">
        <v>2883</v>
      </c>
      <c r="D841" t="s">
        <v>77</v>
      </c>
      <c r="E841" t="s">
        <v>2883</v>
      </c>
      <c r="F841" t="s">
        <v>2883</v>
      </c>
      <c r="G841" t="s">
        <v>2883</v>
      </c>
      <c r="H841" t="s">
        <v>1063</v>
      </c>
      <c r="I841" t="s">
        <v>2883</v>
      </c>
      <c r="J841" t="s">
        <v>1102</v>
      </c>
      <c r="K841" s="117" t="s">
        <v>2883</v>
      </c>
      <c r="L841" s="118" t="s">
        <v>2883</v>
      </c>
      <c r="M841" s="92"/>
      <c r="N841" s="120"/>
      <c r="O841" s="120"/>
    </row>
    <row r="842" spans="1:15" x14ac:dyDescent="0.15">
      <c r="A842" t="s">
        <v>1575</v>
      </c>
      <c r="B842" t="s">
        <v>866</v>
      </c>
      <c r="C842" t="s">
        <v>2883</v>
      </c>
      <c r="D842" t="s">
        <v>83</v>
      </c>
      <c r="E842" t="s">
        <v>2883</v>
      </c>
      <c r="F842" t="s">
        <v>2883</v>
      </c>
      <c r="G842" t="s">
        <v>2883</v>
      </c>
      <c r="H842" t="s">
        <v>1063</v>
      </c>
      <c r="I842" t="s">
        <v>2883</v>
      </c>
      <c r="J842" t="s">
        <v>1102</v>
      </c>
      <c r="K842" s="117" t="s">
        <v>2883</v>
      </c>
      <c r="L842" s="118" t="s">
        <v>2883</v>
      </c>
      <c r="M842" s="92"/>
      <c r="N842" s="120"/>
      <c r="O842" s="120"/>
    </row>
    <row r="843" spans="1:15" x14ac:dyDescent="0.15">
      <c r="A843" t="s">
        <v>1576</v>
      </c>
      <c r="B843" t="s">
        <v>866</v>
      </c>
      <c r="C843" t="s">
        <v>2883</v>
      </c>
      <c r="D843" t="s">
        <v>293</v>
      </c>
      <c r="E843" t="s">
        <v>2883</v>
      </c>
      <c r="F843" t="s">
        <v>2883</v>
      </c>
      <c r="G843" t="s">
        <v>2883</v>
      </c>
      <c r="H843" t="s">
        <v>1063</v>
      </c>
      <c r="I843" t="s">
        <v>2883</v>
      </c>
      <c r="J843" t="s">
        <v>1102</v>
      </c>
      <c r="K843" s="117" t="s">
        <v>2883</v>
      </c>
      <c r="L843" s="118" t="s">
        <v>2883</v>
      </c>
      <c r="M843" s="92"/>
      <c r="N843" s="120"/>
      <c r="O843" s="120"/>
    </row>
    <row r="844" spans="1:15" x14ac:dyDescent="0.15">
      <c r="A844" t="s">
        <v>1577</v>
      </c>
      <c r="B844" t="s">
        <v>866</v>
      </c>
      <c r="C844" t="s">
        <v>2883</v>
      </c>
      <c r="D844" t="s">
        <v>170</v>
      </c>
      <c r="E844" t="s">
        <v>2883</v>
      </c>
      <c r="F844" t="s">
        <v>2883</v>
      </c>
      <c r="G844" t="s">
        <v>2883</v>
      </c>
      <c r="H844" t="s">
        <v>1063</v>
      </c>
      <c r="I844" t="s">
        <v>2883</v>
      </c>
      <c r="J844" t="s">
        <v>1102</v>
      </c>
      <c r="K844" s="117" t="s">
        <v>2883</v>
      </c>
      <c r="L844" s="118" t="s">
        <v>2946</v>
      </c>
      <c r="M844" s="92"/>
      <c r="N844" s="120"/>
      <c r="O844" s="120"/>
    </row>
    <row r="845" spans="1:15" x14ac:dyDescent="0.15">
      <c r="A845" t="s">
        <v>1578</v>
      </c>
      <c r="B845" t="s">
        <v>866</v>
      </c>
      <c r="C845" t="s">
        <v>2883</v>
      </c>
      <c r="D845" t="s">
        <v>1579</v>
      </c>
      <c r="E845" t="s">
        <v>2883</v>
      </c>
      <c r="F845" t="s">
        <v>2883</v>
      </c>
      <c r="G845" t="s">
        <v>2883</v>
      </c>
      <c r="H845" t="s">
        <v>1063</v>
      </c>
      <c r="I845" t="s">
        <v>2883</v>
      </c>
      <c r="J845" t="s">
        <v>1102</v>
      </c>
      <c r="K845" s="117" t="s">
        <v>2883</v>
      </c>
      <c r="L845" s="118">
        <v>0.29166666666666669</v>
      </c>
      <c r="M845" s="92"/>
      <c r="N845" s="120"/>
      <c r="O845" s="120"/>
    </row>
    <row r="846" spans="1:15" x14ac:dyDescent="0.15">
      <c r="A846" t="s">
        <v>1965</v>
      </c>
      <c r="B846" t="s">
        <v>866</v>
      </c>
      <c r="C846" t="s">
        <v>2883</v>
      </c>
      <c r="D846" t="s">
        <v>864</v>
      </c>
      <c r="E846" t="s">
        <v>1034</v>
      </c>
      <c r="F846" t="s">
        <v>2883</v>
      </c>
      <c r="G846" t="s">
        <v>2883</v>
      </c>
      <c r="H846" t="s">
        <v>1063</v>
      </c>
      <c r="I846" t="s">
        <v>2883</v>
      </c>
      <c r="J846" t="s">
        <v>1102</v>
      </c>
      <c r="K846" s="117" t="s">
        <v>2883</v>
      </c>
      <c r="L846" s="118" t="s">
        <v>2951</v>
      </c>
      <c r="M846" s="92"/>
      <c r="N846" s="120"/>
      <c r="O846" s="120"/>
    </row>
    <row r="847" spans="1:15" x14ac:dyDescent="0.15">
      <c r="A847" t="s">
        <v>1966</v>
      </c>
      <c r="B847" t="s">
        <v>198</v>
      </c>
      <c r="C847" t="s">
        <v>2883</v>
      </c>
      <c r="D847" t="s">
        <v>89</v>
      </c>
      <c r="E847" t="s">
        <v>2100</v>
      </c>
      <c r="F847" t="s">
        <v>2883</v>
      </c>
      <c r="G847" t="s">
        <v>2883</v>
      </c>
      <c r="H847" t="s">
        <v>1063</v>
      </c>
      <c r="I847" t="s">
        <v>779</v>
      </c>
      <c r="J847" t="s">
        <v>1103</v>
      </c>
      <c r="K847" s="117">
        <v>0</v>
      </c>
      <c r="L847" s="118">
        <v>0.29166666666666702</v>
      </c>
      <c r="M847" s="92"/>
      <c r="N847" s="120"/>
      <c r="O847" s="120"/>
    </row>
    <row r="848" spans="1:15" x14ac:dyDescent="0.15">
      <c r="A848" t="s">
        <v>1310</v>
      </c>
      <c r="B848" t="s">
        <v>1119</v>
      </c>
      <c r="C848" t="s">
        <v>2784</v>
      </c>
      <c r="D848" t="s">
        <v>1335</v>
      </c>
      <c r="E848" t="s">
        <v>1328</v>
      </c>
      <c r="F848" t="s">
        <v>1255</v>
      </c>
      <c r="G848" t="s">
        <v>2883</v>
      </c>
      <c r="H848" t="s">
        <v>1063</v>
      </c>
      <c r="I848" t="s">
        <v>16</v>
      </c>
      <c r="J848" t="s">
        <v>1102</v>
      </c>
      <c r="K848" s="117" t="s">
        <v>2883</v>
      </c>
      <c r="L848" s="118" t="s">
        <v>2883</v>
      </c>
      <c r="M848" s="92"/>
      <c r="N848" s="120"/>
      <c r="O848" s="120"/>
    </row>
    <row r="849" spans="1:15" x14ac:dyDescent="0.15">
      <c r="A849" t="s">
        <v>1312</v>
      </c>
      <c r="B849" t="s">
        <v>1154</v>
      </c>
      <c r="C849" t="s">
        <v>2783</v>
      </c>
      <c r="D849" t="s">
        <v>1335</v>
      </c>
      <c r="E849" t="s">
        <v>1329</v>
      </c>
      <c r="F849" t="s">
        <v>2883</v>
      </c>
      <c r="G849" t="s">
        <v>2883</v>
      </c>
      <c r="H849" t="s">
        <v>1063</v>
      </c>
      <c r="I849" t="s">
        <v>16</v>
      </c>
      <c r="J849" t="s">
        <v>1102</v>
      </c>
      <c r="K849" s="117" t="s">
        <v>2883</v>
      </c>
      <c r="L849" s="118" t="s">
        <v>2883</v>
      </c>
      <c r="M849" s="92"/>
      <c r="N849" s="120"/>
      <c r="O849" s="120"/>
    </row>
    <row r="850" spans="1:15" x14ac:dyDescent="0.15">
      <c r="A850" t="s">
        <v>1313</v>
      </c>
      <c r="B850" t="s">
        <v>1172</v>
      </c>
      <c r="C850" t="s">
        <v>2780</v>
      </c>
      <c r="D850" t="s">
        <v>1335</v>
      </c>
      <c r="E850" t="s">
        <v>1330</v>
      </c>
      <c r="F850" t="s">
        <v>2883</v>
      </c>
      <c r="G850" t="s">
        <v>2883</v>
      </c>
      <c r="H850" t="s">
        <v>1063</v>
      </c>
      <c r="I850" t="s">
        <v>16</v>
      </c>
      <c r="J850" t="s">
        <v>1102</v>
      </c>
      <c r="K850" s="117" t="s">
        <v>2883</v>
      </c>
      <c r="L850" s="118" t="s">
        <v>2883</v>
      </c>
      <c r="M850" s="92"/>
      <c r="N850" s="120"/>
      <c r="O850" s="120"/>
    </row>
    <row r="851" spans="1:15" x14ac:dyDescent="0.15">
      <c r="A851" t="s">
        <v>1963</v>
      </c>
      <c r="B851" t="s">
        <v>809</v>
      </c>
      <c r="C851" t="s">
        <v>2883</v>
      </c>
      <c r="D851" t="s">
        <v>89</v>
      </c>
      <c r="E851" t="s">
        <v>2883</v>
      </c>
      <c r="F851" t="s">
        <v>2883</v>
      </c>
      <c r="G851" t="s">
        <v>2883</v>
      </c>
      <c r="H851" t="s">
        <v>1063</v>
      </c>
      <c r="I851" t="s">
        <v>2883</v>
      </c>
      <c r="J851" t="s">
        <v>1341</v>
      </c>
      <c r="K851" s="117" t="s">
        <v>2883</v>
      </c>
      <c r="L851" s="118" t="s">
        <v>2883</v>
      </c>
      <c r="M851" s="92"/>
      <c r="N851" s="120"/>
      <c r="O851" s="120"/>
    </row>
    <row r="852" spans="1:15" x14ac:dyDescent="0.15">
      <c r="A852" t="s">
        <v>1964</v>
      </c>
      <c r="B852" t="s">
        <v>809</v>
      </c>
      <c r="C852" t="s">
        <v>2883</v>
      </c>
      <c r="D852" t="s">
        <v>83</v>
      </c>
      <c r="E852" t="s">
        <v>2883</v>
      </c>
      <c r="F852" t="s">
        <v>2883</v>
      </c>
      <c r="G852" t="s">
        <v>2883</v>
      </c>
      <c r="H852" t="s">
        <v>1063</v>
      </c>
      <c r="I852" t="s">
        <v>2883</v>
      </c>
      <c r="J852" t="s">
        <v>1341</v>
      </c>
      <c r="K852" s="117" t="s">
        <v>2883</v>
      </c>
      <c r="L852" s="118" t="s">
        <v>2883</v>
      </c>
      <c r="M852" s="92"/>
      <c r="N852" s="120"/>
      <c r="O852" s="120"/>
    </row>
    <row r="853" spans="1:15" x14ac:dyDescent="0.15">
      <c r="A853" t="s">
        <v>1973</v>
      </c>
      <c r="B853" t="s">
        <v>809</v>
      </c>
      <c r="C853" t="s">
        <v>2883</v>
      </c>
      <c r="D853" t="s">
        <v>733</v>
      </c>
      <c r="E853" t="s">
        <v>2883</v>
      </c>
      <c r="F853" t="s">
        <v>2883</v>
      </c>
      <c r="G853" t="s">
        <v>2883</v>
      </c>
      <c r="H853" t="s">
        <v>1063</v>
      </c>
      <c r="I853" t="s">
        <v>2883</v>
      </c>
      <c r="J853" t="s">
        <v>1341</v>
      </c>
      <c r="K853" s="117" t="s">
        <v>2883</v>
      </c>
      <c r="L853" s="118" t="s">
        <v>2883</v>
      </c>
      <c r="M853" s="92"/>
      <c r="N853" s="120"/>
      <c r="O853" s="120"/>
    </row>
    <row r="854" spans="1:15" x14ac:dyDescent="0.15">
      <c r="A854" t="s">
        <v>1974</v>
      </c>
      <c r="B854" t="s">
        <v>809</v>
      </c>
      <c r="C854" t="s">
        <v>2883</v>
      </c>
      <c r="D854" t="s">
        <v>89</v>
      </c>
      <c r="E854" t="s">
        <v>2883</v>
      </c>
      <c r="F854" t="s">
        <v>2883</v>
      </c>
      <c r="G854" t="s">
        <v>2883</v>
      </c>
      <c r="H854" t="s">
        <v>1063</v>
      </c>
      <c r="I854" t="s">
        <v>2883</v>
      </c>
      <c r="J854" t="s">
        <v>1341</v>
      </c>
      <c r="K854" s="117" t="s">
        <v>2883</v>
      </c>
      <c r="L854" s="118" t="s">
        <v>2883</v>
      </c>
      <c r="M854" s="92"/>
      <c r="N854" s="120"/>
      <c r="O854" s="120"/>
    </row>
    <row r="855" spans="1:15" x14ac:dyDescent="0.15">
      <c r="A855" t="s">
        <v>1975</v>
      </c>
      <c r="B855" t="s">
        <v>809</v>
      </c>
      <c r="C855" t="s">
        <v>2883</v>
      </c>
      <c r="D855" t="s">
        <v>170</v>
      </c>
      <c r="E855" t="s">
        <v>2883</v>
      </c>
      <c r="F855" t="s">
        <v>2883</v>
      </c>
      <c r="G855" t="s">
        <v>2883</v>
      </c>
      <c r="H855" t="s">
        <v>1063</v>
      </c>
      <c r="I855" t="s">
        <v>2883</v>
      </c>
      <c r="J855" t="s">
        <v>1341</v>
      </c>
      <c r="K855" s="117" t="s">
        <v>2883</v>
      </c>
      <c r="L855" s="118" t="s">
        <v>2883</v>
      </c>
      <c r="M855" s="92"/>
      <c r="N855" s="120"/>
      <c r="O855" s="120"/>
    </row>
    <row r="856" spans="1:15" x14ac:dyDescent="0.15">
      <c r="A856" t="s">
        <v>1977</v>
      </c>
      <c r="B856" t="s">
        <v>809</v>
      </c>
      <c r="C856" t="s">
        <v>2883</v>
      </c>
      <c r="D856" t="s">
        <v>1335</v>
      </c>
      <c r="E856" t="s">
        <v>2883</v>
      </c>
      <c r="F856" t="s">
        <v>2883</v>
      </c>
      <c r="G856" t="s">
        <v>2883</v>
      </c>
      <c r="H856" t="s">
        <v>1063</v>
      </c>
      <c r="I856" t="s">
        <v>2883</v>
      </c>
      <c r="J856" t="s">
        <v>1341</v>
      </c>
      <c r="K856" s="117" t="s">
        <v>2883</v>
      </c>
      <c r="L856" s="118" t="s">
        <v>2883</v>
      </c>
      <c r="M856" s="92"/>
      <c r="N856" s="120"/>
      <c r="O856" s="120"/>
    </row>
    <row r="857" spans="1:15" x14ac:dyDescent="0.15">
      <c r="A857" t="s">
        <v>1961</v>
      </c>
      <c r="B857" t="s">
        <v>1962</v>
      </c>
      <c r="C857" t="s">
        <v>2883</v>
      </c>
      <c r="D857" t="s">
        <v>89</v>
      </c>
      <c r="E857" t="s">
        <v>2883</v>
      </c>
      <c r="F857" t="s">
        <v>2883</v>
      </c>
      <c r="G857" t="s">
        <v>2883</v>
      </c>
      <c r="H857" t="s">
        <v>1063</v>
      </c>
      <c r="I857" t="s">
        <v>2883</v>
      </c>
      <c r="J857" t="s">
        <v>1341</v>
      </c>
      <c r="K857" s="117" t="s">
        <v>2883</v>
      </c>
      <c r="L857" s="118" t="s">
        <v>2883</v>
      </c>
      <c r="M857" s="92"/>
      <c r="N857" s="120"/>
      <c r="O857" s="120"/>
    </row>
    <row r="858" spans="1:15" x14ac:dyDescent="0.15">
      <c r="A858" t="s">
        <v>1315</v>
      </c>
      <c r="B858" t="s">
        <v>354</v>
      </c>
      <c r="C858" t="s">
        <v>2781</v>
      </c>
      <c r="D858" t="s">
        <v>1337</v>
      </c>
      <c r="E858" t="s">
        <v>2883</v>
      </c>
      <c r="F858" t="s">
        <v>2883</v>
      </c>
      <c r="G858" t="s">
        <v>2883</v>
      </c>
      <c r="H858" t="s">
        <v>1063</v>
      </c>
      <c r="I858" t="s">
        <v>2883</v>
      </c>
      <c r="J858" t="s">
        <v>1103</v>
      </c>
      <c r="K858" s="117" t="s">
        <v>2883</v>
      </c>
      <c r="L858" s="118" t="s">
        <v>2946</v>
      </c>
      <c r="M858" s="92"/>
      <c r="N858" s="120"/>
      <c r="O858" s="120"/>
    </row>
    <row r="859" spans="1:15" x14ac:dyDescent="0.15">
      <c r="A859" t="s">
        <v>1316</v>
      </c>
      <c r="B859" t="s">
        <v>354</v>
      </c>
      <c r="C859" t="s">
        <v>2782</v>
      </c>
      <c r="D859" t="s">
        <v>1338</v>
      </c>
      <c r="E859" t="s">
        <v>2883</v>
      </c>
      <c r="F859" t="s">
        <v>2883</v>
      </c>
      <c r="G859" t="s">
        <v>2883</v>
      </c>
      <c r="H859" t="s">
        <v>1063</v>
      </c>
      <c r="I859" t="s">
        <v>2883</v>
      </c>
      <c r="J859" t="s">
        <v>1103</v>
      </c>
      <c r="K859" s="117" t="s">
        <v>2883</v>
      </c>
      <c r="L859" s="118" t="s">
        <v>2946</v>
      </c>
      <c r="M859" s="92"/>
      <c r="N859" s="120"/>
      <c r="O859" s="120"/>
    </row>
    <row r="860" spans="1:15" x14ac:dyDescent="0.15">
      <c r="A860" t="s">
        <v>1317</v>
      </c>
      <c r="B860" t="s">
        <v>1191</v>
      </c>
      <c r="C860" t="s">
        <v>2778</v>
      </c>
      <c r="D860" t="s">
        <v>1335</v>
      </c>
      <c r="E860" t="s">
        <v>2883</v>
      </c>
      <c r="F860" t="s">
        <v>2883</v>
      </c>
      <c r="G860" t="s">
        <v>2883</v>
      </c>
      <c r="H860" t="s">
        <v>1063</v>
      </c>
      <c r="I860" t="s">
        <v>1814</v>
      </c>
      <c r="J860" t="s">
        <v>1102</v>
      </c>
      <c r="K860" s="117">
        <v>20000</v>
      </c>
      <c r="L860" s="118">
        <v>0.41666666666666669</v>
      </c>
      <c r="M860" s="92"/>
      <c r="N860" s="120"/>
      <c r="O860" s="92"/>
    </row>
    <row r="861" spans="1:15" x14ac:dyDescent="0.15">
      <c r="A861" t="s">
        <v>1318</v>
      </c>
      <c r="B861" t="s">
        <v>1191</v>
      </c>
      <c r="C861" t="s">
        <v>2779</v>
      </c>
      <c r="D861" t="s">
        <v>1335</v>
      </c>
      <c r="E861" t="s">
        <v>2883</v>
      </c>
      <c r="F861" t="s">
        <v>2883</v>
      </c>
      <c r="G861" t="s">
        <v>2883</v>
      </c>
      <c r="H861" t="s">
        <v>1063</v>
      </c>
      <c r="I861" t="s">
        <v>1814</v>
      </c>
      <c r="J861" t="s">
        <v>1103</v>
      </c>
      <c r="K861" s="117">
        <v>20000</v>
      </c>
      <c r="L861" s="118" t="s">
        <v>2947</v>
      </c>
      <c r="M861" s="92"/>
      <c r="N861" s="92"/>
      <c r="O861" s="120"/>
    </row>
    <row r="862" spans="1:15" x14ac:dyDescent="0.15">
      <c r="A862" t="s">
        <v>1931</v>
      </c>
      <c r="B862" t="s">
        <v>1836</v>
      </c>
      <c r="C862" t="s">
        <v>2883</v>
      </c>
      <c r="D862" t="s">
        <v>2004</v>
      </c>
      <c r="E862" t="s">
        <v>2883</v>
      </c>
      <c r="F862" t="s">
        <v>2883</v>
      </c>
      <c r="G862" t="s">
        <v>2883</v>
      </c>
      <c r="H862" t="s">
        <v>1063</v>
      </c>
      <c r="I862" t="s">
        <v>2883</v>
      </c>
      <c r="J862" t="s">
        <v>1102</v>
      </c>
      <c r="K862" s="117" t="s">
        <v>2883</v>
      </c>
      <c r="L862" s="118" t="s">
        <v>2950</v>
      </c>
      <c r="M862" s="92"/>
      <c r="N862" s="120"/>
      <c r="O862" s="120"/>
    </row>
    <row r="863" spans="1:15" x14ac:dyDescent="0.15">
      <c r="A863" t="s">
        <v>1932</v>
      </c>
      <c r="B863" t="s">
        <v>1836</v>
      </c>
      <c r="C863" t="s">
        <v>2883</v>
      </c>
      <c r="D863" t="s">
        <v>2005</v>
      </c>
      <c r="E863" t="s">
        <v>2883</v>
      </c>
      <c r="F863" t="s">
        <v>2899</v>
      </c>
      <c r="G863" t="s">
        <v>2883</v>
      </c>
      <c r="H863" t="s">
        <v>1063</v>
      </c>
      <c r="I863" t="s">
        <v>2883</v>
      </c>
      <c r="J863" t="s">
        <v>1102</v>
      </c>
      <c r="K863" s="117" t="s">
        <v>2883</v>
      </c>
      <c r="L863" s="118" t="s">
        <v>2883</v>
      </c>
      <c r="M863" s="92"/>
      <c r="N863" s="120"/>
      <c r="O863" s="120"/>
    </row>
    <row r="864" spans="1:15" x14ac:dyDescent="0.15">
      <c r="A864" t="s">
        <v>1933</v>
      </c>
      <c r="B864" t="s">
        <v>1836</v>
      </c>
      <c r="C864" t="s">
        <v>2883</v>
      </c>
      <c r="D864" t="s">
        <v>2005</v>
      </c>
      <c r="E864" t="s">
        <v>2883</v>
      </c>
      <c r="F864" t="s">
        <v>2899</v>
      </c>
      <c r="G864" t="s">
        <v>2883</v>
      </c>
      <c r="H864" t="s">
        <v>1063</v>
      </c>
      <c r="I864" t="s">
        <v>2883</v>
      </c>
      <c r="J864" t="s">
        <v>1102</v>
      </c>
      <c r="K864" s="117" t="s">
        <v>2883</v>
      </c>
      <c r="L864" s="118" t="s">
        <v>2883</v>
      </c>
      <c r="M864" s="92"/>
      <c r="N864" s="120"/>
      <c r="O864" s="120"/>
    </row>
    <row r="865" spans="1:15" x14ac:dyDescent="0.15">
      <c r="A865" t="s">
        <v>1934</v>
      </c>
      <c r="B865" t="s">
        <v>1836</v>
      </c>
      <c r="C865" t="s">
        <v>2883</v>
      </c>
      <c r="D865" t="s">
        <v>2005</v>
      </c>
      <c r="E865" t="s">
        <v>2883</v>
      </c>
      <c r="F865" t="s">
        <v>2899</v>
      </c>
      <c r="G865" t="s">
        <v>2883</v>
      </c>
      <c r="H865" t="s">
        <v>1063</v>
      </c>
      <c r="I865" t="s">
        <v>2883</v>
      </c>
      <c r="J865" t="s">
        <v>1102</v>
      </c>
      <c r="K865" s="117" t="s">
        <v>2883</v>
      </c>
      <c r="L865" s="118" t="s">
        <v>2883</v>
      </c>
      <c r="M865" s="92"/>
      <c r="N865" s="120"/>
      <c r="O865" s="120"/>
    </row>
    <row r="866" spans="1:15" x14ac:dyDescent="0.15">
      <c r="A866" t="s">
        <v>1935</v>
      </c>
      <c r="B866" t="s">
        <v>1836</v>
      </c>
      <c r="C866" t="s">
        <v>2883</v>
      </c>
      <c r="D866" t="s">
        <v>2005</v>
      </c>
      <c r="E866" t="s">
        <v>2883</v>
      </c>
      <c r="F866" t="s">
        <v>2899</v>
      </c>
      <c r="G866" t="s">
        <v>2883</v>
      </c>
      <c r="H866" t="s">
        <v>1063</v>
      </c>
      <c r="I866" t="s">
        <v>2883</v>
      </c>
      <c r="J866" t="s">
        <v>1102</v>
      </c>
      <c r="K866" s="117" t="s">
        <v>2883</v>
      </c>
      <c r="L866" s="118" t="s">
        <v>2883</v>
      </c>
      <c r="M866" s="92"/>
      <c r="N866" s="120"/>
      <c r="O866" s="120"/>
    </row>
    <row r="867" spans="1:15" x14ac:dyDescent="0.15">
      <c r="A867" t="s">
        <v>1936</v>
      </c>
      <c r="B867" t="s">
        <v>1836</v>
      </c>
      <c r="C867" t="s">
        <v>2883</v>
      </c>
      <c r="D867" t="s">
        <v>2006</v>
      </c>
      <c r="E867" t="s">
        <v>2883</v>
      </c>
      <c r="F867" t="s">
        <v>2900</v>
      </c>
      <c r="G867" t="s">
        <v>2883</v>
      </c>
      <c r="H867" t="s">
        <v>1063</v>
      </c>
      <c r="I867" t="s">
        <v>2883</v>
      </c>
      <c r="J867" t="s">
        <v>1102</v>
      </c>
      <c r="K867" s="117" t="s">
        <v>2883</v>
      </c>
      <c r="L867" s="118" t="s">
        <v>2883</v>
      </c>
      <c r="M867" s="92"/>
      <c r="N867" s="120"/>
      <c r="O867" s="120"/>
    </row>
    <row r="868" spans="1:15" x14ac:dyDescent="0.15">
      <c r="A868" t="s">
        <v>1937</v>
      </c>
      <c r="B868" t="s">
        <v>1836</v>
      </c>
      <c r="C868" t="s">
        <v>2883</v>
      </c>
      <c r="D868" t="s">
        <v>2006</v>
      </c>
      <c r="E868" t="s">
        <v>2883</v>
      </c>
      <c r="F868" t="s">
        <v>2900</v>
      </c>
      <c r="G868" t="s">
        <v>2883</v>
      </c>
      <c r="H868" t="s">
        <v>1063</v>
      </c>
      <c r="I868" t="s">
        <v>2883</v>
      </c>
      <c r="J868" t="s">
        <v>1102</v>
      </c>
      <c r="K868" s="117" t="s">
        <v>2883</v>
      </c>
      <c r="L868" s="118" t="s">
        <v>2883</v>
      </c>
      <c r="M868" s="92"/>
      <c r="N868" s="120"/>
      <c r="O868" s="120"/>
    </row>
    <row r="869" spans="1:15" x14ac:dyDescent="0.15">
      <c r="A869" t="s">
        <v>1938</v>
      </c>
      <c r="B869" t="s">
        <v>1836</v>
      </c>
      <c r="C869" t="s">
        <v>2883</v>
      </c>
      <c r="D869" t="s">
        <v>2007</v>
      </c>
      <c r="E869" t="s">
        <v>2883</v>
      </c>
      <c r="F869" t="s">
        <v>2901</v>
      </c>
      <c r="G869" t="s">
        <v>2883</v>
      </c>
      <c r="H869" t="s">
        <v>1063</v>
      </c>
      <c r="I869" t="s">
        <v>2883</v>
      </c>
      <c r="J869" t="s">
        <v>1102</v>
      </c>
      <c r="K869" s="117" t="s">
        <v>2883</v>
      </c>
      <c r="L869" s="118" t="s">
        <v>2883</v>
      </c>
      <c r="M869" s="92"/>
      <c r="N869" s="120"/>
      <c r="O869" s="120"/>
    </row>
    <row r="870" spans="1:15" x14ac:dyDescent="0.15">
      <c r="A870" t="s">
        <v>1939</v>
      </c>
      <c r="B870" t="s">
        <v>1836</v>
      </c>
      <c r="C870" t="s">
        <v>2883</v>
      </c>
      <c r="D870" t="s">
        <v>2008</v>
      </c>
      <c r="E870" t="s">
        <v>2883</v>
      </c>
      <c r="F870" t="s">
        <v>2902</v>
      </c>
      <c r="G870" t="s">
        <v>2883</v>
      </c>
      <c r="H870" t="s">
        <v>1063</v>
      </c>
      <c r="I870" t="s">
        <v>2883</v>
      </c>
      <c r="J870" t="s">
        <v>1102</v>
      </c>
      <c r="K870" s="117" t="s">
        <v>2883</v>
      </c>
      <c r="L870" s="118" t="s">
        <v>2883</v>
      </c>
      <c r="M870" s="92"/>
      <c r="N870" s="120"/>
      <c r="O870" s="120"/>
    </row>
    <row r="871" spans="1:15" x14ac:dyDescent="0.15">
      <c r="A871" t="s">
        <v>1940</v>
      </c>
      <c r="B871" t="s">
        <v>1836</v>
      </c>
      <c r="C871" t="s">
        <v>2883</v>
      </c>
      <c r="D871" t="s">
        <v>2009</v>
      </c>
      <c r="E871" t="s">
        <v>2883</v>
      </c>
      <c r="F871" t="s">
        <v>2902</v>
      </c>
      <c r="G871" t="s">
        <v>2883</v>
      </c>
      <c r="H871" t="s">
        <v>1063</v>
      </c>
      <c r="I871" t="s">
        <v>2883</v>
      </c>
      <c r="J871" t="s">
        <v>1102</v>
      </c>
      <c r="K871" s="117" t="s">
        <v>2883</v>
      </c>
      <c r="L871" s="118" t="s">
        <v>2883</v>
      </c>
      <c r="M871" s="92"/>
      <c r="N871" s="120"/>
      <c r="O871" s="120"/>
    </row>
    <row r="872" spans="1:15" x14ac:dyDescent="0.15">
      <c r="A872" t="s">
        <v>1941</v>
      </c>
      <c r="B872" t="s">
        <v>1836</v>
      </c>
      <c r="C872" t="s">
        <v>2883</v>
      </c>
      <c r="D872" t="s">
        <v>2010</v>
      </c>
      <c r="E872" t="s">
        <v>2883</v>
      </c>
      <c r="F872" t="s">
        <v>2901</v>
      </c>
      <c r="G872" t="s">
        <v>2883</v>
      </c>
      <c r="H872" t="s">
        <v>1063</v>
      </c>
      <c r="I872" t="s">
        <v>2883</v>
      </c>
      <c r="J872" t="s">
        <v>1102</v>
      </c>
      <c r="K872" s="117" t="s">
        <v>2883</v>
      </c>
      <c r="L872" s="118" t="s">
        <v>2883</v>
      </c>
      <c r="M872" s="92"/>
      <c r="N872" s="120"/>
      <c r="O872" s="120"/>
    </row>
    <row r="873" spans="1:15" x14ac:dyDescent="0.15">
      <c r="A873" t="s">
        <v>1942</v>
      </c>
      <c r="B873" t="s">
        <v>1836</v>
      </c>
      <c r="C873" t="s">
        <v>2883</v>
      </c>
      <c r="D873" t="s">
        <v>2011</v>
      </c>
      <c r="E873" t="s">
        <v>2883</v>
      </c>
      <c r="F873" t="s">
        <v>2903</v>
      </c>
      <c r="G873" t="s">
        <v>2883</v>
      </c>
      <c r="H873" t="s">
        <v>1063</v>
      </c>
      <c r="I873" t="s">
        <v>2883</v>
      </c>
      <c r="J873" t="s">
        <v>1102</v>
      </c>
      <c r="K873" s="117" t="s">
        <v>2883</v>
      </c>
      <c r="L873" s="118" t="s">
        <v>2883</v>
      </c>
      <c r="M873" s="92"/>
      <c r="N873" s="120"/>
      <c r="O873" s="120"/>
    </row>
    <row r="874" spans="1:15" x14ac:dyDescent="0.15">
      <c r="A874" t="s">
        <v>1943</v>
      </c>
      <c r="B874" t="s">
        <v>1836</v>
      </c>
      <c r="C874" t="s">
        <v>2883</v>
      </c>
      <c r="D874" t="s">
        <v>2012</v>
      </c>
      <c r="E874" t="s">
        <v>2883</v>
      </c>
      <c r="F874" t="s">
        <v>2903</v>
      </c>
      <c r="G874" t="s">
        <v>2883</v>
      </c>
      <c r="H874" t="s">
        <v>1063</v>
      </c>
      <c r="I874" t="s">
        <v>2883</v>
      </c>
      <c r="J874" t="s">
        <v>1102</v>
      </c>
      <c r="K874" s="117" t="s">
        <v>2883</v>
      </c>
      <c r="L874" s="118" t="s">
        <v>2883</v>
      </c>
      <c r="M874" s="92"/>
      <c r="N874" s="120"/>
      <c r="O874" s="120"/>
    </row>
    <row r="875" spans="1:15" x14ac:dyDescent="0.15">
      <c r="A875" t="s">
        <v>1944</v>
      </c>
      <c r="B875" t="s">
        <v>1836</v>
      </c>
      <c r="C875" t="s">
        <v>2883</v>
      </c>
      <c r="D875" t="s">
        <v>2013</v>
      </c>
      <c r="E875" t="s">
        <v>2883</v>
      </c>
      <c r="F875" t="s">
        <v>2904</v>
      </c>
      <c r="G875" t="s">
        <v>2883</v>
      </c>
      <c r="H875" t="s">
        <v>1063</v>
      </c>
      <c r="I875" t="s">
        <v>2883</v>
      </c>
      <c r="J875" t="s">
        <v>1102</v>
      </c>
      <c r="K875" s="117" t="s">
        <v>2883</v>
      </c>
      <c r="L875" s="118" t="s">
        <v>2883</v>
      </c>
      <c r="M875" s="92"/>
      <c r="N875" s="120"/>
      <c r="O875" s="120"/>
    </row>
    <row r="876" spans="1:15" x14ac:dyDescent="0.15">
      <c r="A876" t="s">
        <v>1945</v>
      </c>
      <c r="B876" t="s">
        <v>1836</v>
      </c>
      <c r="C876" t="s">
        <v>2883</v>
      </c>
      <c r="D876" t="s">
        <v>2014</v>
      </c>
      <c r="E876" t="s">
        <v>2883</v>
      </c>
      <c r="F876" t="s">
        <v>2905</v>
      </c>
      <c r="G876" t="s">
        <v>2883</v>
      </c>
      <c r="H876" t="s">
        <v>1063</v>
      </c>
      <c r="I876" t="s">
        <v>2883</v>
      </c>
      <c r="J876" t="s">
        <v>1102</v>
      </c>
      <c r="K876" s="117" t="s">
        <v>2883</v>
      </c>
      <c r="L876" s="118" t="s">
        <v>2883</v>
      </c>
      <c r="M876" s="92"/>
      <c r="N876" s="120"/>
      <c r="O876" s="120"/>
    </row>
    <row r="877" spans="1:15" x14ac:dyDescent="0.15">
      <c r="A877" t="s">
        <v>1946</v>
      </c>
      <c r="B877" t="s">
        <v>1836</v>
      </c>
      <c r="C877" t="s">
        <v>2883</v>
      </c>
      <c r="D877" t="s">
        <v>2015</v>
      </c>
      <c r="E877" t="s">
        <v>2883</v>
      </c>
      <c r="F877" t="s">
        <v>2905</v>
      </c>
      <c r="G877" t="s">
        <v>2883</v>
      </c>
      <c r="H877" t="s">
        <v>1063</v>
      </c>
      <c r="I877" t="s">
        <v>2883</v>
      </c>
      <c r="J877" t="s">
        <v>1102</v>
      </c>
      <c r="K877" s="117" t="s">
        <v>2883</v>
      </c>
      <c r="L877" s="118" t="s">
        <v>2883</v>
      </c>
      <c r="M877" s="92"/>
      <c r="N877" s="120"/>
      <c r="O877" s="120"/>
    </row>
    <row r="878" spans="1:15" x14ac:dyDescent="0.15">
      <c r="A878" t="s">
        <v>1947</v>
      </c>
      <c r="B878" t="s">
        <v>1836</v>
      </c>
      <c r="C878" t="s">
        <v>2883</v>
      </c>
      <c r="D878" t="s">
        <v>2016</v>
      </c>
      <c r="E878" t="s">
        <v>2883</v>
      </c>
      <c r="F878" t="s">
        <v>2905</v>
      </c>
      <c r="G878" t="s">
        <v>2883</v>
      </c>
      <c r="H878" t="s">
        <v>1063</v>
      </c>
      <c r="I878" t="s">
        <v>2883</v>
      </c>
      <c r="J878" t="s">
        <v>1102</v>
      </c>
      <c r="K878" s="117" t="s">
        <v>2883</v>
      </c>
      <c r="L878" s="118" t="s">
        <v>2883</v>
      </c>
      <c r="M878" s="92"/>
      <c r="N878" s="120"/>
      <c r="O878" s="120"/>
    </row>
    <row r="879" spans="1:15" x14ac:dyDescent="0.15">
      <c r="A879" t="s">
        <v>1948</v>
      </c>
      <c r="B879" t="s">
        <v>1836</v>
      </c>
      <c r="C879" t="s">
        <v>2883</v>
      </c>
      <c r="D879" t="s">
        <v>2017</v>
      </c>
      <c r="E879" t="s">
        <v>2883</v>
      </c>
      <c r="F879" t="s">
        <v>2906</v>
      </c>
      <c r="G879" t="s">
        <v>2883</v>
      </c>
      <c r="H879" t="s">
        <v>1063</v>
      </c>
      <c r="I879" t="s">
        <v>2883</v>
      </c>
      <c r="J879" t="s">
        <v>1102</v>
      </c>
      <c r="K879" s="117" t="s">
        <v>2883</v>
      </c>
      <c r="L879" s="118" t="s">
        <v>2883</v>
      </c>
      <c r="M879" s="92"/>
      <c r="N879" s="120"/>
      <c r="O879" s="120"/>
    </row>
    <row r="880" spans="1:15" x14ac:dyDescent="0.15">
      <c r="A880" t="s">
        <v>1949</v>
      </c>
      <c r="B880" t="s">
        <v>1836</v>
      </c>
      <c r="C880" t="s">
        <v>2883</v>
      </c>
      <c r="D880" t="s">
        <v>2018</v>
      </c>
      <c r="E880" t="s">
        <v>2883</v>
      </c>
      <c r="F880" t="s">
        <v>2906</v>
      </c>
      <c r="G880" t="s">
        <v>2883</v>
      </c>
      <c r="H880" t="s">
        <v>1063</v>
      </c>
      <c r="I880" t="s">
        <v>2883</v>
      </c>
      <c r="J880" t="s">
        <v>1102</v>
      </c>
      <c r="K880" s="117" t="s">
        <v>2883</v>
      </c>
      <c r="L880" s="118" t="s">
        <v>2883</v>
      </c>
      <c r="M880" s="92"/>
      <c r="N880" s="120"/>
      <c r="O880" s="120"/>
    </row>
    <row r="881" spans="1:15" x14ac:dyDescent="0.15">
      <c r="A881" t="s">
        <v>1950</v>
      </c>
      <c r="B881" t="s">
        <v>1836</v>
      </c>
      <c r="C881" t="s">
        <v>2883</v>
      </c>
      <c r="D881" t="s">
        <v>2019</v>
      </c>
      <c r="E881" t="s">
        <v>2883</v>
      </c>
      <c r="F881" t="s">
        <v>2907</v>
      </c>
      <c r="G881" t="s">
        <v>2883</v>
      </c>
      <c r="H881" t="s">
        <v>1063</v>
      </c>
      <c r="I881" t="s">
        <v>2883</v>
      </c>
      <c r="J881" t="s">
        <v>1102</v>
      </c>
      <c r="K881" s="117" t="s">
        <v>2883</v>
      </c>
      <c r="L881" s="118" t="s">
        <v>2883</v>
      </c>
      <c r="M881" s="92"/>
      <c r="N881" s="120"/>
      <c r="O881" s="120"/>
    </row>
    <row r="882" spans="1:15" x14ac:dyDescent="0.15">
      <c r="A882" t="s">
        <v>1951</v>
      </c>
      <c r="B882" t="s">
        <v>1836</v>
      </c>
      <c r="C882" t="s">
        <v>2883</v>
      </c>
      <c r="D882" t="s">
        <v>2020</v>
      </c>
      <c r="E882" t="s">
        <v>2883</v>
      </c>
      <c r="F882" t="s">
        <v>2907</v>
      </c>
      <c r="G882" t="s">
        <v>2883</v>
      </c>
      <c r="H882" t="s">
        <v>1063</v>
      </c>
      <c r="I882" t="s">
        <v>2883</v>
      </c>
      <c r="J882" t="s">
        <v>1102</v>
      </c>
      <c r="K882" s="117" t="s">
        <v>2883</v>
      </c>
      <c r="L882" s="118" t="s">
        <v>2883</v>
      </c>
      <c r="M882" s="92"/>
      <c r="N882" s="120"/>
      <c r="O882" s="120"/>
    </row>
    <row r="883" spans="1:15" x14ac:dyDescent="0.15">
      <c r="A883" t="s">
        <v>1952</v>
      </c>
      <c r="B883" t="s">
        <v>1836</v>
      </c>
      <c r="C883" t="s">
        <v>2883</v>
      </c>
      <c r="D883" t="s">
        <v>2021</v>
      </c>
      <c r="E883" t="s">
        <v>2883</v>
      </c>
      <c r="F883" t="s">
        <v>2906</v>
      </c>
      <c r="G883" t="s">
        <v>2883</v>
      </c>
      <c r="H883" t="s">
        <v>1063</v>
      </c>
      <c r="I883" t="s">
        <v>2883</v>
      </c>
      <c r="J883" t="s">
        <v>1102</v>
      </c>
      <c r="K883" s="117" t="s">
        <v>2883</v>
      </c>
      <c r="L883" s="118" t="s">
        <v>2883</v>
      </c>
      <c r="M883" s="92"/>
      <c r="N883" s="120"/>
      <c r="O883" s="120"/>
    </row>
    <row r="884" spans="1:15" x14ac:dyDescent="0.15">
      <c r="A884" t="s">
        <v>1953</v>
      </c>
      <c r="B884" t="s">
        <v>1836</v>
      </c>
      <c r="C884" t="s">
        <v>2883</v>
      </c>
      <c r="D884" t="s">
        <v>2022</v>
      </c>
      <c r="E884" t="s">
        <v>2883</v>
      </c>
      <c r="F884" t="s">
        <v>2900</v>
      </c>
      <c r="G884" t="s">
        <v>2883</v>
      </c>
      <c r="H884" t="s">
        <v>1063</v>
      </c>
      <c r="I884" t="s">
        <v>2883</v>
      </c>
      <c r="J884" t="s">
        <v>1102</v>
      </c>
      <c r="K884" s="117" t="s">
        <v>2883</v>
      </c>
      <c r="L884" s="118" t="s">
        <v>2883</v>
      </c>
      <c r="M884" s="92"/>
      <c r="N884" s="120"/>
      <c r="O884" s="120"/>
    </row>
    <row r="885" spans="1:15" x14ac:dyDescent="0.15">
      <c r="A885" t="s">
        <v>1954</v>
      </c>
      <c r="B885" t="s">
        <v>1836</v>
      </c>
      <c r="C885" t="s">
        <v>2883</v>
      </c>
      <c r="D885" t="s">
        <v>2023</v>
      </c>
      <c r="E885" t="s">
        <v>2883</v>
      </c>
      <c r="F885" t="s">
        <v>2900</v>
      </c>
      <c r="G885" t="s">
        <v>2883</v>
      </c>
      <c r="H885" t="s">
        <v>1063</v>
      </c>
      <c r="I885" t="s">
        <v>2883</v>
      </c>
      <c r="J885" t="s">
        <v>1102</v>
      </c>
      <c r="K885" s="117" t="s">
        <v>2883</v>
      </c>
      <c r="L885" s="118" t="s">
        <v>2883</v>
      </c>
      <c r="M885" s="92"/>
      <c r="N885" s="120"/>
      <c r="O885" s="120"/>
    </row>
    <row r="886" spans="1:15" x14ac:dyDescent="0.15">
      <c r="A886" t="s">
        <v>1955</v>
      </c>
      <c r="B886" t="s">
        <v>1836</v>
      </c>
      <c r="C886" t="s">
        <v>2883</v>
      </c>
      <c r="D886" t="s">
        <v>2024</v>
      </c>
      <c r="E886" t="s">
        <v>2883</v>
      </c>
      <c r="F886" t="s">
        <v>2906</v>
      </c>
      <c r="G886" t="s">
        <v>2883</v>
      </c>
      <c r="H886" t="s">
        <v>1063</v>
      </c>
      <c r="I886" t="s">
        <v>2883</v>
      </c>
      <c r="J886" t="s">
        <v>1102</v>
      </c>
      <c r="K886" s="117" t="s">
        <v>2883</v>
      </c>
      <c r="L886" s="118" t="s">
        <v>2883</v>
      </c>
      <c r="M886" s="92"/>
      <c r="N886" s="120"/>
      <c r="O886" s="120"/>
    </row>
    <row r="887" spans="1:15" x14ac:dyDescent="0.15">
      <c r="A887" t="s">
        <v>1956</v>
      </c>
      <c r="B887" t="s">
        <v>1836</v>
      </c>
      <c r="C887" t="s">
        <v>2883</v>
      </c>
      <c r="D887" t="s">
        <v>2025</v>
      </c>
      <c r="E887" t="s">
        <v>2883</v>
      </c>
      <c r="F887" t="s">
        <v>2905</v>
      </c>
      <c r="G887" t="s">
        <v>2883</v>
      </c>
      <c r="H887" t="s">
        <v>1063</v>
      </c>
      <c r="I887" t="s">
        <v>2883</v>
      </c>
      <c r="J887" t="s">
        <v>1102</v>
      </c>
      <c r="K887" s="117" t="s">
        <v>2883</v>
      </c>
      <c r="L887" s="118" t="s">
        <v>2883</v>
      </c>
      <c r="M887" s="92"/>
      <c r="N887" s="120"/>
      <c r="O887" s="120"/>
    </row>
    <row r="888" spans="1:15" x14ac:dyDescent="0.15">
      <c r="A888" t="s">
        <v>1957</v>
      </c>
      <c r="B888" t="s">
        <v>1836</v>
      </c>
      <c r="C888" t="s">
        <v>2883</v>
      </c>
      <c r="D888" t="s">
        <v>2026</v>
      </c>
      <c r="E888" t="s">
        <v>2883</v>
      </c>
      <c r="F888" t="s">
        <v>2906</v>
      </c>
      <c r="G888" t="s">
        <v>2883</v>
      </c>
      <c r="H888" t="s">
        <v>1063</v>
      </c>
      <c r="I888" t="s">
        <v>2883</v>
      </c>
      <c r="J888" t="s">
        <v>1102</v>
      </c>
      <c r="K888" s="117" t="s">
        <v>2883</v>
      </c>
      <c r="L888" s="118" t="s">
        <v>2883</v>
      </c>
      <c r="M888" s="92"/>
      <c r="N888" s="120"/>
      <c r="O888" s="120"/>
    </row>
    <row r="889" spans="1:15" x14ac:dyDescent="0.15">
      <c r="A889" t="s">
        <v>1958</v>
      </c>
      <c r="B889" t="s">
        <v>1836</v>
      </c>
      <c r="C889" t="s">
        <v>2883</v>
      </c>
      <c r="D889" t="s">
        <v>2027</v>
      </c>
      <c r="E889" t="s">
        <v>2883</v>
      </c>
      <c r="F889" t="s">
        <v>2906</v>
      </c>
      <c r="G889" t="s">
        <v>2883</v>
      </c>
      <c r="H889" t="s">
        <v>1063</v>
      </c>
      <c r="I889" t="s">
        <v>2883</v>
      </c>
      <c r="J889" t="s">
        <v>1102</v>
      </c>
      <c r="K889" s="117" t="s">
        <v>2883</v>
      </c>
      <c r="L889" s="118" t="s">
        <v>2883</v>
      </c>
      <c r="M889" s="92"/>
      <c r="N889" s="120"/>
      <c r="O889" s="120"/>
    </row>
    <row r="890" spans="1:15" x14ac:dyDescent="0.15">
      <c r="A890" t="s">
        <v>1959</v>
      </c>
      <c r="B890" t="s">
        <v>1836</v>
      </c>
      <c r="C890" t="s">
        <v>2883</v>
      </c>
      <c r="D890" t="s">
        <v>2028</v>
      </c>
      <c r="E890" t="s">
        <v>2883</v>
      </c>
      <c r="F890" t="s">
        <v>2908</v>
      </c>
      <c r="G890" t="s">
        <v>2883</v>
      </c>
      <c r="H890" t="s">
        <v>1063</v>
      </c>
      <c r="I890" t="s">
        <v>2883</v>
      </c>
      <c r="J890" t="s">
        <v>1102</v>
      </c>
      <c r="K890" s="117" t="s">
        <v>2883</v>
      </c>
      <c r="L890" s="118" t="s">
        <v>2883</v>
      </c>
      <c r="M890" s="92"/>
      <c r="N890" s="120"/>
      <c r="O890" s="120"/>
    </row>
    <row r="891" spans="1:15" x14ac:dyDescent="0.15">
      <c r="A891" t="s">
        <v>1960</v>
      </c>
      <c r="B891" t="s">
        <v>1836</v>
      </c>
      <c r="C891" t="s">
        <v>2883</v>
      </c>
      <c r="D891" t="s">
        <v>2029</v>
      </c>
      <c r="E891" t="s">
        <v>2883</v>
      </c>
      <c r="F891" t="s">
        <v>2908</v>
      </c>
      <c r="G891" t="s">
        <v>2883</v>
      </c>
      <c r="H891" t="s">
        <v>1063</v>
      </c>
      <c r="I891" t="s">
        <v>2883</v>
      </c>
      <c r="J891" t="s">
        <v>1102</v>
      </c>
      <c r="K891" s="117" t="s">
        <v>2883</v>
      </c>
      <c r="L891" s="118" t="s">
        <v>2883</v>
      </c>
      <c r="M891" s="92"/>
      <c r="N891" s="120"/>
      <c r="O891" s="120"/>
    </row>
    <row r="892" spans="1:15" x14ac:dyDescent="0.15">
      <c r="A892" t="s">
        <v>1967</v>
      </c>
      <c r="B892" t="s">
        <v>1836</v>
      </c>
      <c r="C892" t="s">
        <v>2883</v>
      </c>
      <c r="D892" t="s">
        <v>2030</v>
      </c>
      <c r="E892" t="s">
        <v>2883</v>
      </c>
      <c r="F892" t="s">
        <v>2909</v>
      </c>
      <c r="G892" t="s">
        <v>2883</v>
      </c>
      <c r="H892" t="s">
        <v>1063</v>
      </c>
      <c r="I892" t="s">
        <v>2883</v>
      </c>
      <c r="J892" t="s">
        <v>1102</v>
      </c>
      <c r="K892" s="117" t="s">
        <v>2883</v>
      </c>
      <c r="L892" s="118">
        <v>0.29166666666666669</v>
      </c>
      <c r="M892" s="92"/>
      <c r="N892" s="120"/>
      <c r="O892" s="120"/>
    </row>
    <row r="893" spans="1:15" x14ac:dyDescent="0.15">
      <c r="A893" t="s">
        <v>1968</v>
      </c>
      <c r="B893" t="s">
        <v>1836</v>
      </c>
      <c r="C893" t="s">
        <v>2883</v>
      </c>
      <c r="D893" t="s">
        <v>2030</v>
      </c>
      <c r="E893" t="s">
        <v>2883</v>
      </c>
      <c r="F893" t="s">
        <v>2909</v>
      </c>
      <c r="G893" t="s">
        <v>2883</v>
      </c>
      <c r="H893" t="s">
        <v>1063</v>
      </c>
      <c r="I893" t="s">
        <v>2883</v>
      </c>
      <c r="J893" t="s">
        <v>1102</v>
      </c>
      <c r="K893" s="117" t="s">
        <v>2883</v>
      </c>
      <c r="L893" s="118">
        <v>0.29166666666666669</v>
      </c>
      <c r="M893" s="92"/>
      <c r="N893" s="120"/>
      <c r="O893" s="120"/>
    </row>
    <row r="894" spans="1:15" x14ac:dyDescent="0.15">
      <c r="A894" t="s">
        <v>1969</v>
      </c>
      <c r="B894" t="s">
        <v>1836</v>
      </c>
      <c r="C894" t="s">
        <v>2883</v>
      </c>
      <c r="D894" t="s">
        <v>2030</v>
      </c>
      <c r="E894" t="s">
        <v>2883</v>
      </c>
      <c r="F894" t="s">
        <v>2909</v>
      </c>
      <c r="G894" t="s">
        <v>2883</v>
      </c>
      <c r="H894" t="s">
        <v>1063</v>
      </c>
      <c r="I894" t="s">
        <v>2883</v>
      </c>
      <c r="J894" t="s">
        <v>1102</v>
      </c>
      <c r="K894" s="117" t="s">
        <v>2883</v>
      </c>
      <c r="L894" s="118">
        <v>0.29166666666666669</v>
      </c>
      <c r="M894" s="92"/>
      <c r="N894" s="120"/>
      <c r="O894" s="120"/>
    </row>
    <row r="895" spans="1:15" x14ac:dyDescent="0.15">
      <c r="A895" t="s">
        <v>1970</v>
      </c>
      <c r="B895" t="s">
        <v>1836</v>
      </c>
      <c r="C895" t="s">
        <v>2883</v>
      </c>
      <c r="D895" t="s">
        <v>2030</v>
      </c>
      <c r="E895" t="s">
        <v>2883</v>
      </c>
      <c r="F895" t="s">
        <v>2909</v>
      </c>
      <c r="G895" t="s">
        <v>2883</v>
      </c>
      <c r="H895" t="s">
        <v>1063</v>
      </c>
      <c r="I895" t="s">
        <v>2883</v>
      </c>
      <c r="J895" t="s">
        <v>1102</v>
      </c>
      <c r="K895" s="117" t="s">
        <v>2883</v>
      </c>
      <c r="L895" s="118">
        <v>0.54166666666666663</v>
      </c>
      <c r="M895" s="92"/>
      <c r="N895" s="120"/>
      <c r="O895" s="120"/>
    </row>
    <row r="896" spans="1:15" x14ac:dyDescent="0.15">
      <c r="A896" t="s">
        <v>1971</v>
      </c>
      <c r="B896" t="s">
        <v>1836</v>
      </c>
      <c r="C896" t="s">
        <v>2883</v>
      </c>
      <c r="D896" t="s">
        <v>2030</v>
      </c>
      <c r="E896" t="s">
        <v>2883</v>
      </c>
      <c r="F896" t="s">
        <v>2909</v>
      </c>
      <c r="G896" t="s">
        <v>2883</v>
      </c>
      <c r="H896" t="s">
        <v>1063</v>
      </c>
      <c r="I896" t="s">
        <v>2883</v>
      </c>
      <c r="J896" t="s">
        <v>1102</v>
      </c>
      <c r="K896" s="117" t="s">
        <v>2883</v>
      </c>
      <c r="L896" s="118">
        <v>0.54166666666666663</v>
      </c>
      <c r="M896" s="92"/>
      <c r="N896" s="120"/>
      <c r="O896" s="120"/>
    </row>
    <row r="897" spans="1:15" x14ac:dyDescent="0.15">
      <c r="A897" t="s">
        <v>1972</v>
      </c>
      <c r="B897" t="s">
        <v>1836</v>
      </c>
      <c r="C897" t="s">
        <v>2883</v>
      </c>
      <c r="D897" t="s">
        <v>2030</v>
      </c>
      <c r="E897" t="s">
        <v>2883</v>
      </c>
      <c r="F897" t="s">
        <v>2909</v>
      </c>
      <c r="G897" t="s">
        <v>2883</v>
      </c>
      <c r="H897" t="s">
        <v>1063</v>
      </c>
      <c r="I897" t="s">
        <v>2883</v>
      </c>
      <c r="J897" t="s">
        <v>1102</v>
      </c>
      <c r="K897" s="117" t="s">
        <v>2883</v>
      </c>
      <c r="L897" s="118">
        <v>0.54166666666666663</v>
      </c>
      <c r="M897" s="92"/>
      <c r="N897" s="120"/>
      <c r="O897" s="120"/>
    </row>
    <row r="898" spans="1:15" x14ac:dyDescent="0.15">
      <c r="A898" t="s">
        <v>1428</v>
      </c>
      <c r="B898" t="s">
        <v>1438</v>
      </c>
      <c r="C898" t="s">
        <v>2777</v>
      </c>
      <c r="D898" t="s">
        <v>1459</v>
      </c>
      <c r="E898" t="s">
        <v>1444</v>
      </c>
      <c r="F898" t="s">
        <v>1452</v>
      </c>
      <c r="G898" t="s">
        <v>1456</v>
      </c>
      <c r="H898" t="s">
        <v>1063</v>
      </c>
      <c r="I898" t="s">
        <v>2110</v>
      </c>
      <c r="J898" t="s">
        <v>1102</v>
      </c>
      <c r="K898" s="117" t="s">
        <v>2883</v>
      </c>
      <c r="L898" s="118">
        <v>0.66666666666666663</v>
      </c>
      <c r="M898" s="92"/>
      <c r="N898" s="120"/>
      <c r="O898" s="120"/>
    </row>
    <row r="899" spans="1:15" x14ac:dyDescent="0.15">
      <c r="A899" t="s">
        <v>1321</v>
      </c>
      <c r="B899" t="s">
        <v>1326</v>
      </c>
      <c r="C899" t="s">
        <v>2785</v>
      </c>
      <c r="D899" t="s">
        <v>1335</v>
      </c>
      <c r="E899" t="s">
        <v>1331</v>
      </c>
      <c r="F899" t="s">
        <v>2883</v>
      </c>
      <c r="G899" t="s">
        <v>2883</v>
      </c>
      <c r="H899" t="s">
        <v>1063</v>
      </c>
      <c r="I899" t="s">
        <v>2110</v>
      </c>
      <c r="J899" t="s">
        <v>1102</v>
      </c>
      <c r="K899" s="117" t="s">
        <v>2883</v>
      </c>
      <c r="L899" s="118" t="s">
        <v>2947</v>
      </c>
      <c r="M899" s="92"/>
      <c r="N899" s="120"/>
      <c r="O899" s="120"/>
    </row>
    <row r="900" spans="1:15" x14ac:dyDescent="0.15">
      <c r="A900" t="s">
        <v>1322</v>
      </c>
      <c r="B900" t="s">
        <v>1326</v>
      </c>
      <c r="C900" t="s">
        <v>2785</v>
      </c>
      <c r="D900" t="s">
        <v>1335</v>
      </c>
      <c r="E900" t="s">
        <v>1331</v>
      </c>
      <c r="F900" t="s">
        <v>2883</v>
      </c>
      <c r="G900" t="s">
        <v>2883</v>
      </c>
      <c r="H900" t="s">
        <v>1063</v>
      </c>
      <c r="I900" t="s">
        <v>2110</v>
      </c>
      <c r="J900" t="s">
        <v>1102</v>
      </c>
      <c r="K900" s="117" t="s">
        <v>2883</v>
      </c>
      <c r="L900" s="118" t="s">
        <v>2947</v>
      </c>
      <c r="M900" s="92"/>
      <c r="N900" s="120"/>
      <c r="O900" s="120"/>
    </row>
    <row r="901" spans="1:15" x14ac:dyDescent="0.15">
      <c r="A901" t="s">
        <v>1323</v>
      </c>
      <c r="B901" t="s">
        <v>1326</v>
      </c>
      <c r="C901" t="s">
        <v>2785</v>
      </c>
      <c r="D901" t="s">
        <v>1335</v>
      </c>
      <c r="E901" t="s">
        <v>1331</v>
      </c>
      <c r="F901" t="s">
        <v>2883</v>
      </c>
      <c r="G901" t="s">
        <v>2883</v>
      </c>
      <c r="H901" t="s">
        <v>1063</v>
      </c>
      <c r="I901" t="s">
        <v>2110</v>
      </c>
      <c r="J901" t="s">
        <v>1102</v>
      </c>
      <c r="K901" s="117" t="s">
        <v>2883</v>
      </c>
      <c r="L901" s="118" t="s">
        <v>2947</v>
      </c>
      <c r="M901" s="92"/>
      <c r="N901" s="120"/>
      <c r="O901" s="120"/>
    </row>
    <row r="902" spans="1:15" x14ac:dyDescent="0.15">
      <c r="A902" t="s">
        <v>1976</v>
      </c>
      <c r="B902" t="s">
        <v>807</v>
      </c>
      <c r="C902" t="s">
        <v>2883</v>
      </c>
      <c r="D902" t="s">
        <v>1335</v>
      </c>
      <c r="E902" t="s">
        <v>2883</v>
      </c>
      <c r="F902" t="s">
        <v>2883</v>
      </c>
      <c r="G902" t="s">
        <v>2883</v>
      </c>
      <c r="H902" t="s">
        <v>1063</v>
      </c>
      <c r="I902" t="s">
        <v>2883</v>
      </c>
      <c r="J902" t="s">
        <v>1341</v>
      </c>
      <c r="K902" s="117" t="s">
        <v>2883</v>
      </c>
      <c r="L902" s="118" t="s">
        <v>2883</v>
      </c>
      <c r="M902" s="92"/>
      <c r="N902" s="120"/>
      <c r="O902" s="120"/>
    </row>
    <row r="903" spans="1:15" x14ac:dyDescent="0.15">
      <c r="A903" t="s">
        <v>121</v>
      </c>
      <c r="B903" t="s">
        <v>1114</v>
      </c>
      <c r="C903" t="s">
        <v>2806</v>
      </c>
      <c r="D903" t="s">
        <v>83</v>
      </c>
      <c r="E903" t="s">
        <v>1022</v>
      </c>
      <c r="F903" t="s">
        <v>1023</v>
      </c>
      <c r="G903" t="s">
        <v>2883</v>
      </c>
      <c r="H903" t="s">
        <v>1978</v>
      </c>
      <c r="I903" t="s">
        <v>1810</v>
      </c>
      <c r="J903" t="s">
        <v>1340</v>
      </c>
      <c r="K903" s="117" t="s">
        <v>2883</v>
      </c>
      <c r="L903" s="118">
        <v>0.29166666666666702</v>
      </c>
      <c r="M903" s="92"/>
      <c r="N903" s="120"/>
      <c r="O903" s="120"/>
    </row>
    <row r="904" spans="1:15" x14ac:dyDescent="0.15">
      <c r="A904" t="s">
        <v>122</v>
      </c>
      <c r="B904" t="s">
        <v>1114</v>
      </c>
      <c r="C904" t="s">
        <v>2807</v>
      </c>
      <c r="D904" t="s">
        <v>83</v>
      </c>
      <c r="E904" t="s">
        <v>1022</v>
      </c>
      <c r="F904" t="s">
        <v>1024</v>
      </c>
      <c r="G904" t="s">
        <v>2883</v>
      </c>
      <c r="H904" t="s">
        <v>1978</v>
      </c>
      <c r="I904" t="s">
        <v>2103</v>
      </c>
      <c r="J904" t="s">
        <v>1340</v>
      </c>
      <c r="K904" s="117" t="s">
        <v>2883</v>
      </c>
      <c r="L904" s="118">
        <v>0.29166666666666669</v>
      </c>
      <c r="M904" s="92"/>
      <c r="N904" s="120"/>
      <c r="O904" s="120"/>
    </row>
    <row r="905" spans="1:15" x14ac:dyDescent="0.15">
      <c r="A905" t="s">
        <v>197</v>
      </c>
      <c r="B905" t="s">
        <v>198</v>
      </c>
      <c r="C905" t="s">
        <v>2883</v>
      </c>
      <c r="D905" t="s">
        <v>199</v>
      </c>
      <c r="E905" t="s">
        <v>200</v>
      </c>
      <c r="F905" t="s">
        <v>194</v>
      </c>
      <c r="G905" t="s">
        <v>2883</v>
      </c>
      <c r="H905" t="s">
        <v>1978</v>
      </c>
      <c r="I905" t="s">
        <v>1806</v>
      </c>
      <c r="J905" t="s">
        <v>1103</v>
      </c>
      <c r="K905" s="117" t="s">
        <v>2883</v>
      </c>
      <c r="L905" s="118">
        <v>0.29166666666666702</v>
      </c>
      <c r="M905" s="92"/>
      <c r="N905" s="120"/>
      <c r="O905" s="120"/>
    </row>
    <row r="906" spans="1:15" x14ac:dyDescent="0.15">
      <c r="A906" t="s">
        <v>201</v>
      </c>
      <c r="B906" t="s">
        <v>198</v>
      </c>
      <c r="C906" t="s">
        <v>2883</v>
      </c>
      <c r="D906" t="s">
        <v>199</v>
      </c>
      <c r="E906" t="s">
        <v>200</v>
      </c>
      <c r="F906" t="s">
        <v>194</v>
      </c>
      <c r="G906" t="s">
        <v>2883</v>
      </c>
      <c r="H906" t="s">
        <v>1978</v>
      </c>
      <c r="I906" t="s">
        <v>1806</v>
      </c>
      <c r="J906" t="s">
        <v>1103</v>
      </c>
      <c r="K906" s="117" t="s">
        <v>2883</v>
      </c>
      <c r="L906" s="118">
        <v>0.29166666666666702</v>
      </c>
      <c r="M906" s="92"/>
      <c r="N906" s="120"/>
      <c r="O906" s="120"/>
    </row>
    <row r="907" spans="1:15" x14ac:dyDescent="0.15">
      <c r="A907" t="s">
        <v>202</v>
      </c>
      <c r="B907" t="s">
        <v>198</v>
      </c>
      <c r="C907" t="s">
        <v>2883</v>
      </c>
      <c r="D907" t="s">
        <v>199</v>
      </c>
      <c r="E907" t="s">
        <v>200</v>
      </c>
      <c r="F907" t="s">
        <v>194</v>
      </c>
      <c r="G907" t="s">
        <v>2883</v>
      </c>
      <c r="H907" t="s">
        <v>1978</v>
      </c>
      <c r="I907" t="s">
        <v>1806</v>
      </c>
      <c r="J907" t="s">
        <v>1103</v>
      </c>
      <c r="K907" s="117" t="s">
        <v>2883</v>
      </c>
      <c r="L907" s="118">
        <v>0.29166666666666669</v>
      </c>
      <c r="M907" s="92"/>
      <c r="N907" s="120"/>
      <c r="O907" s="120"/>
    </row>
    <row r="908" spans="1:15" x14ac:dyDescent="0.15">
      <c r="A908" t="s">
        <v>203</v>
      </c>
      <c r="B908" t="s">
        <v>198</v>
      </c>
      <c r="C908" t="s">
        <v>2883</v>
      </c>
      <c r="D908" t="s">
        <v>204</v>
      </c>
      <c r="E908" t="s">
        <v>200</v>
      </c>
      <c r="F908" t="s">
        <v>194</v>
      </c>
      <c r="G908" t="s">
        <v>2883</v>
      </c>
      <c r="H908" t="s">
        <v>1978</v>
      </c>
      <c r="I908" t="s">
        <v>1806</v>
      </c>
      <c r="J908" t="s">
        <v>1103</v>
      </c>
      <c r="K908" s="117" t="s">
        <v>2883</v>
      </c>
      <c r="L908" s="118">
        <v>0.29166666666666669</v>
      </c>
      <c r="M908" s="92"/>
      <c r="N908" s="120"/>
      <c r="O908" s="120"/>
    </row>
    <row r="909" spans="1:15" x14ac:dyDescent="0.15">
      <c r="A909" t="s">
        <v>205</v>
      </c>
      <c r="B909" t="s">
        <v>198</v>
      </c>
      <c r="C909" t="s">
        <v>2883</v>
      </c>
      <c r="D909" t="s">
        <v>204</v>
      </c>
      <c r="E909" t="s">
        <v>200</v>
      </c>
      <c r="F909" t="s">
        <v>194</v>
      </c>
      <c r="G909" t="s">
        <v>2883</v>
      </c>
      <c r="H909" t="s">
        <v>1978</v>
      </c>
      <c r="I909" t="s">
        <v>1806</v>
      </c>
      <c r="J909" t="s">
        <v>1103</v>
      </c>
      <c r="K909" s="117" t="s">
        <v>2883</v>
      </c>
      <c r="L909" s="118">
        <v>0.29166666666666669</v>
      </c>
      <c r="M909" s="92"/>
      <c r="N909" s="120"/>
      <c r="O909" s="120"/>
    </row>
    <row r="910" spans="1:15" x14ac:dyDescent="0.15">
      <c r="A910" t="s">
        <v>780</v>
      </c>
      <c r="B910" t="s">
        <v>198</v>
      </c>
      <c r="C910" t="s">
        <v>2837</v>
      </c>
      <c r="D910" t="s">
        <v>89</v>
      </c>
      <c r="E910" t="s">
        <v>781</v>
      </c>
      <c r="F910" t="s">
        <v>2883</v>
      </c>
      <c r="G910" t="s">
        <v>2883</v>
      </c>
      <c r="H910" t="s">
        <v>1978</v>
      </c>
      <c r="I910" t="s">
        <v>1806</v>
      </c>
      <c r="J910" t="s">
        <v>1103</v>
      </c>
      <c r="K910" s="117" t="s">
        <v>2883</v>
      </c>
      <c r="L910" s="118">
        <v>0.29166666666666669</v>
      </c>
      <c r="M910" s="92"/>
      <c r="N910" s="120"/>
      <c r="O910" s="120"/>
    </row>
    <row r="911" spans="1:15" x14ac:dyDescent="0.15">
      <c r="A911" t="s">
        <v>142</v>
      </c>
      <c r="B911" t="s">
        <v>1119</v>
      </c>
      <c r="C911" t="s">
        <v>2817</v>
      </c>
      <c r="D911" t="s">
        <v>89</v>
      </c>
      <c r="E911" t="s">
        <v>144</v>
      </c>
      <c r="F911" t="s">
        <v>2883</v>
      </c>
      <c r="G911" t="s">
        <v>143</v>
      </c>
      <c r="H911" t="s">
        <v>1978</v>
      </c>
      <c r="I911" t="s">
        <v>16</v>
      </c>
      <c r="J911" t="s">
        <v>1102</v>
      </c>
      <c r="K911" s="117" t="s">
        <v>2883</v>
      </c>
      <c r="L911" s="118" t="s">
        <v>2883</v>
      </c>
      <c r="M911" s="92"/>
      <c r="N911" s="120"/>
      <c r="O911" s="120"/>
    </row>
    <row r="912" spans="1:15" x14ac:dyDescent="0.15">
      <c r="A912" t="s">
        <v>748</v>
      </c>
      <c r="B912" t="s">
        <v>1119</v>
      </c>
      <c r="C912" t="s">
        <v>2835</v>
      </c>
      <c r="D912" t="s">
        <v>89</v>
      </c>
      <c r="E912" t="s">
        <v>86</v>
      </c>
      <c r="F912" t="s">
        <v>2883</v>
      </c>
      <c r="G912" t="s">
        <v>749</v>
      </c>
      <c r="H912" t="s">
        <v>1978</v>
      </c>
      <c r="I912" t="s">
        <v>16</v>
      </c>
      <c r="J912" t="s">
        <v>1102</v>
      </c>
      <c r="K912" s="117" t="s">
        <v>2883</v>
      </c>
      <c r="L912" s="118" t="s">
        <v>2883</v>
      </c>
      <c r="M912" s="92"/>
      <c r="N912" s="120"/>
      <c r="O912" s="120"/>
    </row>
    <row r="913" spans="1:15" x14ac:dyDescent="0.15">
      <c r="A913" t="s">
        <v>1516</v>
      </c>
      <c r="B913" t="s">
        <v>1119</v>
      </c>
      <c r="C913" t="s">
        <v>2836</v>
      </c>
      <c r="D913" t="s">
        <v>293</v>
      </c>
      <c r="E913" t="s">
        <v>86</v>
      </c>
      <c r="F913" t="s">
        <v>2883</v>
      </c>
      <c r="G913" t="s">
        <v>2883</v>
      </c>
      <c r="H913" t="s">
        <v>1978</v>
      </c>
      <c r="I913" t="s">
        <v>16</v>
      </c>
      <c r="J913" t="s">
        <v>1102</v>
      </c>
      <c r="K913" s="117" t="s">
        <v>2883</v>
      </c>
      <c r="L913" s="118" t="s">
        <v>2883</v>
      </c>
      <c r="M913" s="92"/>
      <c r="N913" s="120"/>
      <c r="O913" s="120"/>
    </row>
    <row r="914" spans="1:15" x14ac:dyDescent="0.15">
      <c r="A914" t="s">
        <v>1135</v>
      </c>
      <c r="B914" t="s">
        <v>1119</v>
      </c>
      <c r="C914" t="s">
        <v>2838</v>
      </c>
      <c r="D914" t="s">
        <v>83</v>
      </c>
      <c r="E914" t="s">
        <v>2883</v>
      </c>
      <c r="F914" t="s">
        <v>1248</v>
      </c>
      <c r="G914" t="s">
        <v>1275</v>
      </c>
      <c r="H914" t="s">
        <v>1978</v>
      </c>
      <c r="I914" t="s">
        <v>16</v>
      </c>
      <c r="J914" t="s">
        <v>1102</v>
      </c>
      <c r="K914" s="117" t="s">
        <v>2883</v>
      </c>
      <c r="L914" s="118" t="s">
        <v>2883</v>
      </c>
      <c r="M914" s="92"/>
      <c r="N914" s="120"/>
      <c r="O914" s="120"/>
    </row>
    <row r="915" spans="1:15" x14ac:dyDescent="0.15">
      <c r="A915" t="s">
        <v>1136</v>
      </c>
      <c r="B915" t="s">
        <v>1119</v>
      </c>
      <c r="C915" t="s">
        <v>2839</v>
      </c>
      <c r="D915" t="s">
        <v>77</v>
      </c>
      <c r="E915" t="s">
        <v>2883</v>
      </c>
      <c r="F915" t="s">
        <v>1249</v>
      </c>
      <c r="G915" t="s">
        <v>1276</v>
      </c>
      <c r="H915" t="s">
        <v>1978</v>
      </c>
      <c r="I915" t="s">
        <v>16</v>
      </c>
      <c r="J915" t="s">
        <v>1102</v>
      </c>
      <c r="K915" s="117" t="s">
        <v>2883</v>
      </c>
      <c r="L915" s="118" t="s">
        <v>2883</v>
      </c>
      <c r="M915" s="92"/>
      <c r="N915" s="120"/>
      <c r="O915" s="120"/>
    </row>
    <row r="916" spans="1:15" x14ac:dyDescent="0.15">
      <c r="A916" t="s">
        <v>1137</v>
      </c>
      <c r="B916" t="s">
        <v>1119</v>
      </c>
      <c r="C916" t="s">
        <v>2840</v>
      </c>
      <c r="D916" t="s">
        <v>83</v>
      </c>
      <c r="E916" t="s">
        <v>2883</v>
      </c>
      <c r="F916" t="s">
        <v>1248</v>
      </c>
      <c r="G916" t="s">
        <v>1275</v>
      </c>
      <c r="H916" t="s">
        <v>1978</v>
      </c>
      <c r="I916" t="s">
        <v>16</v>
      </c>
      <c r="J916" t="s">
        <v>1102</v>
      </c>
      <c r="K916" s="117" t="s">
        <v>2883</v>
      </c>
      <c r="L916" s="118" t="s">
        <v>2883</v>
      </c>
      <c r="M916" s="92"/>
      <c r="N916" s="120"/>
      <c r="O916" s="120"/>
    </row>
    <row r="917" spans="1:15" x14ac:dyDescent="0.15">
      <c r="A917" t="s">
        <v>1138</v>
      </c>
      <c r="B917" t="s">
        <v>1119</v>
      </c>
      <c r="C917" t="s">
        <v>2841</v>
      </c>
      <c r="D917" t="s">
        <v>89</v>
      </c>
      <c r="E917" t="s">
        <v>2883</v>
      </c>
      <c r="F917" t="s">
        <v>1250</v>
      </c>
      <c r="G917" t="s">
        <v>1277</v>
      </c>
      <c r="H917" t="s">
        <v>1978</v>
      </c>
      <c r="I917" t="s">
        <v>16</v>
      </c>
      <c r="J917" t="s">
        <v>1102</v>
      </c>
      <c r="K917" s="117" t="s">
        <v>2883</v>
      </c>
      <c r="L917" s="118" t="s">
        <v>2883</v>
      </c>
      <c r="M917" s="92"/>
      <c r="N917" s="120"/>
      <c r="O917" s="120"/>
    </row>
    <row r="918" spans="1:15" x14ac:dyDescent="0.15">
      <c r="A918" t="s">
        <v>1139</v>
      </c>
      <c r="B918" t="s">
        <v>1119</v>
      </c>
      <c r="C918" t="s">
        <v>2842</v>
      </c>
      <c r="D918" t="s">
        <v>89</v>
      </c>
      <c r="E918" t="s">
        <v>2883</v>
      </c>
      <c r="F918" t="s">
        <v>1250</v>
      </c>
      <c r="G918" t="s">
        <v>1277</v>
      </c>
      <c r="H918" t="s">
        <v>1978</v>
      </c>
      <c r="I918" t="s">
        <v>16</v>
      </c>
      <c r="J918" t="s">
        <v>1102</v>
      </c>
      <c r="K918" s="117" t="s">
        <v>2883</v>
      </c>
      <c r="L918" s="118" t="s">
        <v>2883</v>
      </c>
      <c r="M918" s="92"/>
      <c r="N918" s="120"/>
      <c r="O918" s="120"/>
    </row>
    <row r="919" spans="1:15" x14ac:dyDescent="0.15">
      <c r="A919" t="s">
        <v>1140</v>
      </c>
      <c r="B919" t="s">
        <v>1119</v>
      </c>
      <c r="C919" t="s">
        <v>2843</v>
      </c>
      <c r="D919" t="s">
        <v>83</v>
      </c>
      <c r="E919" t="s">
        <v>2883</v>
      </c>
      <c r="F919" t="s">
        <v>1250</v>
      </c>
      <c r="G919" t="s">
        <v>1277</v>
      </c>
      <c r="H919" t="s">
        <v>1978</v>
      </c>
      <c r="I919" t="s">
        <v>16</v>
      </c>
      <c r="J919" t="s">
        <v>1102</v>
      </c>
      <c r="K919" s="117" t="s">
        <v>2883</v>
      </c>
      <c r="L919" s="118" t="s">
        <v>2883</v>
      </c>
      <c r="M919" s="92"/>
      <c r="N919" s="120"/>
      <c r="O919" s="120"/>
    </row>
    <row r="920" spans="1:15" x14ac:dyDescent="0.15">
      <c r="A920" t="s">
        <v>1141</v>
      </c>
      <c r="B920" t="s">
        <v>1119</v>
      </c>
      <c r="C920" t="s">
        <v>2845</v>
      </c>
      <c r="D920" t="s">
        <v>89</v>
      </c>
      <c r="E920" t="s">
        <v>2883</v>
      </c>
      <c r="F920" t="s">
        <v>1249</v>
      </c>
      <c r="G920" t="s">
        <v>1276</v>
      </c>
      <c r="H920" t="s">
        <v>1978</v>
      </c>
      <c r="I920" t="s">
        <v>16</v>
      </c>
      <c r="J920" t="s">
        <v>1102</v>
      </c>
      <c r="K920" s="117" t="s">
        <v>2883</v>
      </c>
      <c r="L920" s="118" t="s">
        <v>2883</v>
      </c>
      <c r="M920" s="92"/>
      <c r="N920" s="120"/>
      <c r="O920" s="120"/>
    </row>
    <row r="921" spans="1:15" x14ac:dyDescent="0.15">
      <c r="A921" t="s">
        <v>1146</v>
      </c>
      <c r="B921" t="s">
        <v>1119</v>
      </c>
      <c r="C921" t="s">
        <v>2847</v>
      </c>
      <c r="D921" t="s">
        <v>89</v>
      </c>
      <c r="E921" t="s">
        <v>2883</v>
      </c>
      <c r="F921" t="s">
        <v>1248</v>
      </c>
      <c r="G921" t="s">
        <v>1275</v>
      </c>
      <c r="H921" t="s">
        <v>1978</v>
      </c>
      <c r="I921" t="s">
        <v>16</v>
      </c>
      <c r="J921" t="s">
        <v>1102</v>
      </c>
      <c r="K921" s="117" t="s">
        <v>2883</v>
      </c>
      <c r="L921" s="118" t="s">
        <v>2883</v>
      </c>
      <c r="M921" s="92"/>
      <c r="N921" s="120"/>
      <c r="O921" s="120"/>
    </row>
    <row r="922" spans="1:15" x14ac:dyDescent="0.15">
      <c r="A922" t="s">
        <v>1147</v>
      </c>
      <c r="B922" t="s">
        <v>1119</v>
      </c>
      <c r="C922" t="s">
        <v>2848</v>
      </c>
      <c r="D922" t="s">
        <v>89</v>
      </c>
      <c r="E922" t="s">
        <v>2883</v>
      </c>
      <c r="F922" t="s">
        <v>1252</v>
      </c>
      <c r="G922" t="s">
        <v>1280</v>
      </c>
      <c r="H922" t="s">
        <v>1978</v>
      </c>
      <c r="I922" t="s">
        <v>16</v>
      </c>
      <c r="J922" t="s">
        <v>1102</v>
      </c>
      <c r="K922" s="117" t="s">
        <v>2883</v>
      </c>
      <c r="L922" s="118" t="s">
        <v>2883</v>
      </c>
      <c r="M922" s="92"/>
      <c r="N922" s="120"/>
      <c r="O922" s="120"/>
    </row>
    <row r="923" spans="1:15" x14ac:dyDescent="0.15">
      <c r="A923" t="s">
        <v>1985</v>
      </c>
      <c r="B923" t="s">
        <v>1119</v>
      </c>
      <c r="C923" t="s">
        <v>2813</v>
      </c>
      <c r="D923" t="s">
        <v>89</v>
      </c>
      <c r="E923" t="s">
        <v>2883</v>
      </c>
      <c r="F923" t="s">
        <v>2883</v>
      </c>
      <c r="G923" t="s">
        <v>2883</v>
      </c>
      <c r="H923" t="s">
        <v>1978</v>
      </c>
      <c r="I923" t="s">
        <v>16</v>
      </c>
      <c r="J923" t="s">
        <v>1102</v>
      </c>
      <c r="K923" s="117" t="s">
        <v>2883</v>
      </c>
      <c r="L923" s="118" t="s">
        <v>2883</v>
      </c>
      <c r="M923" s="92"/>
      <c r="N923" s="120"/>
      <c r="O923" s="120"/>
    </row>
    <row r="924" spans="1:15" x14ac:dyDescent="0.15">
      <c r="A924" t="s">
        <v>1986</v>
      </c>
      <c r="B924" t="s">
        <v>1119</v>
      </c>
      <c r="C924" t="s">
        <v>2851</v>
      </c>
      <c r="D924" t="s">
        <v>77</v>
      </c>
      <c r="E924" t="s">
        <v>2883</v>
      </c>
      <c r="F924" t="s">
        <v>2883</v>
      </c>
      <c r="G924" t="s">
        <v>2883</v>
      </c>
      <c r="H924" t="s">
        <v>1978</v>
      </c>
      <c r="I924" t="s">
        <v>16</v>
      </c>
      <c r="J924" t="s">
        <v>1102</v>
      </c>
      <c r="K924" s="117" t="s">
        <v>2883</v>
      </c>
      <c r="L924" s="118" t="s">
        <v>2883</v>
      </c>
      <c r="M924" s="92"/>
      <c r="N924" s="120"/>
      <c r="O924" s="120"/>
    </row>
    <row r="925" spans="1:15" x14ac:dyDescent="0.15">
      <c r="A925" t="s">
        <v>1987</v>
      </c>
      <c r="B925" t="s">
        <v>1119</v>
      </c>
      <c r="C925" t="s">
        <v>2852</v>
      </c>
      <c r="D925" t="s">
        <v>77</v>
      </c>
      <c r="E925" t="s">
        <v>2883</v>
      </c>
      <c r="F925" t="s">
        <v>2883</v>
      </c>
      <c r="G925" t="s">
        <v>2883</v>
      </c>
      <c r="H925" t="s">
        <v>1978</v>
      </c>
      <c r="I925" t="s">
        <v>16</v>
      </c>
      <c r="J925" t="s">
        <v>1102</v>
      </c>
      <c r="K925" s="117" t="s">
        <v>2883</v>
      </c>
      <c r="L925" s="118" t="s">
        <v>2883</v>
      </c>
      <c r="M925" s="92"/>
      <c r="N925" s="120"/>
      <c r="O925" s="120"/>
    </row>
    <row r="926" spans="1:15" x14ac:dyDescent="0.15">
      <c r="A926" t="s">
        <v>1988</v>
      </c>
      <c r="B926" t="s">
        <v>1119</v>
      </c>
      <c r="C926" t="s">
        <v>2836</v>
      </c>
      <c r="D926" t="s">
        <v>293</v>
      </c>
      <c r="E926" t="s">
        <v>2883</v>
      </c>
      <c r="F926" t="s">
        <v>2883</v>
      </c>
      <c r="G926" t="s">
        <v>2883</v>
      </c>
      <c r="H926" t="s">
        <v>1978</v>
      </c>
      <c r="I926" t="s">
        <v>16</v>
      </c>
      <c r="J926" t="s">
        <v>1102</v>
      </c>
      <c r="K926" s="117" t="s">
        <v>2883</v>
      </c>
      <c r="L926" s="118" t="s">
        <v>2883</v>
      </c>
      <c r="M926" s="92"/>
      <c r="N926" s="120"/>
      <c r="O926" s="120"/>
    </row>
    <row r="927" spans="1:15" x14ac:dyDescent="0.15">
      <c r="A927" t="s">
        <v>1989</v>
      </c>
      <c r="B927" t="s">
        <v>1119</v>
      </c>
      <c r="C927" t="s">
        <v>2835</v>
      </c>
      <c r="D927" t="s">
        <v>89</v>
      </c>
      <c r="E927" t="s">
        <v>2883</v>
      </c>
      <c r="F927" t="s">
        <v>2883</v>
      </c>
      <c r="G927" t="s">
        <v>2883</v>
      </c>
      <c r="H927" t="s">
        <v>1978</v>
      </c>
      <c r="I927" t="s">
        <v>16</v>
      </c>
      <c r="J927" t="s">
        <v>1102</v>
      </c>
      <c r="K927" s="117" t="s">
        <v>2883</v>
      </c>
      <c r="L927" s="118" t="s">
        <v>2883</v>
      </c>
      <c r="M927" s="92"/>
      <c r="N927" s="120"/>
      <c r="O927" s="120"/>
    </row>
    <row r="928" spans="1:15" x14ac:dyDescent="0.15">
      <c r="A928" t="s">
        <v>1990</v>
      </c>
      <c r="B928" t="s">
        <v>1119</v>
      </c>
      <c r="C928" t="s">
        <v>2817</v>
      </c>
      <c r="D928" t="s">
        <v>89</v>
      </c>
      <c r="E928" t="s">
        <v>2883</v>
      </c>
      <c r="F928" t="s">
        <v>2883</v>
      </c>
      <c r="G928" t="s">
        <v>2883</v>
      </c>
      <c r="H928" t="s">
        <v>1978</v>
      </c>
      <c r="I928" t="s">
        <v>16</v>
      </c>
      <c r="J928" t="s">
        <v>1102</v>
      </c>
      <c r="K928" s="117" t="s">
        <v>2883</v>
      </c>
      <c r="L928" s="118" t="s">
        <v>2883</v>
      </c>
      <c r="M928" s="92"/>
      <c r="N928" s="120"/>
      <c r="O928" s="120"/>
    </row>
    <row r="929" spans="1:15" x14ac:dyDescent="0.15">
      <c r="A929" t="s">
        <v>1171</v>
      </c>
      <c r="B929" t="s">
        <v>1172</v>
      </c>
      <c r="C929" t="s">
        <v>2844</v>
      </c>
      <c r="D929" t="s">
        <v>83</v>
      </c>
      <c r="E929" t="s">
        <v>2883</v>
      </c>
      <c r="F929" t="s">
        <v>1261</v>
      </c>
      <c r="G929" t="s">
        <v>1299</v>
      </c>
      <c r="H929" t="s">
        <v>1978</v>
      </c>
      <c r="I929" t="s">
        <v>16</v>
      </c>
      <c r="J929" t="s">
        <v>1102</v>
      </c>
      <c r="K929" s="117" t="s">
        <v>2883</v>
      </c>
      <c r="L929" s="118" t="s">
        <v>2883</v>
      </c>
      <c r="M929" s="92"/>
      <c r="N929" s="120"/>
      <c r="O929" s="120"/>
    </row>
    <row r="930" spans="1:15" x14ac:dyDescent="0.15">
      <c r="A930" t="s">
        <v>1174</v>
      </c>
      <c r="B930" t="s">
        <v>1172</v>
      </c>
      <c r="C930" t="s">
        <v>2846</v>
      </c>
      <c r="D930" t="s">
        <v>89</v>
      </c>
      <c r="E930" t="s">
        <v>2883</v>
      </c>
      <c r="F930" t="s">
        <v>1261</v>
      </c>
      <c r="G930" t="s">
        <v>1299</v>
      </c>
      <c r="H930" t="s">
        <v>1978</v>
      </c>
      <c r="I930" t="s">
        <v>16</v>
      </c>
      <c r="J930" t="s">
        <v>1102</v>
      </c>
      <c r="K930" s="117" t="s">
        <v>2883</v>
      </c>
      <c r="L930" s="118" t="s">
        <v>2883</v>
      </c>
      <c r="M930" s="92"/>
      <c r="N930" s="120"/>
      <c r="O930" s="120"/>
    </row>
    <row r="931" spans="1:15" x14ac:dyDescent="0.15">
      <c r="A931" t="s">
        <v>1983</v>
      </c>
      <c r="B931" t="s">
        <v>1172</v>
      </c>
      <c r="C931" t="s">
        <v>2849</v>
      </c>
      <c r="D931" t="s">
        <v>89</v>
      </c>
      <c r="E931" t="s">
        <v>2883</v>
      </c>
      <c r="F931" t="s">
        <v>2883</v>
      </c>
      <c r="G931" t="s">
        <v>2883</v>
      </c>
      <c r="H931" t="s">
        <v>1978</v>
      </c>
      <c r="I931" t="s">
        <v>16</v>
      </c>
      <c r="J931" t="s">
        <v>1102</v>
      </c>
      <c r="K931" s="117" t="s">
        <v>2883</v>
      </c>
      <c r="L931" s="118" t="s">
        <v>2883</v>
      </c>
      <c r="M931" s="92"/>
      <c r="N931" s="120"/>
      <c r="O931" s="120"/>
    </row>
    <row r="932" spans="1:15" x14ac:dyDescent="0.15">
      <c r="A932" t="s">
        <v>1984</v>
      </c>
      <c r="B932" t="s">
        <v>1172</v>
      </c>
      <c r="C932" t="s">
        <v>2850</v>
      </c>
      <c r="D932" t="s">
        <v>89</v>
      </c>
      <c r="E932" t="s">
        <v>2883</v>
      </c>
      <c r="F932" t="s">
        <v>2883</v>
      </c>
      <c r="G932" t="s">
        <v>2883</v>
      </c>
      <c r="H932" t="s">
        <v>1978</v>
      </c>
      <c r="I932" t="s">
        <v>16</v>
      </c>
      <c r="J932" t="s">
        <v>1102</v>
      </c>
      <c r="K932" s="117" t="s">
        <v>2883</v>
      </c>
      <c r="L932" s="118" t="s">
        <v>2883</v>
      </c>
      <c r="M932" s="92"/>
      <c r="N932" s="120"/>
      <c r="O932" s="120"/>
    </row>
    <row r="933" spans="1:15" x14ac:dyDescent="0.15">
      <c r="A933" t="s">
        <v>1534</v>
      </c>
      <c r="B933" t="s">
        <v>354</v>
      </c>
      <c r="C933" t="s">
        <v>2828</v>
      </c>
      <c r="D933" t="s">
        <v>152</v>
      </c>
      <c r="E933" t="s">
        <v>2883</v>
      </c>
      <c r="F933" t="s">
        <v>1566</v>
      </c>
      <c r="G933" t="s">
        <v>1569</v>
      </c>
      <c r="H933" t="s">
        <v>1978</v>
      </c>
      <c r="I933" t="s">
        <v>8</v>
      </c>
      <c r="J933" t="s">
        <v>1103</v>
      </c>
      <c r="K933" s="117" t="s">
        <v>2883</v>
      </c>
      <c r="L933" s="118" t="s">
        <v>2883</v>
      </c>
      <c r="M933" s="92"/>
      <c r="N933" s="120"/>
      <c r="O933" s="120"/>
    </row>
    <row r="934" spans="1:15" x14ac:dyDescent="0.15">
      <c r="A934" t="s">
        <v>138</v>
      </c>
      <c r="B934" t="s">
        <v>30</v>
      </c>
      <c r="C934" t="s">
        <v>2815</v>
      </c>
      <c r="D934" t="s">
        <v>89</v>
      </c>
      <c r="E934" t="s">
        <v>1013</v>
      </c>
      <c r="F934" t="s">
        <v>1014</v>
      </c>
      <c r="G934" t="s">
        <v>2883</v>
      </c>
      <c r="H934" t="s">
        <v>1978</v>
      </c>
      <c r="I934" t="s">
        <v>2103</v>
      </c>
      <c r="J934" t="s">
        <v>1103</v>
      </c>
      <c r="K934" s="117" t="s">
        <v>2883</v>
      </c>
      <c r="L934" s="118">
        <v>0.29166666666666669</v>
      </c>
      <c r="M934" s="92"/>
      <c r="N934" s="92"/>
      <c r="O934" s="120"/>
    </row>
    <row r="935" spans="1:15" x14ac:dyDescent="0.15">
      <c r="A935" t="s">
        <v>139</v>
      </c>
      <c r="B935" t="s">
        <v>30</v>
      </c>
      <c r="C935" t="s">
        <v>2883</v>
      </c>
      <c r="D935" t="s">
        <v>89</v>
      </c>
      <c r="E935" t="s">
        <v>1015</v>
      </c>
      <c r="F935" t="s">
        <v>1016</v>
      </c>
      <c r="G935" t="s">
        <v>2883</v>
      </c>
      <c r="H935" t="s">
        <v>1978</v>
      </c>
      <c r="I935" t="s">
        <v>2103</v>
      </c>
      <c r="J935" t="s">
        <v>1103</v>
      </c>
      <c r="K935" s="117" t="s">
        <v>2883</v>
      </c>
      <c r="L935" s="118">
        <v>0.29166666666666669</v>
      </c>
      <c r="M935" s="92"/>
      <c r="N935" s="92"/>
      <c r="O935" s="120"/>
    </row>
    <row r="936" spans="1:15" x14ac:dyDescent="0.15">
      <c r="A936" t="s">
        <v>183</v>
      </c>
      <c r="B936" t="s">
        <v>30</v>
      </c>
      <c r="C936" t="s">
        <v>2883</v>
      </c>
      <c r="D936" t="s">
        <v>77</v>
      </c>
      <c r="E936" t="s">
        <v>1017</v>
      </c>
      <c r="F936" t="s">
        <v>1018</v>
      </c>
      <c r="G936" t="s">
        <v>2883</v>
      </c>
      <c r="H936" t="s">
        <v>1978</v>
      </c>
      <c r="I936" t="s">
        <v>2103</v>
      </c>
      <c r="J936" t="s">
        <v>1103</v>
      </c>
      <c r="K936" s="117" t="s">
        <v>2883</v>
      </c>
      <c r="L936" s="118" t="s">
        <v>2951</v>
      </c>
      <c r="M936" s="92"/>
      <c r="N936" s="92"/>
      <c r="O936" s="120"/>
    </row>
    <row r="937" spans="1:15" x14ac:dyDescent="0.15">
      <c r="A937" t="s">
        <v>184</v>
      </c>
      <c r="B937" t="s">
        <v>30</v>
      </c>
      <c r="C937" t="s">
        <v>2883</v>
      </c>
      <c r="D937" t="s">
        <v>77</v>
      </c>
      <c r="E937" t="s">
        <v>185</v>
      </c>
      <c r="F937" t="s">
        <v>1025</v>
      </c>
      <c r="G937" t="s">
        <v>2883</v>
      </c>
      <c r="H937" t="s">
        <v>1978</v>
      </c>
      <c r="I937" t="s">
        <v>2103</v>
      </c>
      <c r="J937" t="s">
        <v>1103</v>
      </c>
      <c r="K937" s="117" t="s">
        <v>2883</v>
      </c>
      <c r="L937" s="118">
        <v>0.29166666666666669</v>
      </c>
      <c r="M937" s="92"/>
      <c r="N937" s="92"/>
      <c r="O937" s="120"/>
    </row>
    <row r="938" spans="1:15" x14ac:dyDescent="0.15">
      <c r="A938" t="s">
        <v>186</v>
      </c>
      <c r="B938" t="s">
        <v>30</v>
      </c>
      <c r="C938" t="s">
        <v>2801</v>
      </c>
      <c r="D938" t="s">
        <v>77</v>
      </c>
      <c r="E938" t="s">
        <v>1026</v>
      </c>
      <c r="F938" t="s">
        <v>1027</v>
      </c>
      <c r="G938" t="s">
        <v>2883</v>
      </c>
      <c r="H938" t="s">
        <v>1978</v>
      </c>
      <c r="I938" t="s">
        <v>2103</v>
      </c>
      <c r="J938" t="s">
        <v>1103</v>
      </c>
      <c r="K938" s="117" t="s">
        <v>2883</v>
      </c>
      <c r="L938" s="118">
        <v>0.29166666666666669</v>
      </c>
      <c r="M938" s="92"/>
      <c r="N938" s="92"/>
      <c r="O938" s="120"/>
    </row>
    <row r="939" spans="1:15" x14ac:dyDescent="0.15">
      <c r="A939" t="s">
        <v>187</v>
      </c>
      <c r="B939" t="s">
        <v>30</v>
      </c>
      <c r="C939" t="s">
        <v>2800</v>
      </c>
      <c r="D939" t="s">
        <v>77</v>
      </c>
      <c r="E939" t="s">
        <v>185</v>
      </c>
      <c r="F939" t="s">
        <v>188</v>
      </c>
      <c r="G939" t="s">
        <v>2883</v>
      </c>
      <c r="H939" t="s">
        <v>1978</v>
      </c>
      <c r="I939" t="s">
        <v>2103</v>
      </c>
      <c r="J939" t="s">
        <v>1102</v>
      </c>
      <c r="K939" s="117" t="s">
        <v>2883</v>
      </c>
      <c r="L939" s="118">
        <v>0.29166666666666669</v>
      </c>
      <c r="M939" s="92"/>
      <c r="N939" s="120"/>
      <c r="O939" s="92"/>
    </row>
    <row r="940" spans="1:15" x14ac:dyDescent="0.15">
      <c r="A940" t="s">
        <v>117</v>
      </c>
      <c r="B940" t="s">
        <v>6</v>
      </c>
      <c r="C940" t="s">
        <v>2804</v>
      </c>
      <c r="D940" t="s">
        <v>83</v>
      </c>
      <c r="E940" t="s">
        <v>114</v>
      </c>
      <c r="F940" t="s">
        <v>118</v>
      </c>
      <c r="G940" t="s">
        <v>2883</v>
      </c>
      <c r="H940" t="s">
        <v>1978</v>
      </c>
      <c r="I940" t="s">
        <v>2103</v>
      </c>
      <c r="J940" t="s">
        <v>1102</v>
      </c>
      <c r="K940" s="117">
        <v>17948</v>
      </c>
      <c r="L940" s="118">
        <v>0.29166666666666669</v>
      </c>
      <c r="M940" s="92"/>
      <c r="N940" s="120"/>
      <c r="O940" s="92"/>
    </row>
    <row r="941" spans="1:15" x14ac:dyDescent="0.15">
      <c r="A941" t="s">
        <v>119</v>
      </c>
      <c r="B941" t="s">
        <v>6</v>
      </c>
      <c r="C941" t="s">
        <v>2805</v>
      </c>
      <c r="D941" t="s">
        <v>83</v>
      </c>
      <c r="E941" t="s">
        <v>114</v>
      </c>
      <c r="F941" t="s">
        <v>120</v>
      </c>
      <c r="G941" t="s">
        <v>2883</v>
      </c>
      <c r="H941" t="s">
        <v>1978</v>
      </c>
      <c r="I941" t="s">
        <v>2103</v>
      </c>
      <c r="J941" t="s">
        <v>1103</v>
      </c>
      <c r="K941" s="117">
        <v>11240</v>
      </c>
      <c r="L941" s="118">
        <v>0.29166666666666669</v>
      </c>
      <c r="M941" s="92"/>
      <c r="N941" s="92"/>
      <c r="O941" s="120"/>
    </row>
    <row r="942" spans="1:15" x14ac:dyDescent="0.15">
      <c r="A942" t="s">
        <v>76</v>
      </c>
      <c r="B942" t="s">
        <v>24</v>
      </c>
      <c r="C942" t="s">
        <v>2786</v>
      </c>
      <c r="D942" t="s">
        <v>77</v>
      </c>
      <c r="E942" t="s">
        <v>79</v>
      </c>
      <c r="F942" t="s">
        <v>78</v>
      </c>
      <c r="G942" t="s">
        <v>2883</v>
      </c>
      <c r="H942" t="s">
        <v>1978</v>
      </c>
      <c r="I942" t="s">
        <v>1810</v>
      </c>
      <c r="J942" t="s">
        <v>1102</v>
      </c>
      <c r="K942" s="117">
        <v>32508</v>
      </c>
      <c r="L942" s="118">
        <v>0.66666666666666663</v>
      </c>
      <c r="M942" s="92"/>
      <c r="N942" s="120"/>
      <c r="O942" s="92"/>
    </row>
    <row r="943" spans="1:15" x14ac:dyDescent="0.15">
      <c r="A943" t="s">
        <v>81</v>
      </c>
      <c r="B943" t="s">
        <v>24</v>
      </c>
      <c r="C943" t="s">
        <v>2787</v>
      </c>
      <c r="D943" t="s">
        <v>77</v>
      </c>
      <c r="E943" t="s">
        <v>79</v>
      </c>
      <c r="F943" t="s">
        <v>78</v>
      </c>
      <c r="G943" t="s">
        <v>2883</v>
      </c>
      <c r="H943" t="s">
        <v>1978</v>
      </c>
      <c r="I943" t="s">
        <v>2103</v>
      </c>
      <c r="J943" t="s">
        <v>1103</v>
      </c>
      <c r="K943" s="117">
        <v>32508</v>
      </c>
      <c r="L943" s="118">
        <v>0.29166666666666669</v>
      </c>
      <c r="M943" s="92"/>
      <c r="N943" s="92"/>
      <c r="O943" s="120"/>
    </row>
    <row r="944" spans="1:15" x14ac:dyDescent="0.15">
      <c r="A944" t="s">
        <v>82</v>
      </c>
      <c r="B944" t="s">
        <v>24</v>
      </c>
      <c r="C944" t="s">
        <v>2788</v>
      </c>
      <c r="D944" t="s">
        <v>83</v>
      </c>
      <c r="E944" t="s">
        <v>85</v>
      </c>
      <c r="F944" t="s">
        <v>84</v>
      </c>
      <c r="G944" t="s">
        <v>2883</v>
      </c>
      <c r="H944" t="s">
        <v>1978</v>
      </c>
      <c r="I944" t="s">
        <v>2103</v>
      </c>
      <c r="J944" t="s">
        <v>1102</v>
      </c>
      <c r="K944" s="117">
        <v>32508</v>
      </c>
      <c r="L944" s="118">
        <v>0.29166666666666669</v>
      </c>
      <c r="M944" s="92"/>
      <c r="N944" s="120"/>
      <c r="O944" s="92"/>
    </row>
    <row r="945" spans="1:15" x14ac:dyDescent="0.15">
      <c r="A945" t="s">
        <v>87</v>
      </c>
      <c r="B945" t="s">
        <v>24</v>
      </c>
      <c r="C945" t="s">
        <v>2789</v>
      </c>
      <c r="D945" t="s">
        <v>83</v>
      </c>
      <c r="E945" t="s">
        <v>2883</v>
      </c>
      <c r="F945" t="s">
        <v>84</v>
      </c>
      <c r="G945" t="s">
        <v>2883</v>
      </c>
      <c r="H945" t="s">
        <v>1978</v>
      </c>
      <c r="I945" t="s">
        <v>2103</v>
      </c>
      <c r="J945" t="s">
        <v>1103</v>
      </c>
      <c r="K945" s="117">
        <v>32508</v>
      </c>
      <c r="L945" s="118">
        <v>0.29166666666666702</v>
      </c>
      <c r="M945" s="92"/>
      <c r="N945" s="92"/>
      <c r="O945" s="120"/>
    </row>
    <row r="946" spans="1:15" x14ac:dyDescent="0.15">
      <c r="A946" t="s">
        <v>88</v>
      </c>
      <c r="B946" t="s">
        <v>24</v>
      </c>
      <c r="C946" t="s">
        <v>2790</v>
      </c>
      <c r="D946" t="s">
        <v>89</v>
      </c>
      <c r="E946" t="s">
        <v>91</v>
      </c>
      <c r="F946" t="s">
        <v>90</v>
      </c>
      <c r="G946" t="s">
        <v>2883</v>
      </c>
      <c r="H946" t="s">
        <v>1978</v>
      </c>
      <c r="I946" t="s">
        <v>2103</v>
      </c>
      <c r="J946" t="s">
        <v>1102</v>
      </c>
      <c r="K946" s="117">
        <v>20016</v>
      </c>
      <c r="L946" s="118">
        <v>0.54166666666666663</v>
      </c>
      <c r="M946" s="92"/>
      <c r="N946" s="120"/>
      <c r="O946" s="92"/>
    </row>
    <row r="947" spans="1:15" x14ac:dyDescent="0.15">
      <c r="A947" t="s">
        <v>92</v>
      </c>
      <c r="B947" t="s">
        <v>24</v>
      </c>
      <c r="C947" t="s">
        <v>2791</v>
      </c>
      <c r="D947" t="s">
        <v>89</v>
      </c>
      <c r="E947" t="s">
        <v>93</v>
      </c>
      <c r="F947" t="s">
        <v>90</v>
      </c>
      <c r="G947" t="s">
        <v>2883</v>
      </c>
      <c r="H947" t="s">
        <v>1978</v>
      </c>
      <c r="I947" t="s">
        <v>2103</v>
      </c>
      <c r="J947" t="s">
        <v>1103</v>
      </c>
      <c r="K947" s="117">
        <v>20016</v>
      </c>
      <c r="L947" s="118">
        <v>0.54166666666666663</v>
      </c>
      <c r="M947" s="92"/>
      <c r="N947" s="92"/>
      <c r="O947" s="120"/>
    </row>
    <row r="948" spans="1:15" x14ac:dyDescent="0.15">
      <c r="A948" t="s">
        <v>94</v>
      </c>
      <c r="B948" t="s">
        <v>24</v>
      </c>
      <c r="C948" t="s">
        <v>2792</v>
      </c>
      <c r="D948" t="s">
        <v>89</v>
      </c>
      <c r="E948" t="s">
        <v>85</v>
      </c>
      <c r="F948" t="s">
        <v>95</v>
      </c>
      <c r="G948" t="s">
        <v>2883</v>
      </c>
      <c r="H948" t="s">
        <v>1978</v>
      </c>
      <c r="I948" t="s">
        <v>2103</v>
      </c>
      <c r="J948" t="s">
        <v>1102</v>
      </c>
      <c r="K948" s="117">
        <v>32508</v>
      </c>
      <c r="L948" s="118" t="s">
        <v>2950</v>
      </c>
      <c r="M948" s="92"/>
      <c r="N948" s="120"/>
      <c r="O948" s="92"/>
    </row>
    <row r="949" spans="1:15" x14ac:dyDescent="0.15">
      <c r="A949" t="s">
        <v>96</v>
      </c>
      <c r="B949" t="s">
        <v>24</v>
      </c>
      <c r="C949" t="s">
        <v>2793</v>
      </c>
      <c r="D949" t="s">
        <v>89</v>
      </c>
      <c r="E949" t="s">
        <v>85</v>
      </c>
      <c r="F949" t="s">
        <v>95</v>
      </c>
      <c r="G949" t="s">
        <v>2883</v>
      </c>
      <c r="H949" t="s">
        <v>1978</v>
      </c>
      <c r="I949" t="s">
        <v>2103</v>
      </c>
      <c r="J949" t="s">
        <v>1103</v>
      </c>
      <c r="K949" s="117">
        <v>32508</v>
      </c>
      <c r="L949" s="118">
        <v>0.29166666666666702</v>
      </c>
      <c r="M949" s="92"/>
      <c r="N949" s="92"/>
      <c r="O949" s="120"/>
    </row>
    <row r="950" spans="1:15" x14ac:dyDescent="0.15">
      <c r="A950" t="s">
        <v>97</v>
      </c>
      <c r="B950" t="s">
        <v>24</v>
      </c>
      <c r="C950" t="s">
        <v>2794</v>
      </c>
      <c r="D950" t="s">
        <v>89</v>
      </c>
      <c r="E950" t="s">
        <v>85</v>
      </c>
      <c r="F950" t="s">
        <v>98</v>
      </c>
      <c r="G950" t="s">
        <v>2883</v>
      </c>
      <c r="H950" t="s">
        <v>1978</v>
      </c>
      <c r="I950" t="s">
        <v>2103</v>
      </c>
      <c r="J950" t="s">
        <v>1102</v>
      </c>
      <c r="K950" s="117">
        <v>32508</v>
      </c>
      <c r="L950" s="118" t="s">
        <v>2945</v>
      </c>
      <c r="M950" s="92"/>
      <c r="N950" s="120"/>
      <c r="O950" s="92"/>
    </row>
    <row r="951" spans="1:15" x14ac:dyDescent="0.15">
      <c r="A951" t="s">
        <v>99</v>
      </c>
      <c r="B951" t="s">
        <v>24</v>
      </c>
      <c r="C951" t="s">
        <v>2795</v>
      </c>
      <c r="D951" t="s">
        <v>89</v>
      </c>
      <c r="E951" t="s">
        <v>85</v>
      </c>
      <c r="F951" t="s">
        <v>98</v>
      </c>
      <c r="G951" t="s">
        <v>2883</v>
      </c>
      <c r="H951" t="s">
        <v>1978</v>
      </c>
      <c r="I951" t="s">
        <v>2103</v>
      </c>
      <c r="J951" t="s">
        <v>1103</v>
      </c>
      <c r="K951" s="117">
        <v>32508</v>
      </c>
      <c r="L951" s="118">
        <v>0.29166666666666702</v>
      </c>
      <c r="M951" s="92"/>
      <c r="N951" s="92"/>
      <c r="O951" s="120"/>
    </row>
    <row r="952" spans="1:15" x14ac:dyDescent="0.15">
      <c r="A952" t="s">
        <v>100</v>
      </c>
      <c r="B952" t="s">
        <v>24</v>
      </c>
      <c r="C952" t="s">
        <v>2796</v>
      </c>
      <c r="D952" t="s">
        <v>77</v>
      </c>
      <c r="E952" t="s">
        <v>102</v>
      </c>
      <c r="F952" t="s">
        <v>101</v>
      </c>
      <c r="G952" t="s">
        <v>2883</v>
      </c>
      <c r="H952" t="s">
        <v>1978</v>
      </c>
      <c r="I952" t="s">
        <v>2103</v>
      </c>
      <c r="J952" t="s">
        <v>1102</v>
      </c>
      <c r="K952" s="117">
        <v>42516</v>
      </c>
      <c r="L952" s="118">
        <v>0.66666666666666663</v>
      </c>
      <c r="M952" s="92"/>
      <c r="N952" s="120"/>
      <c r="O952" s="92"/>
    </row>
    <row r="953" spans="1:15" x14ac:dyDescent="0.15">
      <c r="A953" t="s">
        <v>103</v>
      </c>
      <c r="B953" t="s">
        <v>24</v>
      </c>
      <c r="C953" t="s">
        <v>2797</v>
      </c>
      <c r="D953" t="s">
        <v>77</v>
      </c>
      <c r="E953" t="s">
        <v>104</v>
      </c>
      <c r="F953" t="s">
        <v>101</v>
      </c>
      <c r="G953" t="s">
        <v>2883</v>
      </c>
      <c r="H953" t="s">
        <v>1978</v>
      </c>
      <c r="I953" t="s">
        <v>2103</v>
      </c>
      <c r="J953" t="s">
        <v>1103</v>
      </c>
      <c r="K953" s="117">
        <v>42516</v>
      </c>
      <c r="L953" s="118">
        <v>0.66666666666666663</v>
      </c>
      <c r="M953" s="92"/>
      <c r="N953" s="92"/>
      <c r="O953" s="120"/>
    </row>
    <row r="954" spans="1:15" x14ac:dyDescent="0.15">
      <c r="A954" t="s">
        <v>105</v>
      </c>
      <c r="B954" t="s">
        <v>24</v>
      </c>
      <c r="C954" t="s">
        <v>2798</v>
      </c>
      <c r="D954" t="s">
        <v>77</v>
      </c>
      <c r="E954" t="s">
        <v>107</v>
      </c>
      <c r="F954" t="s">
        <v>106</v>
      </c>
      <c r="G954" t="s">
        <v>2883</v>
      </c>
      <c r="H954" t="s">
        <v>1978</v>
      </c>
      <c r="I954" t="s">
        <v>2103</v>
      </c>
      <c r="J954" t="s">
        <v>1102</v>
      </c>
      <c r="K954" s="117">
        <v>6984</v>
      </c>
      <c r="L954" s="118" t="s">
        <v>2949</v>
      </c>
      <c r="M954" s="92"/>
      <c r="N954" s="120"/>
      <c r="O954" s="92"/>
    </row>
    <row r="955" spans="1:15" x14ac:dyDescent="0.15">
      <c r="A955" t="s">
        <v>108</v>
      </c>
      <c r="B955" t="s">
        <v>24</v>
      </c>
      <c r="C955" t="s">
        <v>2799</v>
      </c>
      <c r="D955" t="s">
        <v>77</v>
      </c>
      <c r="E955" t="s">
        <v>107</v>
      </c>
      <c r="F955" t="s">
        <v>106</v>
      </c>
      <c r="G955" t="s">
        <v>2883</v>
      </c>
      <c r="H955" t="s">
        <v>1978</v>
      </c>
      <c r="I955" t="s">
        <v>2103</v>
      </c>
      <c r="J955" t="s">
        <v>1103</v>
      </c>
      <c r="K955" s="117">
        <v>6984</v>
      </c>
      <c r="L955" s="118">
        <v>0.29166666666666669</v>
      </c>
      <c r="M955" s="92"/>
      <c r="N955" s="92"/>
      <c r="O955" s="120"/>
    </row>
    <row r="956" spans="1:15" x14ac:dyDescent="0.15">
      <c r="A956" t="s">
        <v>109</v>
      </c>
      <c r="B956" t="s">
        <v>24</v>
      </c>
      <c r="C956" t="s">
        <v>2800</v>
      </c>
      <c r="D956" t="s">
        <v>83</v>
      </c>
      <c r="E956" t="s">
        <v>111</v>
      </c>
      <c r="F956" t="s">
        <v>110</v>
      </c>
      <c r="G956" t="s">
        <v>2883</v>
      </c>
      <c r="H956" t="s">
        <v>1978</v>
      </c>
      <c r="I956" t="s">
        <v>2103</v>
      </c>
      <c r="J956" t="s">
        <v>1102</v>
      </c>
      <c r="K956" s="117">
        <v>16992</v>
      </c>
      <c r="L956" s="118">
        <v>0.29166666666666669</v>
      </c>
      <c r="M956" s="92"/>
      <c r="N956" s="120"/>
      <c r="O956" s="92"/>
    </row>
    <row r="957" spans="1:15" x14ac:dyDescent="0.15">
      <c r="A957" t="s">
        <v>112</v>
      </c>
      <c r="B957" t="s">
        <v>24</v>
      </c>
      <c r="C957" t="s">
        <v>2801</v>
      </c>
      <c r="D957" t="s">
        <v>83</v>
      </c>
      <c r="E957" t="s">
        <v>114</v>
      </c>
      <c r="F957" t="s">
        <v>113</v>
      </c>
      <c r="G957" t="s">
        <v>2883</v>
      </c>
      <c r="H957" t="s">
        <v>1978</v>
      </c>
      <c r="I957" t="s">
        <v>2103</v>
      </c>
      <c r="J957" t="s">
        <v>1103</v>
      </c>
      <c r="K957" s="117">
        <v>16992</v>
      </c>
      <c r="L957" s="118">
        <v>0.29166666666666669</v>
      </c>
      <c r="M957" s="92"/>
      <c r="N957" s="92"/>
      <c r="O957" s="120"/>
    </row>
    <row r="958" spans="1:15" x14ac:dyDescent="0.15">
      <c r="A958" t="s">
        <v>115</v>
      </c>
      <c r="B958" t="s">
        <v>24</v>
      </c>
      <c r="C958" t="s">
        <v>2802</v>
      </c>
      <c r="D958" t="s">
        <v>83</v>
      </c>
      <c r="E958" t="s">
        <v>111</v>
      </c>
      <c r="F958" t="s">
        <v>110</v>
      </c>
      <c r="G958" t="s">
        <v>2883</v>
      </c>
      <c r="H958" t="s">
        <v>1978</v>
      </c>
      <c r="I958" t="s">
        <v>2103</v>
      </c>
      <c r="J958" t="s">
        <v>1102</v>
      </c>
      <c r="K958" s="117">
        <v>16992</v>
      </c>
      <c r="L958" s="118">
        <v>0.29166666666666669</v>
      </c>
      <c r="M958" s="92"/>
      <c r="N958" s="120"/>
      <c r="O958" s="92"/>
    </row>
    <row r="959" spans="1:15" x14ac:dyDescent="0.15">
      <c r="A959" t="s">
        <v>116</v>
      </c>
      <c r="B959" t="s">
        <v>24</v>
      </c>
      <c r="C959" t="s">
        <v>2803</v>
      </c>
      <c r="D959" t="s">
        <v>83</v>
      </c>
      <c r="E959" t="s">
        <v>111</v>
      </c>
      <c r="F959" t="s">
        <v>113</v>
      </c>
      <c r="G959" t="s">
        <v>2883</v>
      </c>
      <c r="H959" t="s">
        <v>1978</v>
      </c>
      <c r="I959" t="s">
        <v>2103</v>
      </c>
      <c r="J959" t="s">
        <v>1103</v>
      </c>
      <c r="K959" s="117">
        <v>16992</v>
      </c>
      <c r="L959" s="118">
        <v>0.29166666666666702</v>
      </c>
      <c r="M959" s="92"/>
      <c r="N959" s="92"/>
      <c r="O959" s="120"/>
    </row>
    <row r="960" spans="1:15" x14ac:dyDescent="0.15">
      <c r="A960" t="s">
        <v>123</v>
      </c>
      <c r="B960" t="s">
        <v>24</v>
      </c>
      <c r="C960" t="s">
        <v>2808</v>
      </c>
      <c r="D960" t="s">
        <v>89</v>
      </c>
      <c r="E960" t="s">
        <v>125</v>
      </c>
      <c r="F960" t="s">
        <v>124</v>
      </c>
      <c r="G960" t="s">
        <v>2883</v>
      </c>
      <c r="H960" t="s">
        <v>1978</v>
      </c>
      <c r="I960" t="s">
        <v>2103</v>
      </c>
      <c r="J960" t="s">
        <v>1102</v>
      </c>
      <c r="K960" s="117">
        <v>60012</v>
      </c>
      <c r="L960" s="118">
        <v>0.29166666666666669</v>
      </c>
      <c r="M960" s="92"/>
      <c r="N960" s="120"/>
      <c r="O960" s="92"/>
    </row>
    <row r="961" spans="1:15" x14ac:dyDescent="0.15">
      <c r="A961" t="s">
        <v>126</v>
      </c>
      <c r="B961" t="s">
        <v>24</v>
      </c>
      <c r="C961" t="s">
        <v>2809</v>
      </c>
      <c r="D961" t="s">
        <v>89</v>
      </c>
      <c r="E961" t="s">
        <v>125</v>
      </c>
      <c r="F961" t="s">
        <v>127</v>
      </c>
      <c r="G961" t="s">
        <v>2883</v>
      </c>
      <c r="H961" t="s">
        <v>1978</v>
      </c>
      <c r="I961" t="s">
        <v>2103</v>
      </c>
      <c r="J961" t="s">
        <v>1103</v>
      </c>
      <c r="K961" s="117">
        <v>42516</v>
      </c>
      <c r="L961" s="118" t="s">
        <v>2951</v>
      </c>
      <c r="M961" s="92"/>
      <c r="N961" s="92"/>
      <c r="O961" s="120"/>
    </row>
    <row r="962" spans="1:15" x14ac:dyDescent="0.15">
      <c r="A962" t="s">
        <v>128</v>
      </c>
      <c r="B962" t="s">
        <v>24</v>
      </c>
      <c r="C962" t="s">
        <v>2810</v>
      </c>
      <c r="D962" t="s">
        <v>89</v>
      </c>
      <c r="E962" t="s">
        <v>125</v>
      </c>
      <c r="F962" t="s">
        <v>124</v>
      </c>
      <c r="G962" t="s">
        <v>2883</v>
      </c>
      <c r="H962" t="s">
        <v>1978</v>
      </c>
      <c r="I962" t="s">
        <v>2103</v>
      </c>
      <c r="J962" t="s">
        <v>1102</v>
      </c>
      <c r="K962" s="117">
        <v>61416</v>
      </c>
      <c r="L962" s="118" t="s">
        <v>2951</v>
      </c>
      <c r="M962" s="92"/>
      <c r="N962" s="120"/>
      <c r="O962" s="92"/>
    </row>
    <row r="963" spans="1:15" x14ac:dyDescent="0.15">
      <c r="A963" t="s">
        <v>129</v>
      </c>
      <c r="B963" t="s">
        <v>24</v>
      </c>
      <c r="C963" t="s">
        <v>2811</v>
      </c>
      <c r="D963" t="s">
        <v>89</v>
      </c>
      <c r="E963" t="s">
        <v>130</v>
      </c>
      <c r="F963" t="s">
        <v>127</v>
      </c>
      <c r="G963" t="s">
        <v>2883</v>
      </c>
      <c r="H963" t="s">
        <v>1978</v>
      </c>
      <c r="I963" t="s">
        <v>2103</v>
      </c>
      <c r="J963" t="s">
        <v>1103</v>
      </c>
      <c r="K963" s="117">
        <v>42516</v>
      </c>
      <c r="L963" s="118" t="s">
        <v>2951</v>
      </c>
      <c r="M963" s="92"/>
      <c r="N963" s="92"/>
      <c r="O963" s="120"/>
    </row>
    <row r="964" spans="1:15" x14ac:dyDescent="0.15">
      <c r="A964" t="s">
        <v>131</v>
      </c>
      <c r="B964" t="s">
        <v>24</v>
      </c>
      <c r="C964" t="s">
        <v>2812</v>
      </c>
      <c r="D964" t="s">
        <v>89</v>
      </c>
      <c r="E964" t="s">
        <v>2883</v>
      </c>
      <c r="F964" t="s">
        <v>132</v>
      </c>
      <c r="G964" t="s">
        <v>2883</v>
      </c>
      <c r="H964" t="s">
        <v>1978</v>
      </c>
      <c r="I964" t="s">
        <v>2103</v>
      </c>
      <c r="J964" t="s">
        <v>1102</v>
      </c>
      <c r="K964" s="117">
        <v>7992</v>
      </c>
      <c r="L964" s="118">
        <v>0.29166666666666702</v>
      </c>
      <c r="M964" s="92"/>
      <c r="N964" s="120"/>
      <c r="O964" s="92"/>
    </row>
    <row r="965" spans="1:15" x14ac:dyDescent="0.15">
      <c r="A965" t="s">
        <v>134</v>
      </c>
      <c r="B965" t="s">
        <v>24</v>
      </c>
      <c r="C965" t="s">
        <v>2814</v>
      </c>
      <c r="D965" t="s">
        <v>89</v>
      </c>
      <c r="E965" t="s">
        <v>135</v>
      </c>
      <c r="F965" t="s">
        <v>132</v>
      </c>
      <c r="G965" t="s">
        <v>2883</v>
      </c>
      <c r="H965" t="s">
        <v>1978</v>
      </c>
      <c r="I965" t="s">
        <v>2103</v>
      </c>
      <c r="J965" t="s">
        <v>1102</v>
      </c>
      <c r="K965" s="117">
        <v>7992</v>
      </c>
      <c r="L965" s="118">
        <v>0.29166666666666669</v>
      </c>
      <c r="M965" s="92"/>
      <c r="N965" s="120"/>
      <c r="O965" s="92"/>
    </row>
    <row r="966" spans="1:15" x14ac:dyDescent="0.15">
      <c r="A966" t="s">
        <v>136</v>
      </c>
      <c r="B966" t="s">
        <v>24</v>
      </c>
      <c r="C966" t="s">
        <v>2815</v>
      </c>
      <c r="D966" t="s">
        <v>89</v>
      </c>
      <c r="E966" t="s">
        <v>137</v>
      </c>
      <c r="F966" t="s">
        <v>132</v>
      </c>
      <c r="G966" t="s">
        <v>2883</v>
      </c>
      <c r="H966" t="s">
        <v>1978</v>
      </c>
      <c r="I966" t="s">
        <v>2103</v>
      </c>
      <c r="J966" t="s">
        <v>1103</v>
      </c>
      <c r="K966" s="117">
        <v>3996</v>
      </c>
      <c r="L966" s="118">
        <v>0.29166666666666702</v>
      </c>
      <c r="M966" s="92"/>
      <c r="N966" s="92"/>
      <c r="O966" s="120"/>
    </row>
    <row r="967" spans="1:15" x14ac:dyDescent="0.15">
      <c r="A967" t="s">
        <v>140</v>
      </c>
      <c r="B967" t="s">
        <v>24</v>
      </c>
      <c r="C967" t="s">
        <v>2816</v>
      </c>
      <c r="D967" t="s">
        <v>89</v>
      </c>
      <c r="E967" t="s">
        <v>85</v>
      </c>
      <c r="F967" t="s">
        <v>141</v>
      </c>
      <c r="G967" t="s">
        <v>2883</v>
      </c>
      <c r="H967" t="s">
        <v>1978</v>
      </c>
      <c r="I967" t="s">
        <v>2103</v>
      </c>
      <c r="J967" t="s">
        <v>1102</v>
      </c>
      <c r="K967" s="117">
        <v>42516</v>
      </c>
      <c r="L967" s="118">
        <v>0.25</v>
      </c>
      <c r="M967" s="92"/>
      <c r="N967" s="120"/>
      <c r="O967" s="92"/>
    </row>
    <row r="968" spans="1:15" x14ac:dyDescent="0.15">
      <c r="A968" t="s">
        <v>145</v>
      </c>
      <c r="B968" t="s">
        <v>24</v>
      </c>
      <c r="C968" t="s">
        <v>2818</v>
      </c>
      <c r="D968" t="s">
        <v>89</v>
      </c>
      <c r="E968" t="s">
        <v>146</v>
      </c>
      <c r="F968" t="s">
        <v>141</v>
      </c>
      <c r="G968" t="s">
        <v>2883</v>
      </c>
      <c r="H968" t="s">
        <v>1978</v>
      </c>
      <c r="I968" t="s">
        <v>2103</v>
      </c>
      <c r="J968" t="s">
        <v>1103</v>
      </c>
      <c r="K968" s="117">
        <v>42516</v>
      </c>
      <c r="L968" s="118">
        <v>0.66666666666666663</v>
      </c>
      <c r="M968" s="92"/>
      <c r="N968" s="92"/>
      <c r="O968" s="120"/>
    </row>
    <row r="969" spans="1:15" x14ac:dyDescent="0.15">
      <c r="A969" t="s">
        <v>147</v>
      </c>
      <c r="B969" t="s">
        <v>24</v>
      </c>
      <c r="C969" t="s">
        <v>2819</v>
      </c>
      <c r="D969" t="s">
        <v>89</v>
      </c>
      <c r="E969" t="s">
        <v>133</v>
      </c>
      <c r="F969" t="s">
        <v>148</v>
      </c>
      <c r="G969" t="s">
        <v>2883</v>
      </c>
      <c r="H969" t="s">
        <v>1978</v>
      </c>
      <c r="I969" t="s">
        <v>2103</v>
      </c>
      <c r="J969" t="s">
        <v>1102</v>
      </c>
      <c r="K969" s="117">
        <v>6885</v>
      </c>
      <c r="L969" s="118">
        <v>0.29166666666666669</v>
      </c>
      <c r="M969" s="92"/>
      <c r="N969" s="120"/>
      <c r="O969" s="92"/>
    </row>
    <row r="970" spans="1:15" x14ac:dyDescent="0.15">
      <c r="A970" t="s">
        <v>149</v>
      </c>
      <c r="B970" t="s">
        <v>24</v>
      </c>
      <c r="C970" t="s">
        <v>2820</v>
      </c>
      <c r="D970" t="s">
        <v>89</v>
      </c>
      <c r="E970" t="s">
        <v>150</v>
      </c>
      <c r="F970" t="s">
        <v>148</v>
      </c>
      <c r="G970" t="s">
        <v>2883</v>
      </c>
      <c r="H970" t="s">
        <v>1978</v>
      </c>
      <c r="I970" t="s">
        <v>2103</v>
      </c>
      <c r="J970" t="s">
        <v>1103</v>
      </c>
      <c r="K970" s="117">
        <v>6984</v>
      </c>
      <c r="L970" s="118">
        <v>0.29166666666666669</v>
      </c>
      <c r="M970" s="92"/>
      <c r="N970" s="92"/>
      <c r="O970" s="120"/>
    </row>
    <row r="971" spans="1:15" x14ac:dyDescent="0.15">
      <c r="A971" t="s">
        <v>189</v>
      </c>
      <c r="B971" t="s">
        <v>24</v>
      </c>
      <c r="C971" t="s">
        <v>2827</v>
      </c>
      <c r="D971" t="s">
        <v>77</v>
      </c>
      <c r="E971" t="s">
        <v>190</v>
      </c>
      <c r="F971" t="s">
        <v>132</v>
      </c>
      <c r="G971" t="s">
        <v>2883</v>
      </c>
      <c r="H971" t="s">
        <v>1978</v>
      </c>
      <c r="I971" t="s">
        <v>2103</v>
      </c>
      <c r="J971" t="s">
        <v>1103</v>
      </c>
      <c r="K971" s="117">
        <v>3996</v>
      </c>
      <c r="L971" s="118">
        <v>0.29166666666666702</v>
      </c>
      <c r="M971" s="92"/>
      <c r="N971" s="92"/>
      <c r="O971" s="120"/>
    </row>
    <row r="972" spans="1:15" x14ac:dyDescent="0.15">
      <c r="A972" t="s">
        <v>288</v>
      </c>
      <c r="B972" t="s">
        <v>24</v>
      </c>
      <c r="C972" t="s">
        <v>2830</v>
      </c>
      <c r="D972" t="s">
        <v>89</v>
      </c>
      <c r="E972" t="s">
        <v>291</v>
      </c>
      <c r="F972" t="s">
        <v>289</v>
      </c>
      <c r="G972" t="s">
        <v>290</v>
      </c>
      <c r="H972" t="s">
        <v>1978</v>
      </c>
      <c r="I972" t="s">
        <v>1810</v>
      </c>
      <c r="J972" t="s">
        <v>1102</v>
      </c>
      <c r="K972" s="117">
        <v>32508</v>
      </c>
      <c r="L972" s="118">
        <v>0.29166666666666702</v>
      </c>
      <c r="M972" s="92"/>
      <c r="N972" s="120"/>
      <c r="O972" s="92"/>
    </row>
    <row r="973" spans="1:15" x14ac:dyDescent="0.15">
      <c r="A973" t="s">
        <v>292</v>
      </c>
      <c r="B973" t="s">
        <v>24</v>
      </c>
      <c r="C973" t="s">
        <v>2831</v>
      </c>
      <c r="D973" t="s">
        <v>293</v>
      </c>
      <c r="E973" t="s">
        <v>291</v>
      </c>
      <c r="F973" t="s">
        <v>294</v>
      </c>
      <c r="G973" t="s">
        <v>295</v>
      </c>
      <c r="H973" t="s">
        <v>1978</v>
      </c>
      <c r="I973" t="s">
        <v>1810</v>
      </c>
      <c r="J973" t="s">
        <v>1102</v>
      </c>
      <c r="K973" s="117">
        <v>32508</v>
      </c>
      <c r="L973" s="118">
        <v>0.29166666666666702</v>
      </c>
      <c r="M973" s="92"/>
      <c r="N973" s="120"/>
      <c r="O973" s="92"/>
    </row>
    <row r="974" spans="1:15" x14ac:dyDescent="0.15">
      <c r="A974" t="s">
        <v>296</v>
      </c>
      <c r="B974" t="s">
        <v>24</v>
      </c>
      <c r="C974" t="s">
        <v>2832</v>
      </c>
      <c r="D974" t="s">
        <v>89</v>
      </c>
      <c r="E974" t="s">
        <v>291</v>
      </c>
      <c r="F974" t="s">
        <v>289</v>
      </c>
      <c r="G974" t="s">
        <v>297</v>
      </c>
      <c r="H974" t="s">
        <v>1978</v>
      </c>
      <c r="I974" t="s">
        <v>1810</v>
      </c>
      <c r="J974" t="s">
        <v>1102</v>
      </c>
      <c r="K974" s="117">
        <v>32508</v>
      </c>
      <c r="L974" s="118">
        <v>0.29166666666666669</v>
      </c>
      <c r="M974" s="92"/>
      <c r="N974" s="120"/>
      <c r="O974" s="92"/>
    </row>
    <row r="975" spans="1:15" x14ac:dyDescent="0.15">
      <c r="A975" t="s">
        <v>298</v>
      </c>
      <c r="B975" t="s">
        <v>24</v>
      </c>
      <c r="C975" t="s">
        <v>2833</v>
      </c>
      <c r="D975" t="s">
        <v>293</v>
      </c>
      <c r="E975" t="s">
        <v>291</v>
      </c>
      <c r="F975" t="s">
        <v>294</v>
      </c>
      <c r="G975" t="s">
        <v>299</v>
      </c>
      <c r="H975" t="s">
        <v>1978</v>
      </c>
      <c r="I975" t="s">
        <v>1810</v>
      </c>
      <c r="J975" t="s">
        <v>1102</v>
      </c>
      <c r="K975" s="117">
        <v>32508</v>
      </c>
      <c r="L975" s="118">
        <v>0.29166666666666702</v>
      </c>
      <c r="M975" s="92"/>
      <c r="N975" s="120"/>
      <c r="O975" s="92"/>
    </row>
    <row r="976" spans="1:15" x14ac:dyDescent="0.15">
      <c r="A976" t="s">
        <v>276</v>
      </c>
      <c r="B976" t="s">
        <v>277</v>
      </c>
      <c r="C976" t="s">
        <v>2829</v>
      </c>
      <c r="D976" t="s">
        <v>278</v>
      </c>
      <c r="E976" t="s">
        <v>2102</v>
      </c>
      <c r="F976" t="s">
        <v>2883</v>
      </c>
      <c r="G976" t="s">
        <v>279</v>
      </c>
      <c r="H976" t="s">
        <v>1978</v>
      </c>
      <c r="I976" t="s">
        <v>779</v>
      </c>
      <c r="J976" t="s">
        <v>1103</v>
      </c>
      <c r="K976" s="117">
        <v>0</v>
      </c>
      <c r="L976" s="118">
        <v>0.29166666666666702</v>
      </c>
      <c r="M976" s="92"/>
      <c r="N976" s="120"/>
      <c r="O976" s="120"/>
    </row>
    <row r="977" spans="1:15" x14ac:dyDescent="0.15">
      <c r="A977" t="s">
        <v>424</v>
      </c>
      <c r="B977" t="s">
        <v>277</v>
      </c>
      <c r="C977" t="s">
        <v>2883</v>
      </c>
      <c r="D977" t="s">
        <v>278</v>
      </c>
      <c r="E977" t="s">
        <v>426</v>
      </c>
      <c r="F977" t="s">
        <v>425</v>
      </c>
      <c r="G977" t="s">
        <v>279</v>
      </c>
      <c r="H977" t="s">
        <v>1978</v>
      </c>
      <c r="I977" t="s">
        <v>1816</v>
      </c>
      <c r="J977" t="s">
        <v>1103</v>
      </c>
      <c r="K977" s="117">
        <v>0</v>
      </c>
      <c r="L977" s="118">
        <v>0.29166666666666702</v>
      </c>
      <c r="M977" s="92"/>
      <c r="N977" s="120"/>
      <c r="O977" s="120"/>
    </row>
    <row r="978" spans="1:15" x14ac:dyDescent="0.15">
      <c r="A978" t="s">
        <v>151</v>
      </c>
      <c r="B978" t="s">
        <v>4</v>
      </c>
      <c r="C978" t="s">
        <v>2821</v>
      </c>
      <c r="D978" t="s">
        <v>152</v>
      </c>
      <c r="E978" t="s">
        <v>154</v>
      </c>
      <c r="F978" t="s">
        <v>153</v>
      </c>
      <c r="G978" t="s">
        <v>2883</v>
      </c>
      <c r="H978" t="s">
        <v>1978</v>
      </c>
      <c r="I978" t="s">
        <v>1809</v>
      </c>
      <c r="J978" t="s">
        <v>1103</v>
      </c>
      <c r="K978" s="117" t="s">
        <v>2883</v>
      </c>
      <c r="L978" s="118">
        <v>0.29166666666666669</v>
      </c>
      <c r="M978" s="92"/>
      <c r="N978" s="120"/>
      <c r="O978" s="120"/>
    </row>
    <row r="979" spans="1:15" x14ac:dyDescent="0.15">
      <c r="A979" t="s">
        <v>300</v>
      </c>
      <c r="B979" t="s">
        <v>4</v>
      </c>
      <c r="C979" t="s">
        <v>2834</v>
      </c>
      <c r="D979" t="s">
        <v>152</v>
      </c>
      <c r="E979" t="s">
        <v>154</v>
      </c>
      <c r="F979" t="s">
        <v>153</v>
      </c>
      <c r="G979" t="s">
        <v>2883</v>
      </c>
      <c r="H979" t="s">
        <v>1978</v>
      </c>
      <c r="I979" t="s">
        <v>1816</v>
      </c>
      <c r="J979" t="s">
        <v>1103</v>
      </c>
      <c r="K979" s="117" t="s">
        <v>2883</v>
      </c>
      <c r="L979" s="118">
        <v>0.29166666666666669</v>
      </c>
      <c r="M979" s="92"/>
      <c r="N979" s="120"/>
      <c r="O979" s="120"/>
    </row>
    <row r="980" spans="1:15" x14ac:dyDescent="0.15">
      <c r="A980" t="s">
        <v>155</v>
      </c>
      <c r="B980" t="s">
        <v>9</v>
      </c>
      <c r="C980" t="s">
        <v>2822</v>
      </c>
      <c r="D980" t="s">
        <v>156</v>
      </c>
      <c r="E980" t="s">
        <v>2101</v>
      </c>
      <c r="F980" t="s">
        <v>157</v>
      </c>
      <c r="G980" t="s">
        <v>2883</v>
      </c>
      <c r="H980" t="s">
        <v>1978</v>
      </c>
      <c r="I980" t="s">
        <v>2111</v>
      </c>
      <c r="J980" t="s">
        <v>1103</v>
      </c>
      <c r="K980" s="117" t="s">
        <v>2883</v>
      </c>
      <c r="L980" s="118">
        <v>0.29166666666666669</v>
      </c>
      <c r="M980" s="92"/>
      <c r="N980" s="120"/>
      <c r="O980" s="120"/>
    </row>
    <row r="981" spans="1:15" x14ac:dyDescent="0.15">
      <c r="A981" t="s">
        <v>158</v>
      </c>
      <c r="B981" t="s">
        <v>9</v>
      </c>
      <c r="C981" t="s">
        <v>2823</v>
      </c>
      <c r="D981" t="s">
        <v>159</v>
      </c>
      <c r="E981" t="s">
        <v>2101</v>
      </c>
      <c r="F981" t="s">
        <v>157</v>
      </c>
      <c r="G981" t="s">
        <v>2883</v>
      </c>
      <c r="H981" t="s">
        <v>1978</v>
      </c>
      <c r="I981" t="s">
        <v>2111</v>
      </c>
      <c r="J981" t="s">
        <v>1340</v>
      </c>
      <c r="K981" s="117" t="s">
        <v>2883</v>
      </c>
      <c r="L981" s="118">
        <v>0.29166666666666669</v>
      </c>
      <c r="M981" s="92"/>
      <c r="N981" s="120"/>
      <c r="O981" s="120"/>
    </row>
    <row r="982" spans="1:15" x14ac:dyDescent="0.15">
      <c r="A982" t="s">
        <v>160</v>
      </c>
      <c r="B982" t="s">
        <v>9</v>
      </c>
      <c r="C982" t="s">
        <v>2824</v>
      </c>
      <c r="D982" t="s">
        <v>159</v>
      </c>
      <c r="E982" t="s">
        <v>2101</v>
      </c>
      <c r="F982" t="s">
        <v>157</v>
      </c>
      <c r="G982" t="s">
        <v>2883</v>
      </c>
      <c r="H982" t="s">
        <v>1978</v>
      </c>
      <c r="I982" t="s">
        <v>2111</v>
      </c>
      <c r="J982" t="s">
        <v>1103</v>
      </c>
      <c r="K982" s="117" t="s">
        <v>2883</v>
      </c>
      <c r="L982" s="118">
        <v>0.29166666666666669</v>
      </c>
      <c r="M982" s="92"/>
      <c r="N982" s="120"/>
      <c r="O982" s="120"/>
    </row>
    <row r="983" spans="1:15" x14ac:dyDescent="0.15">
      <c r="A983" t="s">
        <v>161</v>
      </c>
      <c r="B983" t="s">
        <v>9</v>
      </c>
      <c r="C983" t="s">
        <v>2825</v>
      </c>
      <c r="D983" t="s">
        <v>152</v>
      </c>
      <c r="E983" t="s">
        <v>2101</v>
      </c>
      <c r="F983" t="s">
        <v>157</v>
      </c>
      <c r="G983" t="s">
        <v>2883</v>
      </c>
      <c r="H983" t="s">
        <v>1978</v>
      </c>
      <c r="I983" t="s">
        <v>2111</v>
      </c>
      <c r="J983" t="s">
        <v>1103</v>
      </c>
      <c r="K983" s="117" t="s">
        <v>2883</v>
      </c>
      <c r="L983" s="118">
        <v>0.29166666666666669</v>
      </c>
      <c r="M983" s="92"/>
      <c r="N983" s="120"/>
      <c r="O983" s="120"/>
    </row>
    <row r="984" spans="1:15" x14ac:dyDescent="0.15">
      <c r="A984" t="s">
        <v>162</v>
      </c>
      <c r="B984" t="s">
        <v>9</v>
      </c>
      <c r="C984" t="s">
        <v>2823</v>
      </c>
      <c r="D984" t="s">
        <v>152</v>
      </c>
      <c r="E984" t="s">
        <v>2101</v>
      </c>
      <c r="F984" t="s">
        <v>157</v>
      </c>
      <c r="G984" t="s">
        <v>2883</v>
      </c>
      <c r="H984" t="s">
        <v>1978</v>
      </c>
      <c r="I984" t="s">
        <v>2111</v>
      </c>
      <c r="J984" t="s">
        <v>1103</v>
      </c>
      <c r="K984" s="117" t="s">
        <v>2883</v>
      </c>
      <c r="L984" s="118">
        <v>0.29166666666666669</v>
      </c>
      <c r="M984" s="92"/>
      <c r="N984" s="120"/>
      <c r="O984" s="120"/>
    </row>
    <row r="985" spans="1:15" x14ac:dyDescent="0.15">
      <c r="A985" t="s">
        <v>163</v>
      </c>
      <c r="B985" t="s">
        <v>9</v>
      </c>
      <c r="C985" t="s">
        <v>2826</v>
      </c>
      <c r="D985" t="s">
        <v>156</v>
      </c>
      <c r="E985" t="s">
        <v>2101</v>
      </c>
      <c r="F985" t="s">
        <v>157</v>
      </c>
      <c r="G985" t="s">
        <v>2883</v>
      </c>
      <c r="H985" t="s">
        <v>1978</v>
      </c>
      <c r="I985" t="s">
        <v>2111</v>
      </c>
      <c r="J985" t="s">
        <v>1103</v>
      </c>
      <c r="K985" s="117" t="s">
        <v>2883</v>
      </c>
      <c r="L985" s="118">
        <v>0.29166666666666669</v>
      </c>
      <c r="M985" s="92"/>
      <c r="N985" s="120"/>
      <c r="O985" s="120"/>
    </row>
    <row r="986" spans="1:15" x14ac:dyDescent="0.15">
      <c r="A986" t="s">
        <v>266</v>
      </c>
      <c r="B986" t="s">
        <v>9</v>
      </c>
      <c r="C986" t="s">
        <v>2883</v>
      </c>
      <c r="D986" t="s">
        <v>2031</v>
      </c>
      <c r="E986" t="s">
        <v>267</v>
      </c>
      <c r="F986" t="s">
        <v>2883</v>
      </c>
      <c r="G986" t="s">
        <v>2883</v>
      </c>
      <c r="H986" t="s">
        <v>1978</v>
      </c>
      <c r="I986" t="s">
        <v>1805</v>
      </c>
      <c r="J986" t="s">
        <v>1103</v>
      </c>
      <c r="K986" s="117" t="s">
        <v>2883</v>
      </c>
      <c r="L986" s="118">
        <v>0.29166666666666702</v>
      </c>
      <c r="M986" s="92"/>
      <c r="N986" s="120"/>
      <c r="O986" s="120"/>
    </row>
    <row r="987" spans="1:15" x14ac:dyDescent="0.15">
      <c r="A987" t="s">
        <v>193</v>
      </c>
      <c r="B987" t="s">
        <v>2929</v>
      </c>
      <c r="C987" t="s">
        <v>2806</v>
      </c>
      <c r="D987" t="s">
        <v>89</v>
      </c>
      <c r="E987" t="s">
        <v>195</v>
      </c>
      <c r="F987" t="s">
        <v>2883</v>
      </c>
      <c r="G987" t="s">
        <v>2883</v>
      </c>
      <c r="H987" t="s">
        <v>1978</v>
      </c>
      <c r="I987" t="s">
        <v>779</v>
      </c>
      <c r="J987" t="s">
        <v>1340</v>
      </c>
      <c r="K987" s="117" t="s">
        <v>2883</v>
      </c>
      <c r="L987" s="118">
        <v>0.29166666666666702</v>
      </c>
      <c r="M987" s="92"/>
      <c r="N987" s="120"/>
      <c r="O987" s="120"/>
    </row>
    <row r="988" spans="1:15" x14ac:dyDescent="0.15">
      <c r="A988" t="s">
        <v>196</v>
      </c>
      <c r="B988" t="s">
        <v>2929</v>
      </c>
      <c r="C988" t="s">
        <v>2807</v>
      </c>
      <c r="D988" t="s">
        <v>89</v>
      </c>
      <c r="E988" t="s">
        <v>195</v>
      </c>
      <c r="F988" t="s">
        <v>2883</v>
      </c>
      <c r="G988" t="s">
        <v>2883</v>
      </c>
      <c r="H988" t="s">
        <v>1978</v>
      </c>
      <c r="I988" t="s">
        <v>1816</v>
      </c>
      <c r="J988" t="s">
        <v>1103</v>
      </c>
      <c r="K988" s="117" t="s">
        <v>2883</v>
      </c>
      <c r="L988" s="118">
        <v>0.29166666666666669</v>
      </c>
      <c r="M988" s="92"/>
      <c r="N988" s="120"/>
      <c r="O988" s="120"/>
    </row>
    <row r="989" spans="1:15" x14ac:dyDescent="0.15">
      <c r="A989" t="s">
        <v>1979</v>
      </c>
      <c r="B989" t="s">
        <v>807</v>
      </c>
      <c r="C989" t="s">
        <v>2883</v>
      </c>
      <c r="D989" t="s">
        <v>89</v>
      </c>
      <c r="E989" t="s">
        <v>2883</v>
      </c>
      <c r="F989" t="s">
        <v>2883</v>
      </c>
      <c r="G989" t="s">
        <v>2883</v>
      </c>
      <c r="H989" t="s">
        <v>1978</v>
      </c>
      <c r="I989" t="s">
        <v>2883</v>
      </c>
      <c r="J989" t="s">
        <v>1341</v>
      </c>
      <c r="K989" s="117" t="s">
        <v>2883</v>
      </c>
      <c r="L989" s="118" t="s">
        <v>2883</v>
      </c>
      <c r="M989" s="92"/>
      <c r="N989" s="120"/>
      <c r="O989" s="120"/>
    </row>
    <row r="990" spans="1:15" x14ac:dyDescent="0.15">
      <c r="A990" t="s">
        <v>1980</v>
      </c>
      <c r="B990" t="s">
        <v>807</v>
      </c>
      <c r="C990" t="s">
        <v>2883</v>
      </c>
      <c r="D990" t="s">
        <v>89</v>
      </c>
      <c r="E990" t="s">
        <v>2883</v>
      </c>
      <c r="F990" t="s">
        <v>2883</v>
      </c>
      <c r="G990" t="s">
        <v>2883</v>
      </c>
      <c r="H990" t="s">
        <v>1978</v>
      </c>
      <c r="I990" t="s">
        <v>2883</v>
      </c>
      <c r="J990" t="s">
        <v>1341</v>
      </c>
      <c r="K990" s="117" t="s">
        <v>2883</v>
      </c>
      <c r="L990" s="118" t="s">
        <v>2883</v>
      </c>
      <c r="M990" s="92"/>
      <c r="N990" s="120"/>
      <c r="O990" s="120"/>
    </row>
    <row r="991" spans="1:15" x14ac:dyDescent="0.15">
      <c r="A991" t="s">
        <v>1981</v>
      </c>
      <c r="B991" t="s">
        <v>807</v>
      </c>
      <c r="C991" t="s">
        <v>2883</v>
      </c>
      <c r="D991" t="s">
        <v>83</v>
      </c>
      <c r="E991" t="s">
        <v>2883</v>
      </c>
      <c r="F991" t="s">
        <v>2883</v>
      </c>
      <c r="G991" t="s">
        <v>2883</v>
      </c>
      <c r="H991" t="s">
        <v>1978</v>
      </c>
      <c r="I991" t="s">
        <v>2883</v>
      </c>
      <c r="J991" t="s">
        <v>1341</v>
      </c>
      <c r="K991" s="117" t="s">
        <v>2883</v>
      </c>
      <c r="L991" s="118" t="s">
        <v>2883</v>
      </c>
      <c r="M991" s="92"/>
      <c r="N991" s="120"/>
      <c r="O991" s="120"/>
    </row>
    <row r="992" spans="1:15" x14ac:dyDescent="0.15">
      <c r="A992" t="s">
        <v>1982</v>
      </c>
      <c r="B992" t="s">
        <v>807</v>
      </c>
      <c r="C992" t="s">
        <v>2883</v>
      </c>
      <c r="D992" t="s">
        <v>89</v>
      </c>
      <c r="E992" t="s">
        <v>2883</v>
      </c>
      <c r="F992" t="s">
        <v>2883</v>
      </c>
      <c r="G992" t="s">
        <v>2883</v>
      </c>
      <c r="H992" t="s">
        <v>1978</v>
      </c>
      <c r="I992" t="s">
        <v>2883</v>
      </c>
      <c r="J992" t="s">
        <v>1341</v>
      </c>
      <c r="K992" s="117" t="s">
        <v>2883</v>
      </c>
      <c r="L992" s="118" t="s">
        <v>2883</v>
      </c>
      <c r="M992" s="92"/>
      <c r="N992" s="120"/>
      <c r="O992" s="120"/>
    </row>
    <row r="993" spans="1:15" x14ac:dyDescent="0.15">
      <c r="A993" t="s">
        <v>769</v>
      </c>
      <c r="B993" t="s">
        <v>198</v>
      </c>
      <c r="C993" t="s">
        <v>2861</v>
      </c>
      <c r="D993" t="s">
        <v>733</v>
      </c>
      <c r="E993" t="s">
        <v>770</v>
      </c>
      <c r="F993" t="s">
        <v>2883</v>
      </c>
      <c r="G993" t="s">
        <v>2883</v>
      </c>
      <c r="H993" t="s">
        <v>1991</v>
      </c>
      <c r="I993" t="s">
        <v>1816</v>
      </c>
      <c r="J993" t="s">
        <v>1102</v>
      </c>
      <c r="K993" s="117" t="s">
        <v>2883</v>
      </c>
      <c r="L993" s="118">
        <v>0.25</v>
      </c>
      <c r="M993" s="92"/>
      <c r="N993" s="120"/>
      <c r="O993" s="120"/>
    </row>
    <row r="994" spans="1:15" x14ac:dyDescent="0.15">
      <c r="A994" t="s">
        <v>1142</v>
      </c>
      <c r="B994" t="s">
        <v>1119</v>
      </c>
      <c r="C994" t="s">
        <v>2863</v>
      </c>
      <c r="D994" t="s">
        <v>170</v>
      </c>
      <c r="E994" t="s">
        <v>2883</v>
      </c>
      <c r="F994" t="s">
        <v>1251</v>
      </c>
      <c r="G994" t="s">
        <v>1278</v>
      </c>
      <c r="H994" t="s">
        <v>1991</v>
      </c>
      <c r="I994" t="s">
        <v>16</v>
      </c>
      <c r="J994" t="s">
        <v>1102</v>
      </c>
      <c r="K994" s="117" t="s">
        <v>2883</v>
      </c>
      <c r="L994" s="118" t="s">
        <v>2883</v>
      </c>
      <c r="M994" s="92"/>
      <c r="N994" s="120"/>
      <c r="O994" s="120"/>
    </row>
    <row r="995" spans="1:15" x14ac:dyDescent="0.15">
      <c r="A995" t="s">
        <v>1143</v>
      </c>
      <c r="B995" t="s">
        <v>1119</v>
      </c>
      <c r="C995" t="s">
        <v>2864</v>
      </c>
      <c r="D995" t="s">
        <v>733</v>
      </c>
      <c r="E995" t="s">
        <v>2883</v>
      </c>
      <c r="F995" t="s">
        <v>2910</v>
      </c>
      <c r="G995" t="s">
        <v>1279</v>
      </c>
      <c r="H995" t="s">
        <v>1991</v>
      </c>
      <c r="I995" t="s">
        <v>16</v>
      </c>
      <c r="J995" t="s">
        <v>1102</v>
      </c>
      <c r="K995" s="117" t="s">
        <v>2883</v>
      </c>
      <c r="L995" s="118" t="s">
        <v>2883</v>
      </c>
      <c r="M995" s="92"/>
      <c r="N995" s="120"/>
      <c r="O995" s="120"/>
    </row>
    <row r="996" spans="1:15" x14ac:dyDescent="0.15">
      <c r="A996" t="s">
        <v>1144</v>
      </c>
      <c r="B996" t="s">
        <v>1119</v>
      </c>
      <c r="C996" t="s">
        <v>2865</v>
      </c>
      <c r="D996" t="s">
        <v>733</v>
      </c>
      <c r="E996" t="s">
        <v>2883</v>
      </c>
      <c r="F996" t="s">
        <v>1251</v>
      </c>
      <c r="G996" t="s">
        <v>1278</v>
      </c>
      <c r="H996" t="s">
        <v>1991</v>
      </c>
      <c r="I996" t="s">
        <v>16</v>
      </c>
      <c r="J996" t="s">
        <v>1102</v>
      </c>
      <c r="K996" s="117" t="s">
        <v>2883</v>
      </c>
      <c r="L996" s="118" t="s">
        <v>2883</v>
      </c>
      <c r="M996" s="92"/>
      <c r="N996" s="120"/>
      <c r="O996" s="120"/>
    </row>
    <row r="997" spans="1:15" x14ac:dyDescent="0.15">
      <c r="A997" t="s">
        <v>1145</v>
      </c>
      <c r="B997" t="s">
        <v>1119</v>
      </c>
      <c r="C997" t="s">
        <v>2866</v>
      </c>
      <c r="D997" t="s">
        <v>734</v>
      </c>
      <c r="E997" t="s">
        <v>2883</v>
      </c>
      <c r="F997" t="s">
        <v>2910</v>
      </c>
      <c r="G997" t="s">
        <v>1279</v>
      </c>
      <c r="H997" t="s">
        <v>1991</v>
      </c>
      <c r="I997" t="s">
        <v>16</v>
      </c>
      <c r="J997" t="s">
        <v>1102</v>
      </c>
      <c r="K997" s="117" t="s">
        <v>2883</v>
      </c>
      <c r="L997" s="118" t="s">
        <v>2883</v>
      </c>
      <c r="M997" s="92"/>
      <c r="N997" s="120"/>
      <c r="O997" s="120"/>
    </row>
    <row r="998" spans="1:15" x14ac:dyDescent="0.15">
      <c r="A998" t="s">
        <v>1173</v>
      </c>
      <c r="B998" t="s">
        <v>1172</v>
      </c>
      <c r="C998" t="s">
        <v>2862</v>
      </c>
      <c r="D998" t="s">
        <v>170</v>
      </c>
      <c r="E998" t="s">
        <v>2883</v>
      </c>
      <c r="F998" t="s">
        <v>1262</v>
      </c>
      <c r="G998" t="s">
        <v>1300</v>
      </c>
      <c r="H998" t="s">
        <v>1991</v>
      </c>
      <c r="I998" t="s">
        <v>16</v>
      </c>
      <c r="J998" t="s">
        <v>1102</v>
      </c>
      <c r="K998" s="117" t="s">
        <v>2883</v>
      </c>
      <c r="L998" s="118" t="s">
        <v>2883</v>
      </c>
      <c r="M998" s="92"/>
      <c r="N998" s="120"/>
      <c r="O998" s="120"/>
    </row>
    <row r="999" spans="1:15" x14ac:dyDescent="0.15">
      <c r="A999" t="s">
        <v>1175</v>
      </c>
      <c r="B999" t="s">
        <v>1172</v>
      </c>
      <c r="C999" t="s">
        <v>2867</v>
      </c>
      <c r="D999" t="s">
        <v>733</v>
      </c>
      <c r="E999" t="s">
        <v>2883</v>
      </c>
      <c r="F999" t="s">
        <v>1262</v>
      </c>
      <c r="G999" t="s">
        <v>1300</v>
      </c>
      <c r="H999" t="s">
        <v>1991</v>
      </c>
      <c r="I999" t="s">
        <v>16</v>
      </c>
      <c r="J999" t="s">
        <v>1102</v>
      </c>
      <c r="K999" s="117" t="s">
        <v>2883</v>
      </c>
      <c r="L999" s="118" t="s">
        <v>2883</v>
      </c>
      <c r="M999" s="92"/>
      <c r="N999" s="120"/>
      <c r="O999" s="120"/>
    </row>
    <row r="1000" spans="1:15" x14ac:dyDescent="0.15">
      <c r="A1000" t="s">
        <v>164</v>
      </c>
      <c r="B1000" t="s">
        <v>6</v>
      </c>
      <c r="C1000" t="s">
        <v>2853</v>
      </c>
      <c r="D1000" t="s">
        <v>165</v>
      </c>
      <c r="E1000" t="s">
        <v>2883</v>
      </c>
      <c r="F1000" t="s">
        <v>166</v>
      </c>
      <c r="G1000" t="s">
        <v>2883</v>
      </c>
      <c r="H1000" t="s">
        <v>1991</v>
      </c>
      <c r="I1000" t="s">
        <v>2103</v>
      </c>
      <c r="J1000" t="s">
        <v>1102</v>
      </c>
      <c r="K1000" s="117">
        <v>7488</v>
      </c>
      <c r="L1000" s="118">
        <v>0.29166666666666702</v>
      </c>
      <c r="M1000" s="92"/>
      <c r="N1000" s="120"/>
      <c r="O1000" s="92"/>
    </row>
    <row r="1001" spans="1:15" x14ac:dyDescent="0.15">
      <c r="A1001" t="s">
        <v>167</v>
      </c>
      <c r="B1001" t="s">
        <v>6</v>
      </c>
      <c r="C1001" t="s">
        <v>2854</v>
      </c>
      <c r="D1001" t="s">
        <v>165</v>
      </c>
      <c r="E1001" t="s">
        <v>2883</v>
      </c>
      <c r="F1001" t="s">
        <v>168</v>
      </c>
      <c r="G1001" t="s">
        <v>2883</v>
      </c>
      <c r="H1001" t="s">
        <v>1991</v>
      </c>
      <c r="I1001" t="s">
        <v>2103</v>
      </c>
      <c r="J1001" t="s">
        <v>1102</v>
      </c>
      <c r="K1001" s="117">
        <v>7488</v>
      </c>
      <c r="L1001" s="118">
        <v>0.29166666666666669</v>
      </c>
      <c r="M1001" s="92"/>
      <c r="N1001" s="120"/>
      <c r="O1001" s="92"/>
    </row>
    <row r="1002" spans="1:15" x14ac:dyDescent="0.15">
      <c r="A1002" t="s">
        <v>175</v>
      </c>
      <c r="B1002" t="s">
        <v>6</v>
      </c>
      <c r="C1002" t="s">
        <v>2857</v>
      </c>
      <c r="D1002" t="s">
        <v>170</v>
      </c>
      <c r="E1002" t="s">
        <v>177</v>
      </c>
      <c r="F1002" t="s">
        <v>176</v>
      </c>
      <c r="G1002" t="s">
        <v>2883</v>
      </c>
      <c r="H1002" t="s">
        <v>1991</v>
      </c>
      <c r="I1002" t="s">
        <v>2103</v>
      </c>
      <c r="J1002" t="s">
        <v>1102</v>
      </c>
      <c r="K1002" s="117">
        <v>14004</v>
      </c>
      <c r="L1002" s="118" t="s">
        <v>2948</v>
      </c>
      <c r="M1002" s="92"/>
      <c r="N1002" s="120"/>
      <c r="O1002" s="92"/>
    </row>
    <row r="1003" spans="1:15" x14ac:dyDescent="0.15">
      <c r="A1003" t="s">
        <v>178</v>
      </c>
      <c r="B1003" t="s">
        <v>6</v>
      </c>
      <c r="C1003" t="s">
        <v>2858</v>
      </c>
      <c r="D1003" t="s">
        <v>170</v>
      </c>
      <c r="E1003" t="s">
        <v>177</v>
      </c>
      <c r="F1003" t="s">
        <v>176</v>
      </c>
      <c r="G1003" t="s">
        <v>2883</v>
      </c>
      <c r="H1003" t="s">
        <v>1991</v>
      </c>
      <c r="I1003" t="s">
        <v>2103</v>
      </c>
      <c r="J1003" t="s">
        <v>1103</v>
      </c>
      <c r="K1003" s="117">
        <v>14004</v>
      </c>
      <c r="L1003" s="118" t="s">
        <v>2948</v>
      </c>
      <c r="M1003" s="92"/>
      <c r="N1003" s="92"/>
      <c r="O1003" s="120"/>
    </row>
    <row r="1004" spans="1:15" x14ac:dyDescent="0.15">
      <c r="A1004" t="s">
        <v>179</v>
      </c>
      <c r="B1004" t="s">
        <v>6</v>
      </c>
      <c r="C1004" t="s">
        <v>2859</v>
      </c>
      <c r="D1004" t="s">
        <v>732</v>
      </c>
      <c r="E1004" t="s">
        <v>181</v>
      </c>
      <c r="F1004" t="s">
        <v>180</v>
      </c>
      <c r="G1004" t="s">
        <v>2883</v>
      </c>
      <c r="H1004" t="s">
        <v>1991</v>
      </c>
      <c r="I1004" t="s">
        <v>2103</v>
      </c>
      <c r="J1004" t="s">
        <v>1102</v>
      </c>
      <c r="K1004" s="117">
        <v>33984</v>
      </c>
      <c r="L1004" s="118">
        <v>0.29166666666666669</v>
      </c>
      <c r="M1004" s="92"/>
      <c r="N1004" s="120"/>
      <c r="O1004" s="92"/>
    </row>
    <row r="1005" spans="1:15" x14ac:dyDescent="0.15">
      <c r="A1005" t="s">
        <v>182</v>
      </c>
      <c r="B1005" t="s">
        <v>6</v>
      </c>
      <c r="C1005" t="s">
        <v>2860</v>
      </c>
      <c r="D1005" t="s">
        <v>170</v>
      </c>
      <c r="E1005" t="s">
        <v>181</v>
      </c>
      <c r="F1005" t="s">
        <v>180</v>
      </c>
      <c r="G1005" t="s">
        <v>2883</v>
      </c>
      <c r="H1005" t="s">
        <v>1991</v>
      </c>
      <c r="I1005" t="s">
        <v>2103</v>
      </c>
      <c r="J1005" t="s">
        <v>1103</v>
      </c>
      <c r="K1005" s="117">
        <v>29952</v>
      </c>
      <c r="L1005" s="118">
        <v>0.29166666666666669</v>
      </c>
      <c r="M1005" s="92"/>
      <c r="N1005" s="92"/>
      <c r="O1005" s="120"/>
    </row>
    <row r="1006" spans="1:15" x14ac:dyDescent="0.15">
      <c r="A1006" t="s">
        <v>169</v>
      </c>
      <c r="B1006" t="s">
        <v>24</v>
      </c>
      <c r="C1006" t="s">
        <v>2855</v>
      </c>
      <c r="D1006" t="s">
        <v>170</v>
      </c>
      <c r="E1006" t="s">
        <v>172</v>
      </c>
      <c r="F1006" t="s">
        <v>171</v>
      </c>
      <c r="G1006" t="s">
        <v>2883</v>
      </c>
      <c r="H1006" t="s">
        <v>1991</v>
      </c>
      <c r="I1006" t="s">
        <v>2103</v>
      </c>
      <c r="J1006" t="s">
        <v>1102</v>
      </c>
      <c r="K1006" s="117">
        <v>12000</v>
      </c>
      <c r="L1006" s="118">
        <v>0.29166666666666702</v>
      </c>
      <c r="M1006" s="92"/>
      <c r="N1006" s="120"/>
      <c r="O1006" s="92"/>
    </row>
    <row r="1007" spans="1:15" x14ac:dyDescent="0.15">
      <c r="A1007" t="s">
        <v>173</v>
      </c>
      <c r="B1007" t="s">
        <v>24</v>
      </c>
      <c r="C1007" t="s">
        <v>2856</v>
      </c>
      <c r="D1007" t="s">
        <v>165</v>
      </c>
      <c r="E1007" t="s">
        <v>172</v>
      </c>
      <c r="F1007" t="s">
        <v>174</v>
      </c>
      <c r="G1007" t="s">
        <v>2883</v>
      </c>
      <c r="H1007" t="s">
        <v>1991</v>
      </c>
      <c r="I1007" t="s">
        <v>2103</v>
      </c>
      <c r="J1007" t="s">
        <v>1102</v>
      </c>
      <c r="K1007" s="117">
        <v>11.988</v>
      </c>
      <c r="L1007" s="118">
        <v>0.58333333333333337</v>
      </c>
      <c r="M1007" s="92"/>
      <c r="N1007" s="120"/>
      <c r="O1007" s="92"/>
    </row>
    <row r="1008" spans="1:15" x14ac:dyDescent="0.15">
      <c r="A1008" t="s">
        <v>1992</v>
      </c>
      <c r="B1008" t="s">
        <v>807</v>
      </c>
      <c r="C1008" t="s">
        <v>2883</v>
      </c>
      <c r="D1008" t="s">
        <v>733</v>
      </c>
      <c r="E1008" t="s">
        <v>2883</v>
      </c>
      <c r="F1008" t="s">
        <v>2883</v>
      </c>
      <c r="G1008" t="s">
        <v>2883</v>
      </c>
      <c r="H1008" t="s">
        <v>1991</v>
      </c>
      <c r="I1008" t="s">
        <v>2883</v>
      </c>
      <c r="J1008" t="s">
        <v>1341</v>
      </c>
      <c r="K1008" s="117" t="s">
        <v>2883</v>
      </c>
      <c r="L1008" s="118" t="s">
        <v>2883</v>
      </c>
      <c r="M1008" s="92"/>
      <c r="N1008" s="120"/>
      <c r="O1008" s="120"/>
    </row>
    <row r="1009" spans="1:15" x14ac:dyDescent="0.15">
      <c r="A1009" t="s">
        <v>1993</v>
      </c>
      <c r="B1009" t="s">
        <v>807</v>
      </c>
      <c r="C1009" t="s">
        <v>2883</v>
      </c>
      <c r="D1009" t="s">
        <v>170</v>
      </c>
      <c r="E1009" t="s">
        <v>2883</v>
      </c>
      <c r="F1009" t="s">
        <v>2883</v>
      </c>
      <c r="G1009" t="s">
        <v>2883</v>
      </c>
      <c r="H1009" t="s">
        <v>1991</v>
      </c>
      <c r="I1009" t="s">
        <v>2883</v>
      </c>
      <c r="J1009" t="s">
        <v>1341</v>
      </c>
      <c r="K1009" s="117" t="s">
        <v>2883</v>
      </c>
      <c r="L1009" s="118" t="s">
        <v>2883</v>
      </c>
      <c r="M1009" s="92"/>
      <c r="N1009" s="120"/>
      <c r="O1009" s="120"/>
    </row>
    <row r="1010" spans="1:15" x14ac:dyDescent="0.15">
      <c r="A1010" t="s">
        <v>884</v>
      </c>
      <c r="B1010" t="s">
        <v>1119</v>
      </c>
      <c r="C1010" t="s">
        <v>2868</v>
      </c>
      <c r="D1010" t="s">
        <v>392</v>
      </c>
      <c r="E1010" t="s">
        <v>731</v>
      </c>
      <c r="F1010" t="s">
        <v>951</v>
      </c>
      <c r="G1010" t="s">
        <v>952</v>
      </c>
      <c r="H1010" t="s">
        <v>1994</v>
      </c>
      <c r="I1010" t="s">
        <v>16</v>
      </c>
      <c r="J1010" t="s">
        <v>1340</v>
      </c>
      <c r="K1010" s="117" t="s">
        <v>2883</v>
      </c>
      <c r="L1010" s="118" t="s">
        <v>2883</v>
      </c>
      <c r="M1010" s="92"/>
      <c r="N1010" s="120"/>
      <c r="O1010" s="120"/>
    </row>
    <row r="1011" spans="1:15" x14ac:dyDescent="0.15">
      <c r="A1011" t="s">
        <v>885</v>
      </c>
      <c r="B1011" t="s">
        <v>1119</v>
      </c>
      <c r="C1011" t="s">
        <v>2869</v>
      </c>
      <c r="D1011" t="s">
        <v>392</v>
      </c>
      <c r="E1011" t="s">
        <v>731</v>
      </c>
      <c r="F1011" t="s">
        <v>951</v>
      </c>
      <c r="G1011" t="s">
        <v>952</v>
      </c>
      <c r="H1011" t="s">
        <v>1994</v>
      </c>
      <c r="I1011" t="s">
        <v>16</v>
      </c>
      <c r="J1011" t="s">
        <v>1340</v>
      </c>
      <c r="K1011" s="117" t="s">
        <v>2883</v>
      </c>
      <c r="L1011" s="118" t="s">
        <v>2883</v>
      </c>
      <c r="M1011" s="92"/>
      <c r="N1011" s="120"/>
      <c r="O1011" s="120"/>
    </row>
    <row r="1012" spans="1:15" x14ac:dyDescent="0.15">
      <c r="A1012" t="s">
        <v>886</v>
      </c>
      <c r="B1012" t="s">
        <v>1119</v>
      </c>
      <c r="C1012" t="s">
        <v>2870</v>
      </c>
      <c r="D1012" t="s">
        <v>392</v>
      </c>
      <c r="E1012" t="s">
        <v>953</v>
      </c>
      <c r="F1012" t="s">
        <v>951</v>
      </c>
      <c r="G1012" t="s">
        <v>952</v>
      </c>
      <c r="H1012" t="s">
        <v>1994</v>
      </c>
      <c r="I1012" t="s">
        <v>16</v>
      </c>
      <c r="J1012" t="s">
        <v>1340</v>
      </c>
      <c r="K1012" s="117" t="s">
        <v>2883</v>
      </c>
      <c r="L1012" s="118" t="s">
        <v>2883</v>
      </c>
      <c r="M1012" s="92"/>
      <c r="N1012" s="120"/>
      <c r="O1012" s="120"/>
    </row>
    <row r="1013" spans="1:15" x14ac:dyDescent="0.15">
      <c r="A1013" t="s">
        <v>860</v>
      </c>
      <c r="B1013" t="s">
        <v>1154</v>
      </c>
      <c r="C1013" t="s">
        <v>2871</v>
      </c>
      <c r="D1013" t="s">
        <v>392</v>
      </c>
      <c r="E1013" t="s">
        <v>861</v>
      </c>
      <c r="F1013" t="s">
        <v>859</v>
      </c>
      <c r="G1013" t="s">
        <v>862</v>
      </c>
      <c r="H1013" t="s">
        <v>1994</v>
      </c>
      <c r="I1013" t="s">
        <v>16</v>
      </c>
      <c r="J1013" t="s">
        <v>1102</v>
      </c>
      <c r="K1013" s="117" t="s">
        <v>2883</v>
      </c>
      <c r="L1013" s="118" t="s">
        <v>2883</v>
      </c>
      <c r="M1013" s="92"/>
      <c r="N1013" s="120"/>
      <c r="O1013" s="120"/>
    </row>
    <row r="1014" spans="1:15" x14ac:dyDescent="0.15">
      <c r="A1014" t="s">
        <v>863</v>
      </c>
      <c r="B1014" t="s">
        <v>1154</v>
      </c>
      <c r="C1014" t="s">
        <v>2872</v>
      </c>
      <c r="D1014" t="s">
        <v>392</v>
      </c>
      <c r="E1014" t="s">
        <v>861</v>
      </c>
      <c r="F1014" t="s">
        <v>859</v>
      </c>
      <c r="G1014" t="s">
        <v>862</v>
      </c>
      <c r="H1014" t="s">
        <v>1994</v>
      </c>
      <c r="I1014" t="s">
        <v>16</v>
      </c>
      <c r="J1014" t="s">
        <v>1102</v>
      </c>
      <c r="K1014" s="117" t="s">
        <v>2883</v>
      </c>
      <c r="L1014" s="118" t="s">
        <v>2883</v>
      </c>
      <c r="M1014" s="92"/>
      <c r="N1014" s="120"/>
      <c r="O1014" s="120"/>
    </row>
    <row r="1015" spans="1:15" x14ac:dyDescent="0.15">
      <c r="A1015" t="s">
        <v>897</v>
      </c>
      <c r="B1015" t="s">
        <v>1172</v>
      </c>
      <c r="C1015" t="s">
        <v>2881</v>
      </c>
      <c r="D1015" t="s">
        <v>206</v>
      </c>
      <c r="E1015" t="s">
        <v>990</v>
      </c>
      <c r="F1015" t="s">
        <v>2883</v>
      </c>
      <c r="G1015" t="s">
        <v>991</v>
      </c>
      <c r="H1015" t="s">
        <v>1994</v>
      </c>
      <c r="I1015" t="s">
        <v>16</v>
      </c>
      <c r="J1015" t="s">
        <v>1341</v>
      </c>
      <c r="K1015" s="117" t="s">
        <v>2883</v>
      </c>
      <c r="L1015" s="118">
        <v>0.3125</v>
      </c>
      <c r="M1015" s="92"/>
      <c r="N1015" s="120"/>
      <c r="O1015" s="120"/>
    </row>
    <row r="1016" spans="1:15" x14ac:dyDescent="0.15">
      <c r="A1016" t="s">
        <v>898</v>
      </c>
      <c r="B1016" t="s">
        <v>1172</v>
      </c>
      <c r="C1016" t="s">
        <v>2882</v>
      </c>
      <c r="D1016" t="s">
        <v>206</v>
      </c>
      <c r="E1016" t="s">
        <v>992</v>
      </c>
      <c r="F1016" t="s">
        <v>993</v>
      </c>
      <c r="G1016" t="s">
        <v>994</v>
      </c>
      <c r="H1016" t="s">
        <v>1994</v>
      </c>
      <c r="I1016" t="s">
        <v>16</v>
      </c>
      <c r="J1016" t="s">
        <v>1341</v>
      </c>
      <c r="K1016" s="117" t="s">
        <v>2883</v>
      </c>
      <c r="L1016" s="118">
        <v>0.29166666666666702</v>
      </c>
      <c r="M1016" s="92"/>
      <c r="N1016" s="120"/>
      <c r="O1016" s="120"/>
    </row>
    <row r="1017" spans="1:15" x14ac:dyDescent="0.15">
      <c r="A1017" t="s">
        <v>400</v>
      </c>
      <c r="B1017" t="s">
        <v>6</v>
      </c>
      <c r="C1017" t="s">
        <v>2876</v>
      </c>
      <c r="D1017" t="s">
        <v>206</v>
      </c>
      <c r="E1017" t="s">
        <v>395</v>
      </c>
      <c r="F1017" t="s">
        <v>401</v>
      </c>
      <c r="G1017" t="s">
        <v>402</v>
      </c>
      <c r="H1017" t="s">
        <v>1994</v>
      </c>
      <c r="I1017" t="s">
        <v>2103</v>
      </c>
      <c r="J1017" t="s">
        <v>1340</v>
      </c>
      <c r="K1017" s="117">
        <v>20988</v>
      </c>
      <c r="L1017" s="118">
        <v>0.29166666666666669</v>
      </c>
      <c r="M1017" s="92"/>
      <c r="N1017" s="120"/>
      <c r="O1017" s="120"/>
    </row>
    <row r="1018" spans="1:15" x14ac:dyDescent="0.15">
      <c r="A1018" t="s">
        <v>403</v>
      </c>
      <c r="B1018" t="s">
        <v>6</v>
      </c>
      <c r="C1018" t="s">
        <v>2877</v>
      </c>
      <c r="D1018" t="s">
        <v>206</v>
      </c>
      <c r="E1018" t="s">
        <v>395</v>
      </c>
      <c r="F1018" t="s">
        <v>404</v>
      </c>
      <c r="G1018" t="s">
        <v>405</v>
      </c>
      <c r="H1018" t="s">
        <v>1994</v>
      </c>
      <c r="I1018" t="s">
        <v>2103</v>
      </c>
      <c r="J1018" t="s">
        <v>1340</v>
      </c>
      <c r="K1018" s="117">
        <v>20988</v>
      </c>
      <c r="L1018" s="118">
        <v>0.29166666666666702</v>
      </c>
      <c r="M1018" s="92"/>
      <c r="N1018" s="120"/>
      <c r="O1018" s="120"/>
    </row>
    <row r="1019" spans="1:15" x14ac:dyDescent="0.15">
      <c r="A1019" t="s">
        <v>406</v>
      </c>
      <c r="B1019" t="s">
        <v>6</v>
      </c>
      <c r="C1019" t="s">
        <v>2878</v>
      </c>
      <c r="D1019" t="s">
        <v>206</v>
      </c>
      <c r="E1019" t="s">
        <v>395</v>
      </c>
      <c r="F1019" t="s">
        <v>982</v>
      </c>
      <c r="G1019" t="s">
        <v>983</v>
      </c>
      <c r="H1019" t="s">
        <v>1994</v>
      </c>
      <c r="I1019" t="s">
        <v>2103</v>
      </c>
      <c r="J1019" t="s">
        <v>1340</v>
      </c>
      <c r="K1019" s="117">
        <v>20988</v>
      </c>
      <c r="L1019" s="118">
        <v>0.29166666666666702</v>
      </c>
      <c r="M1019" s="92"/>
      <c r="N1019" s="120"/>
      <c r="O1019" s="120"/>
    </row>
    <row r="1020" spans="1:15" x14ac:dyDescent="0.15">
      <c r="A1020" t="s">
        <v>391</v>
      </c>
      <c r="B1020" t="s">
        <v>24</v>
      </c>
      <c r="C1020" t="s">
        <v>2873</v>
      </c>
      <c r="D1020" t="s">
        <v>392</v>
      </c>
      <c r="E1020" t="s">
        <v>395</v>
      </c>
      <c r="F1020" t="s">
        <v>393</v>
      </c>
      <c r="G1020" t="s">
        <v>394</v>
      </c>
      <c r="H1020" t="s">
        <v>1994</v>
      </c>
      <c r="I1020" t="s">
        <v>2103</v>
      </c>
      <c r="J1020" t="s">
        <v>1102</v>
      </c>
      <c r="K1020" s="117">
        <v>20988</v>
      </c>
      <c r="L1020" s="118">
        <v>0.29166666666666669</v>
      </c>
      <c r="M1020" s="92"/>
      <c r="N1020" s="120"/>
      <c r="O1020" s="92"/>
    </row>
    <row r="1021" spans="1:15" x14ac:dyDescent="0.15">
      <c r="A1021" t="s">
        <v>396</v>
      </c>
      <c r="B1021" t="s">
        <v>24</v>
      </c>
      <c r="C1021" t="s">
        <v>2874</v>
      </c>
      <c r="D1021" t="s">
        <v>392</v>
      </c>
      <c r="E1021" t="s">
        <v>395</v>
      </c>
      <c r="F1021" t="s">
        <v>397</v>
      </c>
      <c r="G1021" t="s">
        <v>394</v>
      </c>
      <c r="H1021" t="s">
        <v>1994</v>
      </c>
      <c r="I1021" t="s">
        <v>2103</v>
      </c>
      <c r="J1021" t="s">
        <v>1102</v>
      </c>
      <c r="K1021" s="117">
        <v>20988</v>
      </c>
      <c r="L1021" s="118">
        <v>0.29166666666666702</v>
      </c>
      <c r="M1021" s="92"/>
      <c r="N1021" s="120"/>
      <c r="O1021" s="92"/>
    </row>
    <row r="1022" spans="1:15" x14ac:dyDescent="0.15">
      <c r="A1022" t="s">
        <v>398</v>
      </c>
      <c r="B1022" t="s">
        <v>24</v>
      </c>
      <c r="C1022" t="s">
        <v>2875</v>
      </c>
      <c r="D1022" t="s">
        <v>392</v>
      </c>
      <c r="E1022" t="s">
        <v>395</v>
      </c>
      <c r="F1022" t="s">
        <v>399</v>
      </c>
      <c r="G1022" t="s">
        <v>394</v>
      </c>
      <c r="H1022" t="s">
        <v>1994</v>
      </c>
      <c r="I1022" t="s">
        <v>2103</v>
      </c>
      <c r="J1022" t="s">
        <v>1102</v>
      </c>
      <c r="K1022" s="117">
        <v>20988</v>
      </c>
      <c r="L1022" s="118" t="s">
        <v>2951</v>
      </c>
      <c r="M1022" s="92"/>
      <c r="N1022" s="120"/>
      <c r="O1022" s="92"/>
    </row>
    <row r="1023" spans="1:15" x14ac:dyDescent="0.15">
      <c r="A1023" t="s">
        <v>1996</v>
      </c>
      <c r="B1023" t="s">
        <v>1836</v>
      </c>
      <c r="C1023" t="s">
        <v>2883</v>
      </c>
      <c r="D1023" t="s">
        <v>2032</v>
      </c>
      <c r="E1023" t="s">
        <v>2883</v>
      </c>
      <c r="F1023" t="s">
        <v>2911</v>
      </c>
      <c r="G1023" t="s">
        <v>2883</v>
      </c>
      <c r="H1023" t="s">
        <v>1994</v>
      </c>
      <c r="I1023" t="s">
        <v>2883</v>
      </c>
      <c r="J1023" t="s">
        <v>1102</v>
      </c>
      <c r="K1023" s="117" t="s">
        <v>2883</v>
      </c>
      <c r="L1023" s="118">
        <v>0.29166666666666702</v>
      </c>
      <c r="M1023" s="92"/>
      <c r="N1023" s="120"/>
      <c r="O1023" s="120"/>
    </row>
    <row r="1024" spans="1:15" x14ac:dyDescent="0.15">
      <c r="A1024" t="s">
        <v>1997</v>
      </c>
      <c r="B1024" t="s">
        <v>1836</v>
      </c>
      <c r="C1024" t="s">
        <v>2883</v>
      </c>
      <c r="D1024" t="s">
        <v>2033</v>
      </c>
      <c r="E1024" t="s">
        <v>2883</v>
      </c>
      <c r="F1024" t="s">
        <v>2912</v>
      </c>
      <c r="G1024" t="s">
        <v>2883</v>
      </c>
      <c r="H1024" t="s">
        <v>1994</v>
      </c>
      <c r="I1024" t="s">
        <v>2883</v>
      </c>
      <c r="J1024" t="s">
        <v>1102</v>
      </c>
      <c r="K1024" s="117" t="s">
        <v>2883</v>
      </c>
      <c r="L1024" s="118">
        <v>0.29166666666666702</v>
      </c>
      <c r="M1024" s="92"/>
      <c r="N1024" s="120"/>
      <c r="O1024" s="120"/>
    </row>
    <row r="1025" spans="1:15" x14ac:dyDescent="0.15">
      <c r="A1025" t="s">
        <v>1998</v>
      </c>
      <c r="B1025" t="s">
        <v>1836</v>
      </c>
      <c r="C1025" t="s">
        <v>2883</v>
      </c>
      <c r="D1025" t="s">
        <v>2033</v>
      </c>
      <c r="E1025" t="s">
        <v>2883</v>
      </c>
      <c r="F1025" t="s">
        <v>2912</v>
      </c>
      <c r="G1025" t="s">
        <v>2883</v>
      </c>
      <c r="H1025" t="s">
        <v>1994</v>
      </c>
      <c r="I1025" t="s">
        <v>2883</v>
      </c>
      <c r="J1025" t="s">
        <v>1102</v>
      </c>
      <c r="K1025" s="117" t="s">
        <v>2883</v>
      </c>
      <c r="L1025" s="118">
        <v>0.29166666666666702</v>
      </c>
      <c r="M1025" s="92"/>
      <c r="N1025" s="120"/>
      <c r="O1025" s="120"/>
    </row>
    <row r="1026" spans="1:15" x14ac:dyDescent="0.15">
      <c r="A1026" t="s">
        <v>890</v>
      </c>
      <c r="B1026" t="s">
        <v>9</v>
      </c>
      <c r="C1026" t="s">
        <v>2879</v>
      </c>
      <c r="D1026" t="s">
        <v>206</v>
      </c>
      <c r="E1026" t="s">
        <v>971</v>
      </c>
      <c r="F1026" t="s">
        <v>2883</v>
      </c>
      <c r="G1026" t="s">
        <v>972</v>
      </c>
      <c r="H1026" t="s">
        <v>1994</v>
      </c>
      <c r="I1026" t="s">
        <v>1804</v>
      </c>
      <c r="J1026" t="s">
        <v>1340</v>
      </c>
      <c r="K1026" s="117">
        <v>4157</v>
      </c>
      <c r="L1026" s="118">
        <v>0.29166666666666702</v>
      </c>
      <c r="M1026" s="92"/>
      <c r="N1026" s="120"/>
      <c r="O1026" s="120"/>
    </row>
    <row r="1027" spans="1:15" x14ac:dyDescent="0.15">
      <c r="A1027" t="s">
        <v>891</v>
      </c>
      <c r="B1027" t="s">
        <v>9</v>
      </c>
      <c r="C1027" t="s">
        <v>2880</v>
      </c>
      <c r="D1027" t="s">
        <v>206</v>
      </c>
      <c r="E1027" t="s">
        <v>973</v>
      </c>
      <c r="F1027" t="s">
        <v>2883</v>
      </c>
      <c r="G1027" t="s">
        <v>974</v>
      </c>
      <c r="H1027" t="s">
        <v>1994</v>
      </c>
      <c r="I1027" t="s">
        <v>1804</v>
      </c>
      <c r="J1027" t="s">
        <v>1340</v>
      </c>
      <c r="K1027" s="117">
        <v>4157</v>
      </c>
      <c r="L1027" s="118">
        <v>0.29166666666666702</v>
      </c>
      <c r="M1027" s="92"/>
      <c r="N1027" s="120"/>
      <c r="O1027" s="120"/>
    </row>
    <row r="1028" spans="1:15" x14ac:dyDescent="0.15">
      <c r="A1028" t="s">
        <v>1995</v>
      </c>
      <c r="B1028" t="s">
        <v>807</v>
      </c>
      <c r="C1028" t="s">
        <v>2883</v>
      </c>
      <c r="D1028" t="s">
        <v>206</v>
      </c>
      <c r="E1028" t="s">
        <v>1759</v>
      </c>
      <c r="F1028" t="s">
        <v>2883</v>
      </c>
      <c r="G1028" t="s">
        <v>2883</v>
      </c>
      <c r="H1028" t="s">
        <v>1994</v>
      </c>
      <c r="I1028" t="s">
        <v>2883</v>
      </c>
      <c r="J1028" t="s">
        <v>1341</v>
      </c>
      <c r="K1028" s="117" t="s">
        <v>2883</v>
      </c>
      <c r="L1028" s="118" t="s">
        <v>2883</v>
      </c>
      <c r="M1028" s="92"/>
      <c r="N1028" s="120"/>
      <c r="O1028" s="120"/>
    </row>
    <row r="1029" spans="1:15" x14ac:dyDescent="0.15">
      <c r="K1029" s="58"/>
      <c r="L1029" s="121"/>
      <c r="M1029" s="120"/>
      <c r="N1029" s="120"/>
      <c r="O1029" s="120"/>
    </row>
    <row r="1030" spans="1:15" x14ac:dyDescent="0.15">
      <c r="K1030" s="58"/>
      <c r="L1030" s="121"/>
      <c r="M1030" s="120"/>
      <c r="N1030" s="120"/>
      <c r="O1030" s="120"/>
    </row>
    <row r="1031" spans="1:15" x14ac:dyDescent="0.15">
      <c r="K1031" s="58"/>
      <c r="L1031" s="121"/>
      <c r="M1031" s="120"/>
      <c r="N1031" s="120"/>
      <c r="O1031" s="120"/>
    </row>
    <row r="1032" spans="1:15" x14ac:dyDescent="0.15">
      <c r="K1032" s="58"/>
      <c r="L1032" s="121"/>
      <c r="M1032" s="120"/>
      <c r="N1032" s="120"/>
      <c r="O1032" s="120"/>
    </row>
    <row r="1033" spans="1:15" x14ac:dyDescent="0.15">
      <c r="K1033" s="58"/>
      <c r="L1033" s="121"/>
      <c r="M1033" s="120"/>
      <c r="N1033" s="120"/>
      <c r="O1033" s="120"/>
    </row>
    <row r="1034" spans="1:15" x14ac:dyDescent="0.15">
      <c r="M1034" s="120"/>
      <c r="N1034" s="120"/>
      <c r="O1034" s="120"/>
    </row>
    <row r="1035" spans="1:15" x14ac:dyDescent="0.15">
      <c r="N1035" s="120"/>
      <c r="O1035" s="120"/>
    </row>
    <row r="1036" spans="1:15" x14ac:dyDescent="0.15">
      <c r="N1036" s="120"/>
      <c r="O1036" s="120"/>
    </row>
    <row r="1037" spans="1:15" x14ac:dyDescent="0.15">
      <c r="N1037" s="120"/>
      <c r="O1037" s="120"/>
    </row>
  </sheetData>
  <sheetProtection algorithmName="SHA-512" hashValue="9UFzj5WpQYue9QGZ0SNArdYSDDF9LOCNMj9iOajo50O1XdhcXZSuWAbpCrIiwVJRiyRzSGnLk1VNAkVin/Nr8Q==" saltValue="g3uGep4N2+IMUFY1yXh9Vg==" spinCount="100000" sheet="1" autoFilter="0"/>
  <autoFilter ref="A6:O1028" xr:uid="{43528EC3-5593-4D8D-A868-48D88B75A9A3}">
    <sortState xmlns:xlrd2="http://schemas.microsoft.com/office/spreadsheetml/2017/richdata2" ref="A7:O1028">
      <sortCondition ref="H6:H1028"/>
    </sortState>
  </autoFilter>
  <phoneticPr fontId="8" type="noConversion"/>
  <conditionalFormatting sqref="C1029:C65536">
    <cfRule type="expression" dxfId="0" priority="12" stopIfTrue="1">
      <formula>AND(COUNTIF(#REF!, C1029)+COUNTIF(#REF!, C1029)+COUNTIF($B$12:$B$65536, C1029)&gt;1,NOT(ISBLANK(C1029)))</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E6FC6-FD95-4C51-A748-3CDC0E4D30D1}">
  <sheetPr>
    <tabColor rgb="FF92D050"/>
  </sheetPr>
  <dimension ref="A1:G289"/>
  <sheetViews>
    <sheetView zoomScaleNormal="100" workbookViewId="0">
      <pane ySplit="7" topLeftCell="A8" activePane="bottomLeft" state="frozen"/>
      <selection activeCell="H5" sqref="H5"/>
      <selection pane="bottomLeft" activeCell="F8" sqref="F8"/>
    </sheetView>
  </sheetViews>
  <sheetFormatPr baseColWidth="10" defaultColWidth="16.83203125" defaultRowHeight="13" x14ac:dyDescent="0.15"/>
  <cols>
    <col min="1" max="1" width="16.83203125" style="17" customWidth="1"/>
    <col min="2" max="2" width="56.33203125" style="77" bestFit="1" customWidth="1"/>
    <col min="3" max="7" width="16.83203125" style="17" customWidth="1"/>
    <col min="8" max="16384" width="16.83203125" style="17"/>
  </cols>
  <sheetData>
    <row r="1" spans="1:7" ht="15" thickTop="1" thickBot="1" x14ac:dyDescent="0.2">
      <c r="D1" s="20" t="s">
        <v>1085</v>
      </c>
      <c r="E1" s="20"/>
      <c r="F1" s="20" t="s">
        <v>1062</v>
      </c>
      <c r="G1" s="57">
        <f>SUMIF(E:E,"Perceel 1",G:G)</f>
        <v>0</v>
      </c>
    </row>
    <row r="2" spans="1:7" ht="15" thickTop="1" thickBot="1" x14ac:dyDescent="0.2">
      <c r="F2" s="20" t="s">
        <v>1061</v>
      </c>
      <c r="G2" s="57">
        <f>SUMIF(E:E,"Perceel 2",G:G)</f>
        <v>0</v>
      </c>
    </row>
    <row r="3" spans="1:7" ht="15" thickTop="1" thickBot="1" x14ac:dyDescent="0.2">
      <c r="F3" s="20" t="s">
        <v>1063</v>
      </c>
      <c r="G3" s="57">
        <f>SUMIF(E:E,"Perceel 3",G:G)</f>
        <v>0</v>
      </c>
    </row>
    <row r="4" spans="1:7" ht="14" thickTop="1" x14ac:dyDescent="0.15"/>
    <row r="5" spans="1:7" x14ac:dyDescent="0.15">
      <c r="A5" s="62" t="s">
        <v>933</v>
      </c>
      <c r="B5" s="61"/>
      <c r="C5" s="22"/>
      <c r="D5" s="22"/>
      <c r="E5" s="22"/>
      <c r="F5" s="63"/>
      <c r="G5" s="63"/>
    </row>
    <row r="6" spans="1:7" ht="14" x14ac:dyDescent="0.15">
      <c r="A6" s="122" t="s">
        <v>1080</v>
      </c>
      <c r="B6" s="122"/>
      <c r="C6" s="122"/>
      <c r="D6" s="122"/>
      <c r="E6" s="22"/>
      <c r="F6" s="24" t="s">
        <v>1073</v>
      </c>
      <c r="G6" s="24" t="s">
        <v>1073</v>
      </c>
    </row>
    <row r="7" spans="1:7" ht="28" x14ac:dyDescent="0.15">
      <c r="A7" s="25" t="s">
        <v>3093</v>
      </c>
      <c r="B7" s="83" t="s">
        <v>3</v>
      </c>
      <c r="C7" s="25" t="s">
        <v>3094</v>
      </c>
      <c r="D7" s="25" t="s">
        <v>3095</v>
      </c>
      <c r="E7" s="25" t="s">
        <v>3096</v>
      </c>
      <c r="F7" s="5" t="s">
        <v>934</v>
      </c>
      <c r="G7" s="27" t="s">
        <v>1088</v>
      </c>
    </row>
    <row r="8" spans="1:7" x14ac:dyDescent="0.15">
      <c r="A8" s="17" t="s">
        <v>2952</v>
      </c>
      <c r="B8" s="77" t="s">
        <v>2978</v>
      </c>
      <c r="C8" s="17">
        <v>1</v>
      </c>
      <c r="D8" s="17" t="s">
        <v>8</v>
      </c>
      <c r="E8" s="17" t="s">
        <v>1062</v>
      </c>
      <c r="F8" s="36"/>
      <c r="G8" s="64">
        <f t="shared" ref="G8:G71" si="0">F8*C8</f>
        <v>0</v>
      </c>
    </row>
    <row r="9" spans="1:7" x14ac:dyDescent="0.15">
      <c r="A9" s="17" t="s">
        <v>2952</v>
      </c>
      <c r="B9" s="77" t="s">
        <v>3061</v>
      </c>
      <c r="C9" s="17">
        <v>1</v>
      </c>
      <c r="D9" s="17" t="s">
        <v>8</v>
      </c>
      <c r="E9" s="17" t="s">
        <v>1062</v>
      </c>
      <c r="F9" s="36"/>
      <c r="G9" s="64">
        <f t="shared" si="0"/>
        <v>0</v>
      </c>
    </row>
    <row r="10" spans="1:7" x14ac:dyDescent="0.15">
      <c r="A10" s="17" t="s">
        <v>2952</v>
      </c>
      <c r="B10" s="77" t="s">
        <v>2971</v>
      </c>
      <c r="C10" s="17">
        <v>4</v>
      </c>
      <c r="D10" s="17" t="s">
        <v>8</v>
      </c>
      <c r="E10" s="17" t="s">
        <v>1062</v>
      </c>
      <c r="F10" s="36"/>
      <c r="G10" s="64">
        <f t="shared" si="0"/>
        <v>0</v>
      </c>
    </row>
    <row r="11" spans="1:7" x14ac:dyDescent="0.15">
      <c r="A11" s="17" t="s">
        <v>2952</v>
      </c>
      <c r="B11" s="77" t="s">
        <v>2974</v>
      </c>
      <c r="C11" s="17">
        <v>2</v>
      </c>
      <c r="D11" s="17" t="s">
        <v>8</v>
      </c>
      <c r="E11" s="17" t="s">
        <v>1062</v>
      </c>
      <c r="F11" s="36"/>
      <c r="G11" s="64">
        <f t="shared" si="0"/>
        <v>0</v>
      </c>
    </row>
    <row r="12" spans="1:7" x14ac:dyDescent="0.15">
      <c r="A12" s="17" t="s">
        <v>2952</v>
      </c>
      <c r="B12" s="77" t="s">
        <v>2987</v>
      </c>
      <c r="C12" s="17">
        <v>2</v>
      </c>
      <c r="D12" s="17" t="s">
        <v>8</v>
      </c>
      <c r="E12" s="17" t="s">
        <v>1062</v>
      </c>
      <c r="F12" s="36"/>
      <c r="G12" s="64">
        <f t="shared" si="0"/>
        <v>0</v>
      </c>
    </row>
    <row r="13" spans="1:7" x14ac:dyDescent="0.15">
      <c r="A13" s="17" t="s">
        <v>2952</v>
      </c>
      <c r="B13" s="77" t="s">
        <v>3090</v>
      </c>
      <c r="C13" s="17">
        <v>4</v>
      </c>
      <c r="D13" s="17" t="s">
        <v>8</v>
      </c>
      <c r="E13" s="17" t="s">
        <v>1062</v>
      </c>
      <c r="F13" s="36"/>
      <c r="G13" s="64">
        <f t="shared" si="0"/>
        <v>0</v>
      </c>
    </row>
    <row r="14" spans="1:7" x14ac:dyDescent="0.15">
      <c r="A14" s="17" t="s">
        <v>2952</v>
      </c>
      <c r="B14" s="77" t="s">
        <v>3089</v>
      </c>
      <c r="C14" s="17">
        <v>2</v>
      </c>
      <c r="D14" s="17" t="s">
        <v>8</v>
      </c>
      <c r="E14" s="17" t="s">
        <v>1062</v>
      </c>
      <c r="F14" s="36"/>
      <c r="G14" s="64">
        <f t="shared" si="0"/>
        <v>0</v>
      </c>
    </row>
    <row r="15" spans="1:7" x14ac:dyDescent="0.15">
      <c r="A15" s="17" t="s">
        <v>2952</v>
      </c>
      <c r="B15" s="88" t="s">
        <v>2971</v>
      </c>
      <c r="C15" s="17">
        <v>12</v>
      </c>
      <c r="D15" s="17" t="s">
        <v>8</v>
      </c>
      <c r="E15" s="17" t="s">
        <v>1062</v>
      </c>
      <c r="F15" s="36"/>
      <c r="G15" s="64">
        <f t="shared" si="0"/>
        <v>0</v>
      </c>
    </row>
    <row r="16" spans="1:7" x14ac:dyDescent="0.15">
      <c r="A16" s="17" t="s">
        <v>2952</v>
      </c>
      <c r="B16" s="77" t="s">
        <v>2971</v>
      </c>
      <c r="C16" s="17">
        <v>4</v>
      </c>
      <c r="D16" s="17" t="s">
        <v>8</v>
      </c>
      <c r="E16" s="17" t="s">
        <v>1062</v>
      </c>
      <c r="F16" s="36"/>
      <c r="G16" s="64">
        <f t="shared" si="0"/>
        <v>0</v>
      </c>
    </row>
    <row r="17" spans="1:7" x14ac:dyDescent="0.15">
      <c r="A17" s="17" t="s">
        <v>2952</v>
      </c>
      <c r="B17" s="77" t="s">
        <v>2971</v>
      </c>
      <c r="C17" s="17">
        <v>6</v>
      </c>
      <c r="D17" s="17" t="s">
        <v>8</v>
      </c>
      <c r="E17" s="17" t="s">
        <v>1062</v>
      </c>
      <c r="F17" s="36"/>
      <c r="G17" s="64">
        <f t="shared" si="0"/>
        <v>0</v>
      </c>
    </row>
    <row r="18" spans="1:7" x14ac:dyDescent="0.15">
      <c r="A18" s="17" t="s">
        <v>2952</v>
      </c>
      <c r="B18" s="77" t="s">
        <v>2970</v>
      </c>
      <c r="C18" s="17">
        <v>3</v>
      </c>
      <c r="D18" s="17" t="s">
        <v>8</v>
      </c>
      <c r="E18" s="17" t="s">
        <v>1062</v>
      </c>
      <c r="F18" s="36"/>
      <c r="G18" s="64">
        <f t="shared" si="0"/>
        <v>0</v>
      </c>
    </row>
    <row r="19" spans="1:7" x14ac:dyDescent="0.15">
      <c r="A19" s="17" t="s">
        <v>2952</v>
      </c>
      <c r="B19" s="77" t="s">
        <v>2971</v>
      </c>
      <c r="C19" s="17">
        <v>6</v>
      </c>
      <c r="D19" s="17" t="s">
        <v>8</v>
      </c>
      <c r="E19" s="17" t="s">
        <v>1062</v>
      </c>
      <c r="F19" s="36"/>
      <c r="G19" s="64">
        <f t="shared" si="0"/>
        <v>0</v>
      </c>
    </row>
    <row r="20" spans="1:7" x14ac:dyDescent="0.15">
      <c r="A20" s="17" t="s">
        <v>2952</v>
      </c>
      <c r="B20" s="77" t="s">
        <v>2970</v>
      </c>
      <c r="C20" s="17">
        <v>3</v>
      </c>
      <c r="D20" s="17" t="s">
        <v>8</v>
      </c>
      <c r="E20" s="17" t="s">
        <v>1062</v>
      </c>
      <c r="F20" s="36"/>
      <c r="G20" s="64">
        <f t="shared" si="0"/>
        <v>0</v>
      </c>
    </row>
    <row r="21" spans="1:7" x14ac:dyDescent="0.15">
      <c r="A21" s="17" t="s">
        <v>2952</v>
      </c>
      <c r="B21" s="77" t="s">
        <v>3088</v>
      </c>
      <c r="C21" s="17">
        <v>1</v>
      </c>
      <c r="D21" s="17" t="s">
        <v>8</v>
      </c>
      <c r="E21" s="17" t="s">
        <v>1062</v>
      </c>
      <c r="F21" s="36"/>
      <c r="G21" s="64">
        <f t="shared" si="0"/>
        <v>0</v>
      </c>
    </row>
    <row r="22" spans="1:7" x14ac:dyDescent="0.15">
      <c r="A22" s="17" t="s">
        <v>2952</v>
      </c>
      <c r="B22" s="77" t="s">
        <v>3088</v>
      </c>
      <c r="C22" s="17">
        <v>1</v>
      </c>
      <c r="D22" s="17" t="s">
        <v>8</v>
      </c>
      <c r="E22" s="17" t="s">
        <v>1062</v>
      </c>
      <c r="F22" s="36"/>
      <c r="G22" s="64">
        <f t="shared" si="0"/>
        <v>0</v>
      </c>
    </row>
    <row r="23" spans="1:7" x14ac:dyDescent="0.15">
      <c r="A23" s="17" t="s">
        <v>2952</v>
      </c>
      <c r="B23" s="77" t="s">
        <v>2971</v>
      </c>
      <c r="C23" s="17">
        <v>8</v>
      </c>
      <c r="D23" s="17" t="s">
        <v>8</v>
      </c>
      <c r="E23" s="17" t="s">
        <v>1062</v>
      </c>
      <c r="F23" s="36"/>
      <c r="G23" s="64">
        <f t="shared" si="0"/>
        <v>0</v>
      </c>
    </row>
    <row r="24" spans="1:7" x14ac:dyDescent="0.15">
      <c r="A24" s="17" t="s">
        <v>2952</v>
      </c>
      <c r="B24" s="77" t="s">
        <v>2974</v>
      </c>
      <c r="C24" s="17">
        <v>2</v>
      </c>
      <c r="D24" s="17" t="s">
        <v>8</v>
      </c>
      <c r="E24" s="17" t="s">
        <v>1062</v>
      </c>
      <c r="F24" s="36"/>
      <c r="G24" s="64">
        <f t="shared" si="0"/>
        <v>0</v>
      </c>
    </row>
    <row r="25" spans="1:7" x14ac:dyDescent="0.15">
      <c r="A25" s="17" t="s">
        <v>2952</v>
      </c>
      <c r="B25" s="77" t="s">
        <v>2971</v>
      </c>
      <c r="C25" s="17">
        <v>1</v>
      </c>
      <c r="D25" s="17" t="s">
        <v>8</v>
      </c>
      <c r="E25" s="17" t="s">
        <v>1062</v>
      </c>
      <c r="F25" s="36"/>
      <c r="G25" s="64">
        <f t="shared" si="0"/>
        <v>0</v>
      </c>
    </row>
    <row r="26" spans="1:7" x14ac:dyDescent="0.15">
      <c r="A26" s="17" t="s">
        <v>2952</v>
      </c>
      <c r="B26" s="77" t="s">
        <v>2974</v>
      </c>
      <c r="C26" s="17">
        <v>1</v>
      </c>
      <c r="D26" s="17" t="s">
        <v>8</v>
      </c>
      <c r="E26" s="17" t="s">
        <v>1062</v>
      </c>
      <c r="F26" s="36"/>
      <c r="G26" s="64">
        <f t="shared" si="0"/>
        <v>0</v>
      </c>
    </row>
    <row r="27" spans="1:7" x14ac:dyDescent="0.15">
      <c r="A27" s="17" t="s">
        <v>2952</v>
      </c>
      <c r="B27" s="77" t="s">
        <v>2987</v>
      </c>
      <c r="C27" s="17">
        <v>1</v>
      </c>
      <c r="D27" s="17" t="s">
        <v>8</v>
      </c>
      <c r="E27" s="17" t="s">
        <v>1062</v>
      </c>
      <c r="F27" s="36"/>
      <c r="G27" s="64">
        <f t="shared" si="0"/>
        <v>0</v>
      </c>
    </row>
    <row r="28" spans="1:7" x14ac:dyDescent="0.15">
      <c r="A28" s="17" t="s">
        <v>2952</v>
      </c>
      <c r="B28" s="77" t="s">
        <v>3040</v>
      </c>
      <c r="C28" s="17">
        <v>2</v>
      </c>
      <c r="D28" s="17" t="s">
        <v>8</v>
      </c>
      <c r="E28" s="17" t="s">
        <v>1062</v>
      </c>
      <c r="F28" s="36"/>
      <c r="G28" s="64">
        <f t="shared" si="0"/>
        <v>0</v>
      </c>
    </row>
    <row r="29" spans="1:7" x14ac:dyDescent="0.15">
      <c r="A29" s="17" t="s">
        <v>2952</v>
      </c>
      <c r="B29" s="77" t="s">
        <v>3039</v>
      </c>
      <c r="C29" s="17">
        <v>2</v>
      </c>
      <c r="D29" s="17" t="s">
        <v>8</v>
      </c>
      <c r="E29" s="17" t="s">
        <v>1062</v>
      </c>
      <c r="F29" s="36"/>
      <c r="G29" s="64">
        <f t="shared" si="0"/>
        <v>0</v>
      </c>
    </row>
    <row r="30" spans="1:7" x14ac:dyDescent="0.15">
      <c r="A30" s="17" t="s">
        <v>2952</v>
      </c>
      <c r="B30" s="77" t="s">
        <v>3086</v>
      </c>
      <c r="C30" s="17">
        <v>1</v>
      </c>
      <c r="D30" s="17" t="s">
        <v>8</v>
      </c>
      <c r="E30" s="17" t="s">
        <v>1062</v>
      </c>
      <c r="F30" s="36"/>
      <c r="G30" s="64">
        <f t="shared" si="0"/>
        <v>0</v>
      </c>
    </row>
    <row r="31" spans="1:7" x14ac:dyDescent="0.15">
      <c r="A31" s="17" t="s">
        <v>2952</v>
      </c>
      <c r="B31" s="77" t="s">
        <v>3085</v>
      </c>
      <c r="C31" s="17">
        <v>1</v>
      </c>
      <c r="D31" s="17" t="s">
        <v>8</v>
      </c>
      <c r="E31" s="17" t="s">
        <v>1062</v>
      </c>
      <c r="F31" s="36"/>
      <c r="G31" s="64">
        <f t="shared" si="0"/>
        <v>0</v>
      </c>
    </row>
    <row r="32" spans="1:7" x14ac:dyDescent="0.15">
      <c r="A32" s="17" t="s">
        <v>2952</v>
      </c>
      <c r="B32" s="77" t="s">
        <v>3040</v>
      </c>
      <c r="C32" s="17">
        <v>9</v>
      </c>
      <c r="D32" s="17" t="s">
        <v>8</v>
      </c>
      <c r="E32" s="17" t="s">
        <v>1062</v>
      </c>
      <c r="F32" s="36"/>
      <c r="G32" s="64">
        <f t="shared" si="0"/>
        <v>0</v>
      </c>
    </row>
    <row r="33" spans="1:7" x14ac:dyDescent="0.15">
      <c r="A33" s="17" t="s">
        <v>2952</v>
      </c>
      <c r="B33" s="77" t="s">
        <v>3066</v>
      </c>
      <c r="C33" s="17">
        <v>3</v>
      </c>
      <c r="D33" s="17" t="s">
        <v>8</v>
      </c>
      <c r="E33" s="17" t="s">
        <v>1062</v>
      </c>
      <c r="F33" s="36"/>
      <c r="G33" s="64">
        <f t="shared" si="0"/>
        <v>0</v>
      </c>
    </row>
    <row r="34" spans="1:7" x14ac:dyDescent="0.15">
      <c r="A34" s="17" t="s">
        <v>2952</v>
      </c>
      <c r="B34" s="77" t="s">
        <v>3040</v>
      </c>
      <c r="C34" s="17">
        <v>6</v>
      </c>
      <c r="D34" s="17" t="s">
        <v>8</v>
      </c>
      <c r="E34" s="17" t="s">
        <v>1062</v>
      </c>
      <c r="F34" s="36"/>
      <c r="G34" s="64">
        <f t="shared" si="0"/>
        <v>0</v>
      </c>
    </row>
    <row r="35" spans="1:7" x14ac:dyDescent="0.15">
      <c r="A35" s="17" t="s">
        <v>2952</v>
      </c>
      <c r="B35" s="77" t="s">
        <v>2971</v>
      </c>
      <c r="C35" s="17">
        <v>1</v>
      </c>
      <c r="D35" s="17" t="s">
        <v>8</v>
      </c>
      <c r="E35" s="17" t="s">
        <v>1062</v>
      </c>
      <c r="F35" s="36"/>
      <c r="G35" s="64">
        <f t="shared" si="0"/>
        <v>0</v>
      </c>
    </row>
    <row r="36" spans="1:7" x14ac:dyDescent="0.15">
      <c r="A36" s="17" t="s">
        <v>2952</v>
      </c>
      <c r="B36" s="77" t="s">
        <v>2974</v>
      </c>
      <c r="C36" s="17">
        <v>1</v>
      </c>
      <c r="D36" s="17" t="s">
        <v>8</v>
      </c>
      <c r="E36" s="17" t="s">
        <v>1062</v>
      </c>
      <c r="F36" s="36"/>
      <c r="G36" s="64">
        <f t="shared" si="0"/>
        <v>0</v>
      </c>
    </row>
    <row r="37" spans="1:7" x14ac:dyDescent="0.15">
      <c r="A37" s="17" t="s">
        <v>2952</v>
      </c>
      <c r="B37" s="77" t="s">
        <v>2987</v>
      </c>
      <c r="C37" s="17">
        <v>1</v>
      </c>
      <c r="D37" s="17" t="s">
        <v>8</v>
      </c>
      <c r="E37" s="17" t="s">
        <v>1062</v>
      </c>
      <c r="F37" s="36"/>
      <c r="G37" s="64">
        <f t="shared" si="0"/>
        <v>0</v>
      </c>
    </row>
    <row r="38" spans="1:7" x14ac:dyDescent="0.15">
      <c r="A38" s="17" t="s">
        <v>2952</v>
      </c>
      <c r="B38" s="77" t="s">
        <v>2979</v>
      </c>
      <c r="C38" s="17">
        <v>1</v>
      </c>
      <c r="D38" s="17" t="s">
        <v>8</v>
      </c>
      <c r="E38" s="17" t="s">
        <v>1062</v>
      </c>
      <c r="F38" s="36"/>
      <c r="G38" s="64">
        <f t="shared" si="0"/>
        <v>0</v>
      </c>
    </row>
    <row r="39" spans="1:7" x14ac:dyDescent="0.15">
      <c r="A39" s="17" t="s">
        <v>2952</v>
      </c>
      <c r="B39" s="77" t="s">
        <v>3040</v>
      </c>
      <c r="C39" s="17">
        <v>2</v>
      </c>
      <c r="D39" s="17" t="s">
        <v>8</v>
      </c>
      <c r="E39" s="17" t="s">
        <v>1062</v>
      </c>
      <c r="F39" s="36"/>
      <c r="G39" s="64">
        <f t="shared" si="0"/>
        <v>0</v>
      </c>
    </row>
    <row r="40" spans="1:7" x14ac:dyDescent="0.15">
      <c r="A40" s="17" t="s">
        <v>2952</v>
      </c>
      <c r="B40" s="77" t="s">
        <v>3039</v>
      </c>
      <c r="C40" s="17">
        <v>2</v>
      </c>
      <c r="D40" s="17" t="s">
        <v>8</v>
      </c>
      <c r="E40" s="17" t="s">
        <v>1062</v>
      </c>
      <c r="F40" s="36"/>
      <c r="G40" s="64">
        <f t="shared" si="0"/>
        <v>0</v>
      </c>
    </row>
    <row r="41" spans="1:7" x14ac:dyDescent="0.15">
      <c r="A41" s="17" t="s">
        <v>2952</v>
      </c>
      <c r="B41" s="77" t="s">
        <v>3086</v>
      </c>
      <c r="C41" s="17">
        <v>1</v>
      </c>
      <c r="D41" s="17" t="s">
        <v>8</v>
      </c>
      <c r="E41" s="17" t="s">
        <v>1062</v>
      </c>
      <c r="F41" s="36"/>
      <c r="G41" s="64">
        <f t="shared" si="0"/>
        <v>0</v>
      </c>
    </row>
    <row r="42" spans="1:7" x14ac:dyDescent="0.15">
      <c r="A42" s="17" t="s">
        <v>2952</v>
      </c>
      <c r="B42" s="77" t="s">
        <v>3085</v>
      </c>
      <c r="C42" s="17">
        <v>1</v>
      </c>
      <c r="D42" s="17" t="s">
        <v>8</v>
      </c>
      <c r="E42" s="17" t="s">
        <v>1062</v>
      </c>
      <c r="F42" s="36"/>
      <c r="G42" s="64">
        <f t="shared" si="0"/>
        <v>0</v>
      </c>
    </row>
    <row r="43" spans="1:7" x14ac:dyDescent="0.15">
      <c r="A43" s="17" t="s">
        <v>2952</v>
      </c>
      <c r="B43" s="77" t="s">
        <v>3040</v>
      </c>
      <c r="C43" s="17">
        <v>2</v>
      </c>
      <c r="D43" s="17" t="s">
        <v>8</v>
      </c>
      <c r="E43" s="17" t="s">
        <v>1062</v>
      </c>
      <c r="F43" s="36"/>
      <c r="G43" s="64">
        <f t="shared" si="0"/>
        <v>0</v>
      </c>
    </row>
    <row r="44" spans="1:7" x14ac:dyDescent="0.15">
      <c r="A44" s="17" t="s">
        <v>2952</v>
      </c>
      <c r="B44" s="77" t="s">
        <v>3039</v>
      </c>
      <c r="C44" s="41">
        <v>2</v>
      </c>
      <c r="D44" s="17" t="s">
        <v>8</v>
      </c>
      <c r="E44" s="17" t="s">
        <v>1062</v>
      </c>
      <c r="F44" s="36"/>
      <c r="G44" s="64">
        <f t="shared" si="0"/>
        <v>0</v>
      </c>
    </row>
    <row r="45" spans="1:7" x14ac:dyDescent="0.15">
      <c r="A45" s="17" t="s">
        <v>2952</v>
      </c>
      <c r="B45" s="77" t="s">
        <v>3086</v>
      </c>
      <c r="C45" s="17">
        <v>1</v>
      </c>
      <c r="D45" s="17" t="s">
        <v>8</v>
      </c>
      <c r="E45" s="17" t="s">
        <v>1062</v>
      </c>
      <c r="F45" s="36"/>
      <c r="G45" s="64">
        <f t="shared" si="0"/>
        <v>0</v>
      </c>
    </row>
    <row r="46" spans="1:7" x14ac:dyDescent="0.15">
      <c r="A46" s="17" t="s">
        <v>2952</v>
      </c>
      <c r="B46" s="77" t="s">
        <v>3085</v>
      </c>
      <c r="C46" s="17">
        <v>1</v>
      </c>
      <c r="D46" s="17" t="s">
        <v>8</v>
      </c>
      <c r="E46" s="17" t="s">
        <v>1062</v>
      </c>
      <c r="F46" s="36"/>
      <c r="G46" s="64">
        <f t="shared" si="0"/>
        <v>0</v>
      </c>
    </row>
    <row r="47" spans="1:7" x14ac:dyDescent="0.15">
      <c r="A47" s="17" t="s">
        <v>2952</v>
      </c>
      <c r="B47" s="77" t="s">
        <v>3040</v>
      </c>
      <c r="C47" s="17">
        <v>8</v>
      </c>
      <c r="D47" s="17" t="s">
        <v>8</v>
      </c>
      <c r="E47" s="17" t="s">
        <v>1062</v>
      </c>
      <c r="F47" s="36"/>
      <c r="G47" s="64">
        <f t="shared" si="0"/>
        <v>0</v>
      </c>
    </row>
    <row r="48" spans="1:7" x14ac:dyDescent="0.15">
      <c r="A48" s="17" t="s">
        <v>2952</v>
      </c>
      <c r="B48" s="77" t="s">
        <v>3040</v>
      </c>
      <c r="C48" s="17">
        <v>8</v>
      </c>
      <c r="D48" s="17" t="s">
        <v>8</v>
      </c>
      <c r="E48" s="17" t="s">
        <v>1062</v>
      </c>
      <c r="F48" s="36"/>
      <c r="G48" s="64">
        <f t="shared" si="0"/>
        <v>0</v>
      </c>
    </row>
    <row r="49" spans="1:7" x14ac:dyDescent="0.15">
      <c r="A49" s="17" t="s">
        <v>2952</v>
      </c>
      <c r="B49" s="77" t="s">
        <v>3040</v>
      </c>
      <c r="C49" s="17">
        <v>2</v>
      </c>
      <c r="D49" s="17" t="s">
        <v>8</v>
      </c>
      <c r="E49" s="17" t="s">
        <v>1062</v>
      </c>
      <c r="F49" s="36"/>
      <c r="G49" s="64">
        <f t="shared" si="0"/>
        <v>0</v>
      </c>
    </row>
    <row r="50" spans="1:7" x14ac:dyDescent="0.15">
      <c r="A50" s="38" t="s">
        <v>2952</v>
      </c>
      <c r="B50" s="88" t="s">
        <v>3039</v>
      </c>
      <c r="C50" s="38">
        <v>2</v>
      </c>
      <c r="D50" s="38" t="s">
        <v>8</v>
      </c>
      <c r="E50" s="38" t="s">
        <v>1062</v>
      </c>
      <c r="F50" s="36"/>
      <c r="G50" s="64">
        <f t="shared" si="0"/>
        <v>0</v>
      </c>
    </row>
    <row r="51" spans="1:7" x14ac:dyDescent="0.15">
      <c r="A51" s="17" t="s">
        <v>2952</v>
      </c>
      <c r="B51" s="77" t="s">
        <v>3040</v>
      </c>
      <c r="C51" s="17">
        <v>2</v>
      </c>
      <c r="D51" s="17" t="s">
        <v>8</v>
      </c>
      <c r="E51" s="17" t="s">
        <v>1062</v>
      </c>
      <c r="F51" s="36"/>
      <c r="G51" s="64">
        <f t="shared" si="0"/>
        <v>0</v>
      </c>
    </row>
    <row r="52" spans="1:7" x14ac:dyDescent="0.15">
      <c r="A52" s="17" t="s">
        <v>2952</v>
      </c>
      <c r="B52" s="77" t="s">
        <v>3039</v>
      </c>
      <c r="C52" s="38">
        <v>2</v>
      </c>
      <c r="D52" s="17" t="s">
        <v>8</v>
      </c>
      <c r="E52" s="17" t="s">
        <v>1062</v>
      </c>
      <c r="F52" s="36"/>
      <c r="G52" s="64">
        <f t="shared" si="0"/>
        <v>0</v>
      </c>
    </row>
    <row r="53" spans="1:7" x14ac:dyDescent="0.15">
      <c r="A53" s="17" t="s">
        <v>2952</v>
      </c>
      <c r="B53" s="77" t="s">
        <v>3040</v>
      </c>
      <c r="C53" s="17">
        <v>1</v>
      </c>
      <c r="D53" s="17" t="s">
        <v>8</v>
      </c>
      <c r="E53" s="17" t="s">
        <v>1062</v>
      </c>
      <c r="F53" s="36"/>
      <c r="G53" s="64">
        <f t="shared" si="0"/>
        <v>0</v>
      </c>
    </row>
    <row r="54" spans="1:7" x14ac:dyDescent="0.15">
      <c r="A54" s="17" t="s">
        <v>2952</v>
      </c>
      <c r="B54" s="77" t="s">
        <v>3039</v>
      </c>
      <c r="C54" s="17">
        <v>1</v>
      </c>
      <c r="D54" s="17" t="s">
        <v>8</v>
      </c>
      <c r="E54" s="17" t="s">
        <v>1062</v>
      </c>
      <c r="F54" s="36"/>
      <c r="G54" s="64">
        <f t="shared" si="0"/>
        <v>0</v>
      </c>
    </row>
    <row r="55" spans="1:7" x14ac:dyDescent="0.15">
      <c r="A55" s="17" t="s">
        <v>2952</v>
      </c>
      <c r="B55" s="77" t="s">
        <v>3086</v>
      </c>
      <c r="C55" s="41">
        <v>1</v>
      </c>
      <c r="D55" s="17" t="s">
        <v>8</v>
      </c>
      <c r="E55" s="17" t="s">
        <v>1062</v>
      </c>
      <c r="F55" s="36"/>
      <c r="G55" s="64">
        <f t="shared" si="0"/>
        <v>0</v>
      </c>
    </row>
    <row r="56" spans="1:7" x14ac:dyDescent="0.15">
      <c r="A56" s="17" t="s">
        <v>2952</v>
      </c>
      <c r="B56" s="77" t="s">
        <v>3085</v>
      </c>
      <c r="C56" s="17">
        <v>1</v>
      </c>
      <c r="D56" s="17" t="s">
        <v>8</v>
      </c>
      <c r="E56" s="17" t="s">
        <v>1062</v>
      </c>
      <c r="F56" s="36"/>
      <c r="G56" s="64">
        <f t="shared" si="0"/>
        <v>0</v>
      </c>
    </row>
    <row r="57" spans="1:7" x14ac:dyDescent="0.15">
      <c r="A57" s="17" t="s">
        <v>2952</v>
      </c>
      <c r="B57" s="77" t="s">
        <v>3084</v>
      </c>
      <c r="C57" s="17">
        <v>1</v>
      </c>
      <c r="D57" s="17" t="s">
        <v>8</v>
      </c>
      <c r="E57" s="17" t="s">
        <v>1062</v>
      </c>
      <c r="F57" s="36"/>
      <c r="G57" s="64">
        <f t="shared" si="0"/>
        <v>0</v>
      </c>
    </row>
    <row r="58" spans="1:7" x14ac:dyDescent="0.15">
      <c r="A58" s="17" t="s">
        <v>2952</v>
      </c>
      <c r="B58" s="77" t="s">
        <v>3084</v>
      </c>
      <c r="C58" s="17">
        <v>1</v>
      </c>
      <c r="D58" s="17" t="s">
        <v>8</v>
      </c>
      <c r="E58" s="17" t="s">
        <v>1062</v>
      </c>
      <c r="F58" s="36"/>
      <c r="G58" s="64">
        <f t="shared" si="0"/>
        <v>0</v>
      </c>
    </row>
    <row r="59" spans="1:7" x14ac:dyDescent="0.15">
      <c r="A59" s="17" t="s">
        <v>2952</v>
      </c>
      <c r="B59" s="77" t="s">
        <v>3084</v>
      </c>
      <c r="C59" s="17">
        <v>1</v>
      </c>
      <c r="D59" s="17" t="s">
        <v>8</v>
      </c>
      <c r="E59" s="17" t="s">
        <v>1062</v>
      </c>
      <c r="F59" s="36"/>
      <c r="G59" s="64">
        <f t="shared" si="0"/>
        <v>0</v>
      </c>
    </row>
    <row r="60" spans="1:7" x14ac:dyDescent="0.15">
      <c r="A60" s="17" t="s">
        <v>2952</v>
      </c>
      <c r="B60" s="77" t="s">
        <v>3084</v>
      </c>
      <c r="C60" s="17">
        <v>1</v>
      </c>
      <c r="D60" s="17" t="s">
        <v>8</v>
      </c>
      <c r="E60" s="17" t="s">
        <v>1062</v>
      </c>
      <c r="F60" s="36"/>
      <c r="G60" s="64">
        <f t="shared" si="0"/>
        <v>0</v>
      </c>
    </row>
    <row r="61" spans="1:7" x14ac:dyDescent="0.15">
      <c r="A61" s="17" t="s">
        <v>2952</v>
      </c>
      <c r="B61" s="77" t="s">
        <v>3084</v>
      </c>
      <c r="C61" s="17">
        <v>1</v>
      </c>
      <c r="D61" s="17" t="s">
        <v>8</v>
      </c>
      <c r="E61" s="17" t="s">
        <v>1062</v>
      </c>
      <c r="F61" s="36"/>
      <c r="G61" s="64">
        <f t="shared" si="0"/>
        <v>0</v>
      </c>
    </row>
    <row r="62" spans="1:7" x14ac:dyDescent="0.15">
      <c r="A62" s="17" t="s">
        <v>2952</v>
      </c>
      <c r="B62" s="77" t="s">
        <v>2976</v>
      </c>
      <c r="C62" s="17">
        <v>2</v>
      </c>
      <c r="D62" s="17" t="s">
        <v>8</v>
      </c>
      <c r="E62" s="17" t="s">
        <v>1062</v>
      </c>
      <c r="F62" s="36"/>
      <c r="G62" s="64">
        <f t="shared" si="0"/>
        <v>0</v>
      </c>
    </row>
    <row r="63" spans="1:7" x14ac:dyDescent="0.15">
      <c r="A63" s="17" t="s">
        <v>2952</v>
      </c>
      <c r="B63" s="77" t="s">
        <v>2970</v>
      </c>
      <c r="C63" s="17">
        <v>2</v>
      </c>
      <c r="D63" s="17" t="s">
        <v>8</v>
      </c>
      <c r="E63" s="17" t="s">
        <v>1062</v>
      </c>
      <c r="F63" s="36"/>
      <c r="G63" s="64">
        <f t="shared" si="0"/>
        <v>0</v>
      </c>
    </row>
    <row r="64" spans="1:7" x14ac:dyDescent="0.15">
      <c r="A64" s="17" t="s">
        <v>2952</v>
      </c>
      <c r="B64" s="77" t="s">
        <v>2978</v>
      </c>
      <c r="C64" s="17">
        <v>1</v>
      </c>
      <c r="D64" s="17" t="s">
        <v>8</v>
      </c>
      <c r="E64" s="17" t="s">
        <v>1062</v>
      </c>
      <c r="F64" s="36"/>
      <c r="G64" s="64">
        <f t="shared" si="0"/>
        <v>0</v>
      </c>
    </row>
    <row r="65" spans="1:7" x14ac:dyDescent="0.15">
      <c r="A65" s="17" t="s">
        <v>2952</v>
      </c>
      <c r="B65" s="77" t="s">
        <v>2971</v>
      </c>
      <c r="C65" s="17">
        <v>9</v>
      </c>
      <c r="D65" s="17" t="s">
        <v>8</v>
      </c>
      <c r="E65" s="17" t="s">
        <v>1062</v>
      </c>
      <c r="F65" s="36"/>
      <c r="G65" s="64">
        <f t="shared" si="0"/>
        <v>0</v>
      </c>
    </row>
    <row r="66" spans="1:7" x14ac:dyDescent="0.15">
      <c r="A66" s="17" t="s">
        <v>2952</v>
      </c>
      <c r="B66" s="77" t="s">
        <v>2971</v>
      </c>
      <c r="C66" s="17">
        <v>2</v>
      </c>
      <c r="D66" s="17" t="s">
        <v>8</v>
      </c>
      <c r="E66" s="17" t="s">
        <v>1062</v>
      </c>
      <c r="F66" s="36"/>
      <c r="G66" s="64">
        <f t="shared" si="0"/>
        <v>0</v>
      </c>
    </row>
    <row r="67" spans="1:7" x14ac:dyDescent="0.15">
      <c r="A67" s="17" t="s">
        <v>2952</v>
      </c>
      <c r="B67" s="77" t="s">
        <v>2970</v>
      </c>
      <c r="C67" s="17">
        <v>2</v>
      </c>
      <c r="D67" s="17" t="s">
        <v>8</v>
      </c>
      <c r="E67" s="17" t="s">
        <v>1062</v>
      </c>
      <c r="F67" s="36"/>
      <c r="G67" s="64">
        <f t="shared" si="0"/>
        <v>0</v>
      </c>
    </row>
    <row r="68" spans="1:7" x14ac:dyDescent="0.15">
      <c r="A68" s="17" t="s">
        <v>2952</v>
      </c>
      <c r="B68" s="77" t="s">
        <v>3060</v>
      </c>
      <c r="C68" s="17">
        <v>1</v>
      </c>
      <c r="D68" s="17" t="s">
        <v>8</v>
      </c>
      <c r="E68" s="17" t="s">
        <v>1062</v>
      </c>
      <c r="F68" s="36"/>
      <c r="G68" s="64">
        <f t="shared" si="0"/>
        <v>0</v>
      </c>
    </row>
    <row r="69" spans="1:7" x14ac:dyDescent="0.15">
      <c r="A69" s="17" t="s">
        <v>2952</v>
      </c>
      <c r="B69" s="77" t="s">
        <v>2971</v>
      </c>
      <c r="C69" s="38">
        <v>9</v>
      </c>
      <c r="D69" s="17" t="s">
        <v>8</v>
      </c>
      <c r="E69" s="17" t="s">
        <v>1062</v>
      </c>
      <c r="F69" s="36"/>
      <c r="G69" s="64">
        <f t="shared" si="0"/>
        <v>0</v>
      </c>
    </row>
    <row r="70" spans="1:7" x14ac:dyDescent="0.15">
      <c r="A70" s="17" t="s">
        <v>2952</v>
      </c>
      <c r="B70" s="77" t="s">
        <v>2971</v>
      </c>
      <c r="C70" s="17">
        <v>9</v>
      </c>
      <c r="D70" s="17" t="s">
        <v>8</v>
      </c>
      <c r="E70" s="17" t="s">
        <v>1062</v>
      </c>
      <c r="F70" s="36"/>
      <c r="G70" s="64">
        <f t="shared" si="0"/>
        <v>0</v>
      </c>
    </row>
    <row r="71" spans="1:7" x14ac:dyDescent="0.15">
      <c r="A71" s="17" t="s">
        <v>2952</v>
      </c>
      <c r="B71" s="77" t="s">
        <v>2971</v>
      </c>
      <c r="C71" s="17">
        <v>9</v>
      </c>
      <c r="D71" s="17" t="s">
        <v>8</v>
      </c>
      <c r="E71" s="17" t="s">
        <v>1062</v>
      </c>
      <c r="F71" s="36"/>
      <c r="G71" s="64">
        <f t="shared" si="0"/>
        <v>0</v>
      </c>
    </row>
    <row r="72" spans="1:7" x14ac:dyDescent="0.15">
      <c r="A72" s="17" t="s">
        <v>2952</v>
      </c>
      <c r="B72" s="77" t="s">
        <v>2971</v>
      </c>
      <c r="C72" s="38">
        <v>6</v>
      </c>
      <c r="D72" s="17" t="s">
        <v>8</v>
      </c>
      <c r="E72" s="17" t="s">
        <v>1062</v>
      </c>
      <c r="F72" s="36"/>
      <c r="G72" s="64">
        <f t="shared" ref="G72:G135" si="1">F72*C72</f>
        <v>0</v>
      </c>
    </row>
    <row r="73" spans="1:7" x14ac:dyDescent="0.15">
      <c r="A73" s="17" t="s">
        <v>2952</v>
      </c>
      <c r="B73" s="77" t="s">
        <v>2971</v>
      </c>
      <c r="C73" s="41">
        <v>6</v>
      </c>
      <c r="D73" s="17" t="s">
        <v>8</v>
      </c>
      <c r="E73" s="17" t="s">
        <v>1062</v>
      </c>
      <c r="F73" s="36"/>
      <c r="G73" s="64">
        <f t="shared" si="1"/>
        <v>0</v>
      </c>
    </row>
    <row r="74" spans="1:7" x14ac:dyDescent="0.15">
      <c r="A74" s="17" t="s">
        <v>2952</v>
      </c>
      <c r="B74" s="77" t="s">
        <v>2971</v>
      </c>
      <c r="C74" s="41">
        <v>12</v>
      </c>
      <c r="D74" s="17" t="s">
        <v>8</v>
      </c>
      <c r="E74" s="17" t="s">
        <v>1062</v>
      </c>
      <c r="F74" s="36"/>
      <c r="G74" s="64">
        <f t="shared" si="1"/>
        <v>0</v>
      </c>
    </row>
    <row r="75" spans="1:7" x14ac:dyDescent="0.15">
      <c r="A75" s="17" t="s">
        <v>2952</v>
      </c>
      <c r="B75" s="77" t="s">
        <v>2971</v>
      </c>
      <c r="C75" s="41">
        <v>12</v>
      </c>
      <c r="D75" s="17" t="s">
        <v>8</v>
      </c>
      <c r="E75" s="17" t="s">
        <v>1062</v>
      </c>
      <c r="F75" s="36"/>
      <c r="G75" s="64">
        <f t="shared" si="1"/>
        <v>0</v>
      </c>
    </row>
    <row r="76" spans="1:7" x14ac:dyDescent="0.15">
      <c r="A76" s="17" t="s">
        <v>2952</v>
      </c>
      <c r="B76" s="77" t="s">
        <v>2970</v>
      </c>
      <c r="C76" s="41">
        <v>4</v>
      </c>
      <c r="D76" s="17" t="s">
        <v>8</v>
      </c>
      <c r="E76" s="17" t="s">
        <v>1062</v>
      </c>
      <c r="F76" s="36"/>
      <c r="G76" s="64">
        <f t="shared" si="1"/>
        <v>0</v>
      </c>
    </row>
    <row r="77" spans="1:7" x14ac:dyDescent="0.15">
      <c r="A77" s="17" t="s">
        <v>2952</v>
      </c>
      <c r="B77" s="77" t="s">
        <v>2971</v>
      </c>
      <c r="C77" s="17">
        <v>2</v>
      </c>
      <c r="D77" s="17" t="s">
        <v>8</v>
      </c>
      <c r="E77" s="17" t="s">
        <v>1062</v>
      </c>
      <c r="F77" s="36"/>
      <c r="G77" s="64">
        <f t="shared" si="1"/>
        <v>0</v>
      </c>
    </row>
    <row r="78" spans="1:7" x14ac:dyDescent="0.15">
      <c r="A78" s="17" t="s">
        <v>2952</v>
      </c>
      <c r="B78" s="77" t="s">
        <v>2970</v>
      </c>
      <c r="C78" s="17">
        <v>2</v>
      </c>
      <c r="D78" s="17" t="s">
        <v>8</v>
      </c>
      <c r="E78" s="17" t="s">
        <v>1062</v>
      </c>
      <c r="F78" s="36"/>
      <c r="G78" s="64">
        <f t="shared" si="1"/>
        <v>0</v>
      </c>
    </row>
    <row r="79" spans="1:7" x14ac:dyDescent="0.15">
      <c r="A79" s="17" t="s">
        <v>2953</v>
      </c>
      <c r="B79" s="77" t="s">
        <v>3080</v>
      </c>
      <c r="C79" s="17">
        <v>1</v>
      </c>
      <c r="D79" s="17" t="s">
        <v>8</v>
      </c>
      <c r="E79" s="17" t="s">
        <v>1062</v>
      </c>
      <c r="F79" s="36"/>
      <c r="G79" s="64">
        <f t="shared" si="1"/>
        <v>0</v>
      </c>
    </row>
    <row r="80" spans="1:7" x14ac:dyDescent="0.15">
      <c r="A80" s="17" t="s">
        <v>2953</v>
      </c>
      <c r="B80" s="77" t="s">
        <v>3079</v>
      </c>
      <c r="C80" s="17">
        <v>2</v>
      </c>
      <c r="D80" s="17" t="s">
        <v>8</v>
      </c>
      <c r="E80" s="17" t="s">
        <v>1062</v>
      </c>
      <c r="F80" s="36"/>
      <c r="G80" s="64">
        <f t="shared" si="1"/>
        <v>0</v>
      </c>
    </row>
    <row r="81" spans="1:7" x14ac:dyDescent="0.15">
      <c r="A81" s="17" t="s">
        <v>2953</v>
      </c>
      <c r="B81" s="77" t="s">
        <v>3078</v>
      </c>
      <c r="C81" s="38">
        <v>1</v>
      </c>
      <c r="D81" s="17" t="s">
        <v>8</v>
      </c>
      <c r="E81" s="17" t="s">
        <v>1062</v>
      </c>
      <c r="F81" s="36"/>
      <c r="G81" s="64">
        <f t="shared" si="1"/>
        <v>0</v>
      </c>
    </row>
    <row r="82" spans="1:7" x14ac:dyDescent="0.15">
      <c r="A82" s="17" t="s">
        <v>2952</v>
      </c>
      <c r="B82" s="77" t="s">
        <v>2971</v>
      </c>
      <c r="C82" s="38">
        <v>8</v>
      </c>
      <c r="D82" s="17" t="s">
        <v>8</v>
      </c>
      <c r="E82" s="17" t="s">
        <v>1062</v>
      </c>
      <c r="F82" s="36"/>
      <c r="G82" s="64">
        <f t="shared" si="1"/>
        <v>0</v>
      </c>
    </row>
    <row r="83" spans="1:7" x14ac:dyDescent="0.15">
      <c r="A83" s="17" t="s">
        <v>2952</v>
      </c>
      <c r="B83" s="77" t="s">
        <v>3077</v>
      </c>
      <c r="C83" s="17">
        <v>8</v>
      </c>
      <c r="D83" s="17" t="s">
        <v>8</v>
      </c>
      <c r="E83" s="17" t="s">
        <v>1062</v>
      </c>
      <c r="F83" s="36"/>
      <c r="G83" s="64">
        <f t="shared" si="1"/>
        <v>0</v>
      </c>
    </row>
    <row r="84" spans="1:7" x14ac:dyDescent="0.15">
      <c r="A84" s="17" t="s">
        <v>2953</v>
      </c>
      <c r="B84" s="77" t="s">
        <v>3018</v>
      </c>
      <c r="C84" s="17">
        <v>1</v>
      </c>
      <c r="D84" s="17" t="s">
        <v>8</v>
      </c>
      <c r="E84" s="17" t="s">
        <v>1062</v>
      </c>
      <c r="F84" s="36"/>
      <c r="G84" s="64">
        <f t="shared" si="1"/>
        <v>0</v>
      </c>
    </row>
    <row r="85" spans="1:7" x14ac:dyDescent="0.15">
      <c r="A85" s="17" t="s">
        <v>2953</v>
      </c>
      <c r="B85" s="77" t="s">
        <v>3075</v>
      </c>
      <c r="C85" s="17">
        <v>1</v>
      </c>
      <c r="D85" s="17" t="s">
        <v>8</v>
      </c>
      <c r="E85" s="17" t="s">
        <v>1062</v>
      </c>
      <c r="F85" s="36"/>
      <c r="G85" s="64">
        <f t="shared" si="1"/>
        <v>0</v>
      </c>
    </row>
    <row r="86" spans="1:7" x14ac:dyDescent="0.15">
      <c r="A86" s="17" t="s">
        <v>2953</v>
      </c>
      <c r="B86" s="77" t="s">
        <v>3017</v>
      </c>
      <c r="C86" s="17">
        <v>1</v>
      </c>
      <c r="D86" s="17" t="s">
        <v>8</v>
      </c>
      <c r="E86" s="17" t="s">
        <v>1062</v>
      </c>
      <c r="F86" s="36"/>
      <c r="G86" s="64">
        <f t="shared" si="1"/>
        <v>0</v>
      </c>
    </row>
    <row r="87" spans="1:7" x14ac:dyDescent="0.15">
      <c r="A87" s="17" t="s">
        <v>2953</v>
      </c>
      <c r="B87" s="77" t="s">
        <v>3076</v>
      </c>
      <c r="C87" s="38">
        <v>1</v>
      </c>
      <c r="D87" s="17" t="s">
        <v>8</v>
      </c>
      <c r="E87" s="17" t="s">
        <v>1062</v>
      </c>
      <c r="F87" s="36"/>
      <c r="G87" s="64">
        <f t="shared" si="1"/>
        <v>0</v>
      </c>
    </row>
    <row r="88" spans="1:7" x14ac:dyDescent="0.15">
      <c r="A88" s="17" t="s">
        <v>2953</v>
      </c>
      <c r="B88" s="77" t="s">
        <v>3018</v>
      </c>
      <c r="C88" s="17">
        <v>1</v>
      </c>
      <c r="D88" s="17" t="s">
        <v>8</v>
      </c>
      <c r="E88" s="17" t="s">
        <v>1062</v>
      </c>
      <c r="F88" s="36"/>
      <c r="G88" s="64">
        <f t="shared" si="1"/>
        <v>0</v>
      </c>
    </row>
    <row r="89" spans="1:7" x14ac:dyDescent="0.15">
      <c r="A89" s="41" t="s">
        <v>2953</v>
      </c>
      <c r="B89" s="95" t="s">
        <v>3075</v>
      </c>
      <c r="C89" s="65">
        <v>1</v>
      </c>
      <c r="D89" s="41" t="s">
        <v>8</v>
      </c>
      <c r="E89" s="41" t="s">
        <v>1062</v>
      </c>
      <c r="F89" s="36"/>
      <c r="G89" s="64">
        <f t="shared" si="1"/>
        <v>0</v>
      </c>
    </row>
    <row r="90" spans="1:7" x14ac:dyDescent="0.15">
      <c r="A90" s="41" t="s">
        <v>2953</v>
      </c>
      <c r="B90" s="95" t="s">
        <v>3074</v>
      </c>
      <c r="C90" s="41">
        <v>1</v>
      </c>
      <c r="D90" s="41" t="s">
        <v>8</v>
      </c>
      <c r="E90" s="41" t="s">
        <v>1062</v>
      </c>
      <c r="F90" s="36"/>
      <c r="G90" s="64">
        <f t="shared" si="1"/>
        <v>0</v>
      </c>
    </row>
    <row r="91" spans="1:7" x14ac:dyDescent="0.15">
      <c r="A91" s="41" t="s">
        <v>2953</v>
      </c>
      <c r="B91" s="95" t="s">
        <v>3073</v>
      </c>
      <c r="C91" s="41">
        <v>1</v>
      </c>
      <c r="D91" s="41" t="s">
        <v>8</v>
      </c>
      <c r="E91" s="41" t="s">
        <v>1062</v>
      </c>
      <c r="F91" s="36"/>
      <c r="G91" s="64">
        <f t="shared" si="1"/>
        <v>0</v>
      </c>
    </row>
    <row r="92" spans="1:7" x14ac:dyDescent="0.15">
      <c r="A92" s="41" t="s">
        <v>2953</v>
      </c>
      <c r="B92" s="95" t="s">
        <v>3018</v>
      </c>
      <c r="C92" s="65">
        <v>2</v>
      </c>
      <c r="D92" s="41" t="s">
        <v>8</v>
      </c>
      <c r="E92" s="41" t="s">
        <v>1062</v>
      </c>
      <c r="F92" s="36"/>
      <c r="G92" s="64">
        <f t="shared" si="1"/>
        <v>0</v>
      </c>
    </row>
    <row r="93" spans="1:7" x14ac:dyDescent="0.15">
      <c r="A93" s="41" t="s">
        <v>2953</v>
      </c>
      <c r="B93" s="95" t="s">
        <v>3026</v>
      </c>
      <c r="C93" s="41">
        <v>2</v>
      </c>
      <c r="D93" s="41" t="s">
        <v>8</v>
      </c>
      <c r="E93" s="41" t="s">
        <v>1062</v>
      </c>
      <c r="F93" s="36"/>
      <c r="G93" s="64">
        <f t="shared" si="1"/>
        <v>0</v>
      </c>
    </row>
    <row r="94" spans="1:7" x14ac:dyDescent="0.15">
      <c r="A94" s="41" t="s">
        <v>2953</v>
      </c>
      <c r="B94" s="95" t="s">
        <v>3018</v>
      </c>
      <c r="C94" s="41">
        <v>2</v>
      </c>
      <c r="D94" s="41" t="s">
        <v>8</v>
      </c>
      <c r="E94" s="41" t="s">
        <v>1062</v>
      </c>
      <c r="F94" s="36"/>
      <c r="G94" s="64">
        <f t="shared" si="1"/>
        <v>0</v>
      </c>
    </row>
    <row r="95" spans="1:7" x14ac:dyDescent="0.15">
      <c r="A95" s="41" t="s">
        <v>2953</v>
      </c>
      <c r="B95" s="95" t="s">
        <v>3026</v>
      </c>
      <c r="C95" s="41">
        <v>2</v>
      </c>
      <c r="D95" s="41" t="s">
        <v>8</v>
      </c>
      <c r="E95" s="41" t="s">
        <v>1062</v>
      </c>
      <c r="F95" s="36"/>
      <c r="G95" s="64">
        <f t="shared" si="1"/>
        <v>0</v>
      </c>
    </row>
    <row r="96" spans="1:7" x14ac:dyDescent="0.15">
      <c r="A96" s="41" t="s">
        <v>2953</v>
      </c>
      <c r="B96" s="95" t="s">
        <v>3018</v>
      </c>
      <c r="C96" s="41">
        <v>1</v>
      </c>
      <c r="D96" s="41" t="s">
        <v>8</v>
      </c>
      <c r="E96" s="41" t="s">
        <v>1062</v>
      </c>
      <c r="F96" s="36"/>
      <c r="G96" s="64">
        <f t="shared" si="1"/>
        <v>0</v>
      </c>
    </row>
    <row r="97" spans="1:7" x14ac:dyDescent="0.15">
      <c r="A97" s="41" t="s">
        <v>2952</v>
      </c>
      <c r="B97" s="95" t="s">
        <v>2971</v>
      </c>
      <c r="C97" s="41">
        <v>15</v>
      </c>
      <c r="D97" s="41" t="s">
        <v>8</v>
      </c>
      <c r="E97" s="41" t="s">
        <v>1062</v>
      </c>
      <c r="F97" s="36"/>
      <c r="G97" s="64">
        <f t="shared" si="1"/>
        <v>0</v>
      </c>
    </row>
    <row r="98" spans="1:7" x14ac:dyDescent="0.15">
      <c r="A98" s="17" t="s">
        <v>2952</v>
      </c>
      <c r="B98" s="77" t="s">
        <v>2971</v>
      </c>
      <c r="C98" s="17">
        <v>15</v>
      </c>
      <c r="D98" s="17" t="s">
        <v>8</v>
      </c>
      <c r="E98" s="17" t="s">
        <v>1062</v>
      </c>
      <c r="F98" s="36"/>
      <c r="G98" s="64">
        <f t="shared" si="1"/>
        <v>0</v>
      </c>
    </row>
    <row r="99" spans="1:7" x14ac:dyDescent="0.15">
      <c r="A99" s="17" t="s">
        <v>2952</v>
      </c>
      <c r="B99" s="77" t="s">
        <v>2971</v>
      </c>
      <c r="C99" s="17">
        <v>15</v>
      </c>
      <c r="D99" s="17" t="s">
        <v>8</v>
      </c>
      <c r="E99" s="17" t="s">
        <v>1062</v>
      </c>
      <c r="F99" s="36"/>
      <c r="G99" s="64">
        <f t="shared" si="1"/>
        <v>0</v>
      </c>
    </row>
    <row r="100" spans="1:7" x14ac:dyDescent="0.15">
      <c r="A100" s="17" t="s">
        <v>2952</v>
      </c>
      <c r="B100" s="77" t="s">
        <v>2971</v>
      </c>
      <c r="C100" s="17">
        <v>6</v>
      </c>
      <c r="D100" s="17" t="s">
        <v>8</v>
      </c>
      <c r="E100" s="17" t="s">
        <v>1062</v>
      </c>
      <c r="F100" s="36"/>
      <c r="G100" s="64">
        <f t="shared" si="1"/>
        <v>0</v>
      </c>
    </row>
    <row r="101" spans="1:7" x14ac:dyDescent="0.15">
      <c r="A101" s="17" t="s">
        <v>2952</v>
      </c>
      <c r="B101" s="77" t="s">
        <v>2970</v>
      </c>
      <c r="C101" s="17">
        <v>3</v>
      </c>
      <c r="D101" s="17" t="s">
        <v>8</v>
      </c>
      <c r="E101" s="17" t="s">
        <v>1062</v>
      </c>
      <c r="F101" s="36"/>
      <c r="G101" s="64">
        <f t="shared" si="1"/>
        <v>0</v>
      </c>
    </row>
    <row r="102" spans="1:7" x14ac:dyDescent="0.15">
      <c r="A102" s="17" t="s">
        <v>2952</v>
      </c>
      <c r="B102" s="77" t="s">
        <v>3024</v>
      </c>
      <c r="C102" s="17">
        <v>1</v>
      </c>
      <c r="D102" s="17" t="s">
        <v>8</v>
      </c>
      <c r="E102" s="17" t="s">
        <v>1062</v>
      </c>
      <c r="F102" s="36"/>
      <c r="G102" s="64">
        <f t="shared" si="1"/>
        <v>0</v>
      </c>
    </row>
    <row r="103" spans="1:7" x14ac:dyDescent="0.15">
      <c r="A103" s="17" t="s">
        <v>2952</v>
      </c>
      <c r="B103" s="77" t="s">
        <v>2970</v>
      </c>
      <c r="C103" s="17">
        <v>4</v>
      </c>
      <c r="D103" s="17" t="s">
        <v>8</v>
      </c>
      <c r="E103" s="17" t="s">
        <v>1062</v>
      </c>
      <c r="F103" s="36"/>
      <c r="G103" s="64">
        <f t="shared" si="1"/>
        <v>0</v>
      </c>
    </row>
    <row r="104" spans="1:7" x14ac:dyDescent="0.15">
      <c r="A104" s="17" t="s">
        <v>2952</v>
      </c>
      <c r="B104" s="77" t="s">
        <v>3040</v>
      </c>
      <c r="C104" s="17">
        <v>4</v>
      </c>
      <c r="D104" s="17" t="s">
        <v>8</v>
      </c>
      <c r="E104" s="17" t="s">
        <v>1062</v>
      </c>
      <c r="F104" s="36"/>
      <c r="G104" s="64">
        <f t="shared" si="1"/>
        <v>0</v>
      </c>
    </row>
    <row r="105" spans="1:7" x14ac:dyDescent="0.15">
      <c r="A105" s="17" t="s">
        <v>2952</v>
      </c>
      <c r="B105" s="77" t="s">
        <v>2971</v>
      </c>
      <c r="C105" s="17">
        <v>4</v>
      </c>
      <c r="D105" s="17" t="s">
        <v>8</v>
      </c>
      <c r="E105" s="17" t="s">
        <v>1062</v>
      </c>
      <c r="F105" s="36"/>
      <c r="G105" s="64">
        <f t="shared" si="1"/>
        <v>0</v>
      </c>
    </row>
    <row r="106" spans="1:7" x14ac:dyDescent="0.15">
      <c r="A106" s="17" t="s">
        <v>2952</v>
      </c>
      <c r="B106" s="77" t="s">
        <v>3039</v>
      </c>
      <c r="C106" s="17">
        <v>4</v>
      </c>
      <c r="D106" s="17" t="s">
        <v>8</v>
      </c>
      <c r="E106" s="17" t="s">
        <v>1062</v>
      </c>
      <c r="F106" s="36"/>
      <c r="G106" s="64">
        <f t="shared" si="1"/>
        <v>0</v>
      </c>
    </row>
    <row r="107" spans="1:7" x14ac:dyDescent="0.15">
      <c r="A107" s="17" t="s">
        <v>2952</v>
      </c>
      <c r="B107" s="77" t="s">
        <v>2975</v>
      </c>
      <c r="C107" s="17">
        <v>1</v>
      </c>
      <c r="D107" s="17" t="s">
        <v>8</v>
      </c>
      <c r="E107" s="17" t="s">
        <v>1062</v>
      </c>
      <c r="F107" s="36"/>
      <c r="G107" s="64">
        <f t="shared" si="1"/>
        <v>0</v>
      </c>
    </row>
    <row r="108" spans="1:7" x14ac:dyDescent="0.15">
      <c r="A108" s="17" t="s">
        <v>2952</v>
      </c>
      <c r="B108" s="77" t="s">
        <v>2973</v>
      </c>
      <c r="C108" s="17">
        <v>1</v>
      </c>
      <c r="D108" s="17" t="s">
        <v>8</v>
      </c>
      <c r="E108" s="17" t="s">
        <v>1062</v>
      </c>
      <c r="F108" s="36"/>
      <c r="G108" s="64">
        <f t="shared" si="1"/>
        <v>0</v>
      </c>
    </row>
    <row r="109" spans="1:7" x14ac:dyDescent="0.15">
      <c r="A109" s="17" t="s">
        <v>2952</v>
      </c>
      <c r="B109" s="77" t="s">
        <v>2973</v>
      </c>
      <c r="C109" s="17">
        <v>1</v>
      </c>
      <c r="D109" s="17" t="s">
        <v>8</v>
      </c>
      <c r="E109" s="17" t="s">
        <v>1062</v>
      </c>
      <c r="F109" s="36"/>
      <c r="G109" s="64">
        <f t="shared" si="1"/>
        <v>0</v>
      </c>
    </row>
    <row r="110" spans="1:7" x14ac:dyDescent="0.15">
      <c r="A110" s="17" t="s">
        <v>2952</v>
      </c>
      <c r="B110" s="77" t="s">
        <v>2975</v>
      </c>
      <c r="C110" s="17">
        <v>1</v>
      </c>
      <c r="D110" s="17" t="s">
        <v>8</v>
      </c>
      <c r="E110" s="17" t="s">
        <v>1062</v>
      </c>
      <c r="F110" s="36"/>
      <c r="G110" s="64">
        <f t="shared" si="1"/>
        <v>0</v>
      </c>
    </row>
    <row r="111" spans="1:7" x14ac:dyDescent="0.15">
      <c r="A111" s="17" t="s">
        <v>2952</v>
      </c>
      <c r="B111" s="77" t="s">
        <v>2973</v>
      </c>
      <c r="C111" s="17">
        <v>6</v>
      </c>
      <c r="D111" s="17" t="s">
        <v>8</v>
      </c>
      <c r="E111" s="17" t="s">
        <v>1062</v>
      </c>
      <c r="F111" s="36"/>
      <c r="G111" s="64">
        <f t="shared" si="1"/>
        <v>0</v>
      </c>
    </row>
    <row r="112" spans="1:7" x14ac:dyDescent="0.15">
      <c r="A112" s="17" t="s">
        <v>2952</v>
      </c>
      <c r="B112" s="77" t="s">
        <v>2972</v>
      </c>
      <c r="C112" s="17">
        <v>3</v>
      </c>
      <c r="D112" s="17" t="s">
        <v>8</v>
      </c>
      <c r="E112" s="17" t="s">
        <v>1062</v>
      </c>
      <c r="F112" s="36"/>
      <c r="G112" s="64">
        <f t="shared" si="1"/>
        <v>0</v>
      </c>
    </row>
    <row r="113" spans="1:7" x14ac:dyDescent="0.15">
      <c r="A113" s="17" t="s">
        <v>2952</v>
      </c>
      <c r="B113" s="77" t="s">
        <v>3033</v>
      </c>
      <c r="C113" s="17">
        <v>6</v>
      </c>
      <c r="D113" s="17" t="s">
        <v>8</v>
      </c>
      <c r="E113" s="17" t="s">
        <v>1062</v>
      </c>
      <c r="F113" s="36"/>
      <c r="G113" s="64">
        <f t="shared" si="1"/>
        <v>0</v>
      </c>
    </row>
    <row r="114" spans="1:7" x14ac:dyDescent="0.15">
      <c r="A114" s="17" t="s">
        <v>2952</v>
      </c>
      <c r="B114" s="77" t="s">
        <v>3032</v>
      </c>
      <c r="C114" s="17">
        <v>3</v>
      </c>
      <c r="D114" s="17" t="s">
        <v>8</v>
      </c>
      <c r="E114" s="17" t="s">
        <v>1062</v>
      </c>
      <c r="F114" s="36"/>
      <c r="G114" s="64">
        <f t="shared" si="1"/>
        <v>0</v>
      </c>
    </row>
    <row r="115" spans="1:7" x14ac:dyDescent="0.15">
      <c r="A115" s="17" t="s">
        <v>2952</v>
      </c>
      <c r="B115" s="77" t="s">
        <v>3040</v>
      </c>
      <c r="C115" s="17">
        <v>4</v>
      </c>
      <c r="D115" s="17" t="s">
        <v>8</v>
      </c>
      <c r="E115" s="17" t="s">
        <v>1061</v>
      </c>
      <c r="F115" s="36"/>
      <c r="G115" s="64">
        <f t="shared" si="1"/>
        <v>0</v>
      </c>
    </row>
    <row r="116" spans="1:7" x14ac:dyDescent="0.15">
      <c r="A116" s="17" t="s">
        <v>2952</v>
      </c>
      <c r="B116" s="77" t="s">
        <v>3066</v>
      </c>
      <c r="C116" s="17">
        <v>2</v>
      </c>
      <c r="D116" s="17" t="s">
        <v>8</v>
      </c>
      <c r="E116" s="17" t="s">
        <v>1061</v>
      </c>
      <c r="F116" s="36"/>
      <c r="G116" s="64">
        <f t="shared" si="1"/>
        <v>0</v>
      </c>
    </row>
    <row r="117" spans="1:7" x14ac:dyDescent="0.15">
      <c r="A117" s="17" t="s">
        <v>2952</v>
      </c>
      <c r="B117" s="77" t="s">
        <v>2971</v>
      </c>
      <c r="C117" s="17">
        <v>4</v>
      </c>
      <c r="D117" s="17" t="s">
        <v>8</v>
      </c>
      <c r="E117" s="17" t="s">
        <v>1061</v>
      </c>
      <c r="F117" s="36"/>
      <c r="G117" s="64">
        <f t="shared" si="1"/>
        <v>0</v>
      </c>
    </row>
    <row r="118" spans="1:7" x14ac:dyDescent="0.15">
      <c r="A118" s="17" t="s">
        <v>2952</v>
      </c>
      <c r="B118" s="77" t="s">
        <v>3065</v>
      </c>
      <c r="C118" s="17">
        <v>2</v>
      </c>
      <c r="D118" s="17" t="s">
        <v>8</v>
      </c>
      <c r="E118" s="17" t="s">
        <v>1061</v>
      </c>
      <c r="F118" s="36"/>
      <c r="G118" s="64">
        <f t="shared" si="1"/>
        <v>0</v>
      </c>
    </row>
    <row r="119" spans="1:7" x14ac:dyDescent="0.15">
      <c r="A119" s="17" t="s">
        <v>2952</v>
      </c>
      <c r="B119" s="77" t="s">
        <v>2971</v>
      </c>
      <c r="C119" s="17">
        <v>4</v>
      </c>
      <c r="D119" s="17" t="s">
        <v>8</v>
      </c>
      <c r="E119" s="17" t="s">
        <v>1061</v>
      </c>
      <c r="F119" s="36"/>
      <c r="G119" s="64">
        <f t="shared" si="1"/>
        <v>0</v>
      </c>
    </row>
    <row r="120" spans="1:7" x14ac:dyDescent="0.15">
      <c r="A120" s="17" t="s">
        <v>2952</v>
      </c>
      <c r="B120" s="77" t="s">
        <v>2974</v>
      </c>
      <c r="C120" s="17">
        <v>2</v>
      </c>
      <c r="D120" s="17" t="s">
        <v>8</v>
      </c>
      <c r="E120" s="17" t="s">
        <v>1061</v>
      </c>
      <c r="F120" s="36"/>
      <c r="G120" s="64">
        <f t="shared" si="1"/>
        <v>0</v>
      </c>
    </row>
    <row r="121" spans="1:7" x14ac:dyDescent="0.15">
      <c r="A121" s="17" t="s">
        <v>2952</v>
      </c>
      <c r="B121" s="77" t="s">
        <v>2973</v>
      </c>
      <c r="C121" s="17">
        <v>4</v>
      </c>
      <c r="D121" s="17" t="s">
        <v>8</v>
      </c>
      <c r="E121" s="17" t="s">
        <v>1061</v>
      </c>
      <c r="F121" s="36"/>
      <c r="G121" s="64">
        <f t="shared" si="1"/>
        <v>0</v>
      </c>
    </row>
    <row r="122" spans="1:7" x14ac:dyDescent="0.15">
      <c r="A122" s="17" t="s">
        <v>2952</v>
      </c>
      <c r="B122" s="77" t="s">
        <v>3055</v>
      </c>
      <c r="C122" s="17">
        <v>2</v>
      </c>
      <c r="D122" s="17" t="s">
        <v>8</v>
      </c>
      <c r="E122" s="17" t="s">
        <v>1061</v>
      </c>
      <c r="F122" s="36"/>
      <c r="G122" s="64">
        <f t="shared" si="1"/>
        <v>0</v>
      </c>
    </row>
    <row r="123" spans="1:7" x14ac:dyDescent="0.15">
      <c r="A123" s="17" t="s">
        <v>2952</v>
      </c>
      <c r="B123" s="77" t="s">
        <v>3059</v>
      </c>
      <c r="C123" s="17">
        <v>4</v>
      </c>
      <c r="D123" s="17" t="s">
        <v>8</v>
      </c>
      <c r="E123" s="17" t="s">
        <v>1061</v>
      </c>
      <c r="F123" s="36"/>
      <c r="G123" s="64">
        <f t="shared" si="1"/>
        <v>0</v>
      </c>
    </row>
    <row r="124" spans="1:7" x14ac:dyDescent="0.15">
      <c r="A124" s="17" t="s">
        <v>2952</v>
      </c>
      <c r="B124" s="77" t="s">
        <v>3058</v>
      </c>
      <c r="C124" s="17">
        <v>4</v>
      </c>
      <c r="D124" s="17" t="s">
        <v>8</v>
      </c>
      <c r="E124" s="17" t="s">
        <v>1061</v>
      </c>
      <c r="F124" s="36"/>
      <c r="G124" s="64">
        <f t="shared" si="1"/>
        <v>0</v>
      </c>
    </row>
    <row r="125" spans="1:7" x14ac:dyDescent="0.15">
      <c r="A125" s="17" t="s">
        <v>2952</v>
      </c>
      <c r="B125" s="77" t="s">
        <v>3057</v>
      </c>
      <c r="C125" s="17">
        <v>4</v>
      </c>
      <c r="D125" s="17" t="s">
        <v>8</v>
      </c>
      <c r="E125" s="17" t="s">
        <v>1061</v>
      </c>
      <c r="F125" s="36"/>
      <c r="G125" s="64">
        <f t="shared" si="1"/>
        <v>0</v>
      </c>
    </row>
    <row r="126" spans="1:7" x14ac:dyDescent="0.15">
      <c r="A126" s="17" t="s">
        <v>2952</v>
      </c>
      <c r="B126" s="77" t="s">
        <v>3024</v>
      </c>
      <c r="C126" s="17">
        <v>1</v>
      </c>
      <c r="D126" s="17" t="s">
        <v>8</v>
      </c>
      <c r="E126" s="17" t="s">
        <v>1061</v>
      </c>
      <c r="F126" s="36"/>
      <c r="G126" s="64">
        <f t="shared" si="1"/>
        <v>0</v>
      </c>
    </row>
    <row r="127" spans="1:7" x14ac:dyDescent="0.15">
      <c r="A127" s="17" t="s">
        <v>2952</v>
      </c>
      <c r="B127" s="77" t="s">
        <v>3024</v>
      </c>
      <c r="C127" s="17">
        <v>1</v>
      </c>
      <c r="D127" s="17" t="s">
        <v>8</v>
      </c>
      <c r="E127" s="17" t="s">
        <v>1061</v>
      </c>
      <c r="F127" s="36"/>
      <c r="G127" s="64">
        <f t="shared" si="1"/>
        <v>0</v>
      </c>
    </row>
    <row r="128" spans="1:7" x14ac:dyDescent="0.15">
      <c r="A128" s="17" t="s">
        <v>2952</v>
      </c>
      <c r="B128" s="77" t="s">
        <v>2971</v>
      </c>
      <c r="C128" s="17">
        <v>1</v>
      </c>
      <c r="D128" s="17" t="s">
        <v>8</v>
      </c>
      <c r="E128" s="17" t="s">
        <v>1061</v>
      </c>
      <c r="F128" s="36"/>
      <c r="G128" s="64">
        <f t="shared" si="1"/>
        <v>0</v>
      </c>
    </row>
    <row r="129" spans="1:7" x14ac:dyDescent="0.15">
      <c r="A129" s="17" t="s">
        <v>2952</v>
      </c>
      <c r="B129" s="77" t="s">
        <v>2987</v>
      </c>
      <c r="C129" s="17">
        <v>1</v>
      </c>
      <c r="D129" s="17" t="s">
        <v>8</v>
      </c>
      <c r="E129" s="17" t="s">
        <v>1061</v>
      </c>
      <c r="F129" s="36"/>
      <c r="G129" s="64">
        <f t="shared" si="1"/>
        <v>0</v>
      </c>
    </row>
    <row r="130" spans="1:7" x14ac:dyDescent="0.15">
      <c r="A130" s="17" t="s">
        <v>2952</v>
      </c>
      <c r="B130" s="77" t="s">
        <v>2978</v>
      </c>
      <c r="C130" s="17">
        <v>1</v>
      </c>
      <c r="D130" s="17" t="s">
        <v>8</v>
      </c>
      <c r="E130" s="17" t="s">
        <v>1061</v>
      </c>
      <c r="F130" s="36"/>
      <c r="G130" s="64">
        <f t="shared" si="1"/>
        <v>0</v>
      </c>
    </row>
    <row r="131" spans="1:7" x14ac:dyDescent="0.15">
      <c r="A131" s="17" t="s">
        <v>2952</v>
      </c>
      <c r="B131" s="77" t="s">
        <v>3061</v>
      </c>
      <c r="C131" s="17">
        <v>1</v>
      </c>
      <c r="D131" s="17" t="s">
        <v>8</v>
      </c>
      <c r="E131" s="17" t="s">
        <v>1061</v>
      </c>
      <c r="F131" s="36"/>
      <c r="G131" s="64">
        <f t="shared" si="1"/>
        <v>0</v>
      </c>
    </row>
    <row r="132" spans="1:7" x14ac:dyDescent="0.15">
      <c r="A132" s="17" t="s">
        <v>2952</v>
      </c>
      <c r="B132" s="77" t="s">
        <v>2971</v>
      </c>
      <c r="C132" s="17">
        <v>2</v>
      </c>
      <c r="D132" s="17" t="s">
        <v>8</v>
      </c>
      <c r="E132" s="17" t="s">
        <v>1061</v>
      </c>
      <c r="F132" s="36"/>
      <c r="G132" s="64">
        <f t="shared" si="1"/>
        <v>0</v>
      </c>
    </row>
    <row r="133" spans="1:7" x14ac:dyDescent="0.15">
      <c r="A133" s="17" t="s">
        <v>2952</v>
      </c>
      <c r="B133" s="77" t="s">
        <v>2970</v>
      </c>
      <c r="C133" s="17">
        <v>2</v>
      </c>
      <c r="D133" s="17" t="s">
        <v>8</v>
      </c>
      <c r="E133" s="17" t="s">
        <v>1061</v>
      </c>
      <c r="F133" s="36"/>
      <c r="G133" s="64">
        <f t="shared" si="1"/>
        <v>0</v>
      </c>
    </row>
    <row r="134" spans="1:7" x14ac:dyDescent="0.15">
      <c r="A134" s="17" t="s">
        <v>2952</v>
      </c>
      <c r="B134" s="77" t="s">
        <v>3060</v>
      </c>
      <c r="C134" s="17">
        <v>1</v>
      </c>
      <c r="D134" s="17" t="s">
        <v>8</v>
      </c>
      <c r="E134" s="17" t="s">
        <v>1061</v>
      </c>
      <c r="F134" s="36"/>
      <c r="G134" s="64">
        <f t="shared" si="1"/>
        <v>0</v>
      </c>
    </row>
    <row r="135" spans="1:7" x14ac:dyDescent="0.15">
      <c r="A135" s="17" t="s">
        <v>2952</v>
      </c>
      <c r="B135" s="77" t="s">
        <v>3059</v>
      </c>
      <c r="C135" s="17">
        <v>4</v>
      </c>
      <c r="D135" s="17" t="s">
        <v>8</v>
      </c>
      <c r="E135" s="17" t="s">
        <v>1061</v>
      </c>
      <c r="F135" s="36"/>
      <c r="G135" s="64">
        <f t="shared" si="1"/>
        <v>0</v>
      </c>
    </row>
    <row r="136" spans="1:7" x14ac:dyDescent="0.15">
      <c r="A136" s="17" t="s">
        <v>2952</v>
      </c>
      <c r="B136" s="77" t="s">
        <v>3058</v>
      </c>
      <c r="C136" s="17">
        <v>4</v>
      </c>
      <c r="D136" s="17" t="s">
        <v>8</v>
      </c>
      <c r="E136" s="17" t="s">
        <v>1061</v>
      </c>
      <c r="F136" s="36"/>
      <c r="G136" s="64">
        <f t="shared" ref="G136:G199" si="2">F136*C136</f>
        <v>0</v>
      </c>
    </row>
    <row r="137" spans="1:7" x14ac:dyDescent="0.15">
      <c r="A137" s="17" t="s">
        <v>2952</v>
      </c>
      <c r="B137" s="77" t="s">
        <v>3057</v>
      </c>
      <c r="C137" s="17">
        <v>4</v>
      </c>
      <c r="D137" s="17" t="s">
        <v>8</v>
      </c>
      <c r="E137" s="17" t="s">
        <v>1061</v>
      </c>
      <c r="F137" s="36"/>
      <c r="G137" s="64">
        <f t="shared" si="2"/>
        <v>0</v>
      </c>
    </row>
    <row r="138" spans="1:7" x14ac:dyDescent="0.15">
      <c r="A138" s="17" t="s">
        <v>2952</v>
      </c>
      <c r="B138" s="77" t="s">
        <v>3044</v>
      </c>
      <c r="C138" s="17">
        <v>2</v>
      </c>
      <c r="D138" s="17" t="s">
        <v>8</v>
      </c>
      <c r="E138" s="17" t="s">
        <v>1061</v>
      </c>
      <c r="F138" s="36"/>
      <c r="G138" s="64">
        <f t="shared" si="2"/>
        <v>0</v>
      </c>
    </row>
    <row r="139" spans="1:7" x14ac:dyDescent="0.15">
      <c r="A139" s="17" t="s">
        <v>2952</v>
      </c>
      <c r="B139" s="77" t="s">
        <v>3054</v>
      </c>
      <c r="C139" s="17">
        <v>2</v>
      </c>
      <c r="D139" s="17" t="s">
        <v>8</v>
      </c>
      <c r="E139" s="17" t="s">
        <v>1061</v>
      </c>
      <c r="F139" s="36"/>
      <c r="G139" s="64">
        <f t="shared" si="2"/>
        <v>0</v>
      </c>
    </row>
    <row r="140" spans="1:7" x14ac:dyDescent="0.15">
      <c r="A140" s="17" t="s">
        <v>2952</v>
      </c>
      <c r="B140" s="77" t="s">
        <v>2973</v>
      </c>
      <c r="C140" s="17">
        <v>4</v>
      </c>
      <c r="D140" s="17" t="s">
        <v>8</v>
      </c>
      <c r="E140" s="17" t="s">
        <v>1061</v>
      </c>
      <c r="F140" s="36"/>
      <c r="G140" s="64">
        <f t="shared" si="2"/>
        <v>0</v>
      </c>
    </row>
    <row r="141" spans="1:7" x14ac:dyDescent="0.15">
      <c r="A141" s="17" t="s">
        <v>2952</v>
      </c>
      <c r="B141" s="77" t="s">
        <v>3055</v>
      </c>
      <c r="C141" s="17">
        <v>2</v>
      </c>
      <c r="D141" s="17" t="s">
        <v>8</v>
      </c>
      <c r="E141" s="17" t="s">
        <v>1061</v>
      </c>
      <c r="F141" s="36"/>
      <c r="G141" s="64">
        <f t="shared" si="2"/>
        <v>0</v>
      </c>
    </row>
    <row r="142" spans="1:7" x14ac:dyDescent="0.15">
      <c r="A142" s="17" t="s">
        <v>2952</v>
      </c>
      <c r="B142" s="77" t="s">
        <v>2973</v>
      </c>
      <c r="C142" s="17">
        <v>2</v>
      </c>
      <c r="D142" s="17" t="s">
        <v>8</v>
      </c>
      <c r="E142" s="17" t="s">
        <v>1061</v>
      </c>
      <c r="F142" s="36"/>
      <c r="G142" s="64">
        <f t="shared" si="2"/>
        <v>0</v>
      </c>
    </row>
    <row r="143" spans="1:7" x14ac:dyDescent="0.15">
      <c r="A143" s="17" t="s">
        <v>2952</v>
      </c>
      <c r="B143" s="77" t="s">
        <v>2972</v>
      </c>
      <c r="C143" s="17">
        <v>2</v>
      </c>
      <c r="D143" s="17" t="s">
        <v>8</v>
      </c>
      <c r="E143" s="17" t="s">
        <v>1061</v>
      </c>
      <c r="F143" s="36"/>
      <c r="G143" s="64">
        <f t="shared" si="2"/>
        <v>0</v>
      </c>
    </row>
    <row r="144" spans="1:7" x14ac:dyDescent="0.15">
      <c r="A144" s="17" t="s">
        <v>2952</v>
      </c>
      <c r="B144" s="77" t="s">
        <v>2971</v>
      </c>
      <c r="C144" s="17">
        <v>12</v>
      </c>
      <c r="D144" s="17" t="s">
        <v>8</v>
      </c>
      <c r="E144" s="17" t="s">
        <v>1061</v>
      </c>
      <c r="F144" s="36"/>
      <c r="G144" s="64">
        <f t="shared" si="2"/>
        <v>0</v>
      </c>
    </row>
    <row r="145" spans="1:7" x14ac:dyDescent="0.15">
      <c r="A145" s="17" t="s">
        <v>2952</v>
      </c>
      <c r="B145" s="77" t="s">
        <v>2970</v>
      </c>
      <c r="C145" s="17">
        <v>4</v>
      </c>
      <c r="D145" s="17" t="s">
        <v>8</v>
      </c>
      <c r="E145" s="17" t="s">
        <v>1061</v>
      </c>
      <c r="F145" s="36"/>
      <c r="G145" s="64">
        <f t="shared" si="2"/>
        <v>0</v>
      </c>
    </row>
    <row r="146" spans="1:7" x14ac:dyDescent="0.15">
      <c r="A146" s="17" t="s">
        <v>2952</v>
      </c>
      <c r="B146" s="77" t="s">
        <v>2971</v>
      </c>
      <c r="C146" s="17">
        <v>12</v>
      </c>
      <c r="D146" s="17" t="s">
        <v>8</v>
      </c>
      <c r="E146" s="17" t="s">
        <v>1061</v>
      </c>
      <c r="F146" s="36"/>
      <c r="G146" s="64">
        <f t="shared" si="2"/>
        <v>0</v>
      </c>
    </row>
    <row r="147" spans="1:7" x14ac:dyDescent="0.15">
      <c r="A147" s="17" t="s">
        <v>2952</v>
      </c>
      <c r="B147" s="77" t="s">
        <v>2970</v>
      </c>
      <c r="C147" s="17">
        <v>4</v>
      </c>
      <c r="D147" s="17" t="s">
        <v>8</v>
      </c>
      <c r="E147" s="17" t="s">
        <v>1061</v>
      </c>
      <c r="F147" s="36"/>
      <c r="G147" s="64">
        <f t="shared" si="2"/>
        <v>0</v>
      </c>
    </row>
    <row r="148" spans="1:7" x14ac:dyDescent="0.15">
      <c r="A148" s="17" t="s">
        <v>2952</v>
      </c>
      <c r="B148" s="77" t="s">
        <v>2971</v>
      </c>
      <c r="C148" s="17">
        <v>9</v>
      </c>
      <c r="D148" s="17" t="s">
        <v>8</v>
      </c>
      <c r="E148" s="17" t="s">
        <v>1061</v>
      </c>
      <c r="F148" s="36"/>
      <c r="G148" s="64">
        <f t="shared" si="2"/>
        <v>0</v>
      </c>
    </row>
    <row r="149" spans="1:7" x14ac:dyDescent="0.15">
      <c r="A149" s="17" t="s">
        <v>2952</v>
      </c>
      <c r="B149" s="77" t="s">
        <v>2971</v>
      </c>
      <c r="C149" s="17">
        <v>4</v>
      </c>
      <c r="D149" s="17" t="s">
        <v>8</v>
      </c>
      <c r="E149" s="17" t="s">
        <v>1061</v>
      </c>
      <c r="F149" s="36"/>
      <c r="G149" s="64">
        <f t="shared" si="2"/>
        <v>0</v>
      </c>
    </row>
    <row r="150" spans="1:7" x14ac:dyDescent="0.15">
      <c r="A150" s="17" t="s">
        <v>2952</v>
      </c>
      <c r="B150" s="77" t="s">
        <v>2971</v>
      </c>
      <c r="C150" s="17">
        <v>15</v>
      </c>
      <c r="D150" s="17" t="s">
        <v>8</v>
      </c>
      <c r="E150" s="17" t="s">
        <v>1061</v>
      </c>
      <c r="F150" s="36"/>
      <c r="G150" s="64">
        <f t="shared" si="2"/>
        <v>0</v>
      </c>
    </row>
    <row r="151" spans="1:7" x14ac:dyDescent="0.15">
      <c r="A151" s="17" t="s">
        <v>2952</v>
      </c>
      <c r="B151" s="77" t="s">
        <v>2971</v>
      </c>
      <c r="C151" s="17">
        <v>15</v>
      </c>
      <c r="D151" s="17" t="s">
        <v>8</v>
      </c>
      <c r="E151" s="17" t="s">
        <v>1061</v>
      </c>
      <c r="F151" s="36"/>
      <c r="G151" s="64">
        <f t="shared" si="2"/>
        <v>0</v>
      </c>
    </row>
    <row r="152" spans="1:7" x14ac:dyDescent="0.15">
      <c r="A152" s="17" t="s">
        <v>2952</v>
      </c>
      <c r="B152" s="77" t="s">
        <v>2971</v>
      </c>
      <c r="C152" s="17">
        <v>10</v>
      </c>
      <c r="D152" s="17" t="s">
        <v>8</v>
      </c>
      <c r="E152" s="17" t="s">
        <v>1061</v>
      </c>
      <c r="F152" s="36"/>
      <c r="G152" s="64">
        <f t="shared" si="2"/>
        <v>0</v>
      </c>
    </row>
    <row r="153" spans="1:7" x14ac:dyDescent="0.15">
      <c r="A153" s="17" t="s">
        <v>2952</v>
      </c>
      <c r="B153" s="77" t="s">
        <v>2970</v>
      </c>
      <c r="C153" s="17">
        <v>5</v>
      </c>
      <c r="D153" s="17" t="s">
        <v>8</v>
      </c>
      <c r="E153" s="17" t="s">
        <v>1061</v>
      </c>
      <c r="F153" s="36"/>
      <c r="G153" s="64">
        <f t="shared" si="2"/>
        <v>0</v>
      </c>
    </row>
    <row r="154" spans="1:7" x14ac:dyDescent="0.15">
      <c r="A154" s="17" t="s">
        <v>2952</v>
      </c>
      <c r="B154" s="77" t="s">
        <v>2971</v>
      </c>
      <c r="C154" s="17">
        <v>10</v>
      </c>
      <c r="D154" s="17" t="s">
        <v>8</v>
      </c>
      <c r="E154" s="17" t="s">
        <v>1061</v>
      </c>
      <c r="F154" s="36"/>
      <c r="G154" s="64">
        <f t="shared" si="2"/>
        <v>0</v>
      </c>
    </row>
    <row r="155" spans="1:7" x14ac:dyDescent="0.15">
      <c r="A155" s="17" t="s">
        <v>2952</v>
      </c>
      <c r="B155" s="77" t="s">
        <v>2970</v>
      </c>
      <c r="C155" s="17">
        <v>5</v>
      </c>
      <c r="D155" s="17" t="s">
        <v>8</v>
      </c>
      <c r="E155" s="17" t="s">
        <v>1061</v>
      </c>
      <c r="F155" s="36"/>
      <c r="G155" s="64">
        <f t="shared" si="2"/>
        <v>0</v>
      </c>
    </row>
    <row r="156" spans="1:7" x14ac:dyDescent="0.15">
      <c r="A156" s="17" t="s">
        <v>2952</v>
      </c>
      <c r="B156" s="77" t="s">
        <v>2971</v>
      </c>
      <c r="C156" s="17">
        <v>10</v>
      </c>
      <c r="D156" s="17" t="s">
        <v>8</v>
      </c>
      <c r="E156" s="17" t="s">
        <v>1061</v>
      </c>
      <c r="F156" s="36"/>
      <c r="G156" s="64">
        <f t="shared" si="2"/>
        <v>0</v>
      </c>
    </row>
    <row r="157" spans="1:7" x14ac:dyDescent="0.15">
      <c r="A157" s="17" t="s">
        <v>2952</v>
      </c>
      <c r="B157" s="77" t="s">
        <v>2970</v>
      </c>
      <c r="C157" s="17">
        <v>5</v>
      </c>
      <c r="D157" s="17" t="s">
        <v>8</v>
      </c>
      <c r="E157" s="17" t="s">
        <v>1061</v>
      </c>
      <c r="F157" s="36"/>
      <c r="G157" s="64">
        <f t="shared" si="2"/>
        <v>0</v>
      </c>
    </row>
    <row r="158" spans="1:7" x14ac:dyDescent="0.15">
      <c r="A158" s="17" t="s">
        <v>2952</v>
      </c>
      <c r="B158" s="77" t="s">
        <v>2971</v>
      </c>
      <c r="C158" s="17">
        <v>10</v>
      </c>
      <c r="D158" s="17" t="s">
        <v>8</v>
      </c>
      <c r="E158" s="17" t="s">
        <v>1061</v>
      </c>
      <c r="F158" s="36"/>
      <c r="G158" s="64">
        <f t="shared" si="2"/>
        <v>0</v>
      </c>
    </row>
    <row r="159" spans="1:7" x14ac:dyDescent="0.15">
      <c r="A159" s="17" t="s">
        <v>2952</v>
      </c>
      <c r="B159" s="77" t="s">
        <v>2970</v>
      </c>
      <c r="C159" s="17">
        <v>5</v>
      </c>
      <c r="D159" s="17" t="s">
        <v>8</v>
      </c>
      <c r="E159" s="17" t="s">
        <v>1061</v>
      </c>
      <c r="F159" s="36"/>
      <c r="G159" s="64">
        <f t="shared" si="2"/>
        <v>0</v>
      </c>
    </row>
    <row r="160" spans="1:7" x14ac:dyDescent="0.15">
      <c r="A160" s="17" t="s">
        <v>2952</v>
      </c>
      <c r="B160" s="77" t="s">
        <v>3052</v>
      </c>
      <c r="C160" s="17">
        <v>1</v>
      </c>
      <c r="D160" s="17" t="s">
        <v>8</v>
      </c>
      <c r="E160" s="17" t="s">
        <v>1061</v>
      </c>
      <c r="F160" s="36"/>
      <c r="G160" s="64">
        <f t="shared" si="2"/>
        <v>0</v>
      </c>
    </row>
    <row r="161" spans="1:7" x14ac:dyDescent="0.15">
      <c r="A161" s="17" t="s">
        <v>2952</v>
      </c>
      <c r="B161" s="77" t="s">
        <v>3052</v>
      </c>
      <c r="C161" s="17">
        <v>1</v>
      </c>
      <c r="D161" s="17" t="s">
        <v>8</v>
      </c>
      <c r="E161" s="17" t="s">
        <v>1061</v>
      </c>
      <c r="F161" s="36"/>
      <c r="G161" s="64">
        <f t="shared" si="2"/>
        <v>0</v>
      </c>
    </row>
    <row r="162" spans="1:7" x14ac:dyDescent="0.15">
      <c r="A162" s="17" t="s">
        <v>2952</v>
      </c>
      <c r="B162" s="77" t="s">
        <v>3024</v>
      </c>
      <c r="C162" s="17">
        <v>1</v>
      </c>
      <c r="D162" s="17" t="s">
        <v>8</v>
      </c>
      <c r="E162" s="17" t="s">
        <v>1061</v>
      </c>
      <c r="F162" s="36"/>
      <c r="G162" s="64">
        <f t="shared" si="2"/>
        <v>0</v>
      </c>
    </row>
    <row r="163" spans="1:7" x14ac:dyDescent="0.15">
      <c r="A163" s="17" t="s">
        <v>2952</v>
      </c>
      <c r="B163" s="77" t="s">
        <v>3049</v>
      </c>
      <c r="C163" s="17">
        <v>1</v>
      </c>
      <c r="D163" s="17" t="s">
        <v>8</v>
      </c>
      <c r="E163" s="17" t="s">
        <v>1061</v>
      </c>
      <c r="F163" s="36"/>
      <c r="G163" s="64">
        <f t="shared" si="2"/>
        <v>0</v>
      </c>
    </row>
    <row r="164" spans="1:7" x14ac:dyDescent="0.15">
      <c r="A164" s="17" t="s">
        <v>2952</v>
      </c>
      <c r="B164" s="77" t="s">
        <v>3049</v>
      </c>
      <c r="C164" s="17">
        <v>1</v>
      </c>
      <c r="D164" s="17" t="s">
        <v>8</v>
      </c>
      <c r="E164" s="17" t="s">
        <v>1061</v>
      </c>
      <c r="F164" s="36"/>
      <c r="G164" s="64">
        <f t="shared" si="2"/>
        <v>0</v>
      </c>
    </row>
    <row r="165" spans="1:7" x14ac:dyDescent="0.15">
      <c r="A165" s="17" t="s">
        <v>2952</v>
      </c>
      <c r="B165" s="77" t="s">
        <v>3048</v>
      </c>
      <c r="C165" s="17">
        <v>6</v>
      </c>
      <c r="D165" s="17" t="s">
        <v>8</v>
      </c>
      <c r="E165" s="17" t="s">
        <v>1061</v>
      </c>
      <c r="F165" s="36"/>
      <c r="G165" s="64">
        <f t="shared" si="2"/>
        <v>0</v>
      </c>
    </row>
    <row r="166" spans="1:7" x14ac:dyDescent="0.15">
      <c r="A166" s="17" t="s">
        <v>2952</v>
      </c>
      <c r="B166" s="77" t="s">
        <v>2973</v>
      </c>
      <c r="C166" s="17">
        <v>9</v>
      </c>
      <c r="D166" s="17" t="s">
        <v>8</v>
      </c>
      <c r="E166" s="17" t="s">
        <v>1061</v>
      </c>
      <c r="F166" s="36"/>
      <c r="G166" s="64">
        <f t="shared" si="2"/>
        <v>0</v>
      </c>
    </row>
    <row r="167" spans="1:7" x14ac:dyDescent="0.15">
      <c r="A167" s="17" t="s">
        <v>2952</v>
      </c>
      <c r="B167" s="77" t="s">
        <v>2973</v>
      </c>
      <c r="C167" s="17">
        <v>6</v>
      </c>
      <c r="D167" s="17" t="s">
        <v>8</v>
      </c>
      <c r="E167" s="17" t="s">
        <v>1061</v>
      </c>
      <c r="F167" s="36"/>
      <c r="G167" s="64">
        <f t="shared" si="2"/>
        <v>0</v>
      </c>
    </row>
    <row r="168" spans="1:7" x14ac:dyDescent="0.15">
      <c r="A168" s="17" t="s">
        <v>2952</v>
      </c>
      <c r="B168" s="77" t="s">
        <v>2972</v>
      </c>
      <c r="C168" s="17">
        <v>3</v>
      </c>
      <c r="D168" s="17" t="s">
        <v>8</v>
      </c>
      <c r="E168" s="17" t="s">
        <v>1061</v>
      </c>
      <c r="F168" s="36"/>
      <c r="G168" s="64">
        <f t="shared" si="2"/>
        <v>0</v>
      </c>
    </row>
    <row r="169" spans="1:7" x14ac:dyDescent="0.15">
      <c r="A169" s="17" t="s">
        <v>2952</v>
      </c>
      <c r="B169" s="77" t="s">
        <v>2973</v>
      </c>
      <c r="C169" s="17">
        <v>2</v>
      </c>
      <c r="D169" s="17" t="s">
        <v>8</v>
      </c>
      <c r="E169" s="17" t="s">
        <v>1061</v>
      </c>
      <c r="F169" s="36"/>
      <c r="G169" s="64">
        <f t="shared" si="2"/>
        <v>0</v>
      </c>
    </row>
    <row r="170" spans="1:7" x14ac:dyDescent="0.15">
      <c r="A170" s="17" t="s">
        <v>2952</v>
      </c>
      <c r="B170" s="77" t="s">
        <v>2972</v>
      </c>
      <c r="C170" s="17">
        <v>2</v>
      </c>
      <c r="D170" s="17" t="s">
        <v>8</v>
      </c>
      <c r="E170" s="17" t="s">
        <v>1061</v>
      </c>
      <c r="F170" s="36"/>
      <c r="G170" s="64">
        <f t="shared" si="2"/>
        <v>0</v>
      </c>
    </row>
    <row r="171" spans="1:7" x14ac:dyDescent="0.15">
      <c r="A171" s="17" t="s">
        <v>2952</v>
      </c>
      <c r="B171" s="77" t="s">
        <v>3047</v>
      </c>
      <c r="C171" s="17">
        <v>1</v>
      </c>
      <c r="D171" s="17" t="s">
        <v>8</v>
      </c>
      <c r="E171" s="17" t="s">
        <v>1061</v>
      </c>
      <c r="F171" s="36"/>
      <c r="G171" s="64">
        <f t="shared" si="2"/>
        <v>0</v>
      </c>
    </row>
    <row r="172" spans="1:7" x14ac:dyDescent="0.15">
      <c r="A172" s="17" t="s">
        <v>2952</v>
      </c>
      <c r="B172" s="77" t="s">
        <v>2973</v>
      </c>
      <c r="C172" s="17">
        <v>9</v>
      </c>
      <c r="D172" s="17" t="s">
        <v>8</v>
      </c>
      <c r="E172" s="17" t="s">
        <v>1061</v>
      </c>
      <c r="F172" s="36"/>
      <c r="G172" s="64">
        <f t="shared" si="2"/>
        <v>0</v>
      </c>
    </row>
    <row r="173" spans="1:7" x14ac:dyDescent="0.15">
      <c r="A173" s="17" t="s">
        <v>2952</v>
      </c>
      <c r="B173" s="77" t="s">
        <v>2975</v>
      </c>
      <c r="C173" s="17">
        <v>3</v>
      </c>
      <c r="D173" s="17" t="s">
        <v>8</v>
      </c>
      <c r="E173" s="17" t="s">
        <v>1061</v>
      </c>
      <c r="F173" s="36"/>
      <c r="G173" s="64">
        <f t="shared" si="2"/>
        <v>0</v>
      </c>
    </row>
    <row r="174" spans="1:7" x14ac:dyDescent="0.15">
      <c r="A174" s="17" t="s">
        <v>2952</v>
      </c>
      <c r="B174" s="77" t="s">
        <v>2971</v>
      </c>
      <c r="C174" s="17">
        <v>6</v>
      </c>
      <c r="D174" s="17" t="s">
        <v>8</v>
      </c>
      <c r="E174" s="17" t="s">
        <v>1061</v>
      </c>
      <c r="F174" s="36"/>
      <c r="G174" s="64">
        <f t="shared" si="2"/>
        <v>0</v>
      </c>
    </row>
    <row r="175" spans="1:7" x14ac:dyDescent="0.15">
      <c r="A175" s="17" t="s">
        <v>2952</v>
      </c>
      <c r="B175" s="77" t="s">
        <v>2970</v>
      </c>
      <c r="C175" s="17">
        <v>3</v>
      </c>
      <c r="D175" s="17" t="s">
        <v>8</v>
      </c>
      <c r="E175" s="17" t="s">
        <v>1061</v>
      </c>
      <c r="F175" s="36"/>
      <c r="G175" s="64">
        <f t="shared" si="2"/>
        <v>0</v>
      </c>
    </row>
    <row r="176" spans="1:7" x14ac:dyDescent="0.15">
      <c r="A176" s="17" t="s">
        <v>2952</v>
      </c>
      <c r="B176" s="77" t="s">
        <v>2971</v>
      </c>
      <c r="C176" s="17">
        <v>6</v>
      </c>
      <c r="D176" s="17" t="s">
        <v>8</v>
      </c>
      <c r="E176" s="17" t="s">
        <v>1061</v>
      </c>
      <c r="F176" s="36"/>
      <c r="G176" s="64">
        <f t="shared" si="2"/>
        <v>0</v>
      </c>
    </row>
    <row r="177" spans="1:7" x14ac:dyDescent="0.15">
      <c r="A177" s="17" t="s">
        <v>2952</v>
      </c>
      <c r="B177" s="77" t="s">
        <v>2970</v>
      </c>
      <c r="C177" s="17">
        <v>3</v>
      </c>
      <c r="D177" s="17" t="s">
        <v>8</v>
      </c>
      <c r="E177" s="17" t="s">
        <v>1061</v>
      </c>
      <c r="F177" s="36"/>
      <c r="G177" s="64">
        <f t="shared" si="2"/>
        <v>0</v>
      </c>
    </row>
    <row r="178" spans="1:7" x14ac:dyDescent="0.15">
      <c r="A178" s="17" t="s">
        <v>2952</v>
      </c>
      <c r="B178" s="77" t="s">
        <v>2973</v>
      </c>
      <c r="C178" s="17">
        <v>4</v>
      </c>
      <c r="D178" s="17" t="s">
        <v>8</v>
      </c>
      <c r="E178" s="17" t="s">
        <v>1061</v>
      </c>
      <c r="F178" s="36"/>
      <c r="G178" s="64">
        <f t="shared" si="2"/>
        <v>0</v>
      </c>
    </row>
    <row r="179" spans="1:7" x14ac:dyDescent="0.15">
      <c r="A179" s="17" t="s">
        <v>2952</v>
      </c>
      <c r="B179" s="77" t="s">
        <v>2967</v>
      </c>
      <c r="C179" s="17">
        <v>12</v>
      </c>
      <c r="D179" s="17" t="s">
        <v>8</v>
      </c>
      <c r="E179" s="17" t="s">
        <v>1061</v>
      </c>
      <c r="F179" s="36"/>
      <c r="G179" s="64">
        <f t="shared" si="2"/>
        <v>0</v>
      </c>
    </row>
    <row r="180" spans="1:7" x14ac:dyDescent="0.15">
      <c r="A180" s="17" t="s">
        <v>2952</v>
      </c>
      <c r="B180" s="77" t="s">
        <v>2966</v>
      </c>
      <c r="C180" s="17">
        <v>4</v>
      </c>
      <c r="D180" s="17" t="s">
        <v>8</v>
      </c>
      <c r="E180" s="17" t="s">
        <v>1061</v>
      </c>
      <c r="F180" s="36"/>
      <c r="G180" s="64">
        <f t="shared" si="2"/>
        <v>0</v>
      </c>
    </row>
    <row r="181" spans="1:7" x14ac:dyDescent="0.15">
      <c r="A181" s="17" t="s">
        <v>2952</v>
      </c>
      <c r="B181" s="77" t="s">
        <v>3040</v>
      </c>
      <c r="C181" s="17">
        <v>6</v>
      </c>
      <c r="D181" s="17" t="s">
        <v>8</v>
      </c>
      <c r="E181" s="17" t="s">
        <v>1061</v>
      </c>
      <c r="F181" s="36"/>
      <c r="G181" s="64">
        <f t="shared" si="2"/>
        <v>0</v>
      </c>
    </row>
    <row r="182" spans="1:7" x14ac:dyDescent="0.15">
      <c r="A182" s="17" t="s">
        <v>2952</v>
      </c>
      <c r="B182" s="77" t="s">
        <v>3039</v>
      </c>
      <c r="C182" s="17">
        <v>3</v>
      </c>
      <c r="D182" s="17" t="s">
        <v>8</v>
      </c>
      <c r="E182" s="17" t="s">
        <v>1061</v>
      </c>
      <c r="F182" s="36"/>
      <c r="G182" s="64">
        <f t="shared" si="2"/>
        <v>0</v>
      </c>
    </row>
    <row r="183" spans="1:7" x14ac:dyDescent="0.15">
      <c r="A183" s="17" t="s">
        <v>2952</v>
      </c>
      <c r="B183" s="77" t="s">
        <v>3068</v>
      </c>
      <c r="C183" s="17">
        <v>3</v>
      </c>
      <c r="D183" s="17" t="s">
        <v>8</v>
      </c>
      <c r="E183" s="17" t="s">
        <v>1061</v>
      </c>
      <c r="F183" s="36"/>
      <c r="G183" s="64">
        <f t="shared" si="2"/>
        <v>0</v>
      </c>
    </row>
    <row r="184" spans="1:7" x14ac:dyDescent="0.15">
      <c r="A184" s="17" t="s">
        <v>2952</v>
      </c>
      <c r="B184" s="77" t="s">
        <v>3067</v>
      </c>
      <c r="C184" s="17">
        <v>6</v>
      </c>
      <c r="D184" s="17" t="s">
        <v>8</v>
      </c>
      <c r="E184" s="17" t="s">
        <v>1061</v>
      </c>
      <c r="F184" s="36"/>
      <c r="G184" s="64">
        <f t="shared" si="2"/>
        <v>0</v>
      </c>
    </row>
    <row r="185" spans="1:7" x14ac:dyDescent="0.15">
      <c r="A185" s="17" t="s">
        <v>2952</v>
      </c>
      <c r="B185" s="77" t="s">
        <v>2971</v>
      </c>
      <c r="C185" s="17">
        <v>6</v>
      </c>
      <c r="D185" s="17" t="s">
        <v>8</v>
      </c>
      <c r="E185" s="17" t="s">
        <v>1061</v>
      </c>
      <c r="F185" s="36"/>
      <c r="G185" s="64">
        <f t="shared" si="2"/>
        <v>0</v>
      </c>
    </row>
    <row r="186" spans="1:7" x14ac:dyDescent="0.15">
      <c r="A186" s="17" t="s">
        <v>2952</v>
      </c>
      <c r="B186" s="77" t="s">
        <v>2970</v>
      </c>
      <c r="C186" s="17">
        <v>3</v>
      </c>
      <c r="D186" s="17" t="s">
        <v>8</v>
      </c>
      <c r="E186" s="17" t="s">
        <v>1061</v>
      </c>
      <c r="F186" s="36"/>
      <c r="G186" s="64">
        <f t="shared" si="2"/>
        <v>0</v>
      </c>
    </row>
    <row r="187" spans="1:7" x14ac:dyDescent="0.15">
      <c r="A187" s="17" t="s">
        <v>2952</v>
      </c>
      <c r="B187" s="77" t="s">
        <v>2971</v>
      </c>
      <c r="C187" s="17">
        <v>12</v>
      </c>
      <c r="D187" s="17" t="s">
        <v>8</v>
      </c>
      <c r="E187" s="17" t="s">
        <v>1061</v>
      </c>
      <c r="F187" s="36"/>
      <c r="G187" s="64">
        <f t="shared" si="2"/>
        <v>0</v>
      </c>
    </row>
    <row r="188" spans="1:7" x14ac:dyDescent="0.15">
      <c r="A188" s="17" t="s">
        <v>2952</v>
      </c>
      <c r="B188" s="77" t="s">
        <v>2971</v>
      </c>
      <c r="C188" s="17">
        <v>12</v>
      </c>
      <c r="D188" s="17" t="s">
        <v>8</v>
      </c>
      <c r="E188" s="17" t="s">
        <v>1061</v>
      </c>
      <c r="F188" s="36"/>
      <c r="G188" s="64">
        <f t="shared" si="2"/>
        <v>0</v>
      </c>
    </row>
    <row r="189" spans="1:7" x14ac:dyDescent="0.15">
      <c r="A189" s="17" t="s">
        <v>2952</v>
      </c>
      <c r="B189" s="77" t="s">
        <v>2971</v>
      </c>
      <c r="C189" s="17">
        <v>12</v>
      </c>
      <c r="D189" s="17" t="s">
        <v>8</v>
      </c>
      <c r="E189" s="17" t="s">
        <v>1061</v>
      </c>
      <c r="F189" s="36"/>
      <c r="G189" s="64">
        <f t="shared" si="2"/>
        <v>0</v>
      </c>
    </row>
    <row r="190" spans="1:7" x14ac:dyDescent="0.15">
      <c r="A190" s="17" t="s">
        <v>2952</v>
      </c>
      <c r="B190" s="77" t="s">
        <v>2971</v>
      </c>
      <c r="C190" s="17">
        <v>12</v>
      </c>
      <c r="D190" s="17" t="s">
        <v>8</v>
      </c>
      <c r="E190" s="17" t="s">
        <v>1061</v>
      </c>
      <c r="F190" s="36"/>
      <c r="G190" s="64">
        <f t="shared" si="2"/>
        <v>0</v>
      </c>
    </row>
    <row r="191" spans="1:7" x14ac:dyDescent="0.15">
      <c r="A191" s="17" t="s">
        <v>2952</v>
      </c>
      <c r="B191" s="77" t="s">
        <v>3066</v>
      </c>
      <c r="C191" s="17">
        <v>2</v>
      </c>
      <c r="D191" s="17" t="s">
        <v>8</v>
      </c>
      <c r="E191" s="17" t="s">
        <v>1061</v>
      </c>
      <c r="F191" s="36"/>
      <c r="G191" s="64">
        <f t="shared" si="2"/>
        <v>0</v>
      </c>
    </row>
    <row r="192" spans="1:7" x14ac:dyDescent="0.15">
      <c r="A192" s="17" t="s">
        <v>2952</v>
      </c>
      <c r="B192" s="77" t="s">
        <v>3040</v>
      </c>
      <c r="C192" s="17">
        <v>4</v>
      </c>
      <c r="D192" s="17" t="s">
        <v>8</v>
      </c>
      <c r="E192" s="17" t="s">
        <v>1061</v>
      </c>
      <c r="F192" s="36"/>
      <c r="G192" s="64">
        <f t="shared" si="2"/>
        <v>0</v>
      </c>
    </row>
    <row r="193" spans="1:7" x14ac:dyDescent="0.15">
      <c r="A193" s="17" t="s">
        <v>2952</v>
      </c>
      <c r="B193" s="77" t="s">
        <v>3066</v>
      </c>
      <c r="C193" s="17">
        <v>2</v>
      </c>
      <c r="D193" s="17" t="s">
        <v>8</v>
      </c>
      <c r="E193" s="17" t="s">
        <v>1061</v>
      </c>
      <c r="F193" s="36"/>
      <c r="G193" s="64">
        <f t="shared" si="2"/>
        <v>0</v>
      </c>
    </row>
    <row r="194" spans="1:7" x14ac:dyDescent="0.15">
      <c r="A194" s="17" t="s">
        <v>2952</v>
      </c>
      <c r="B194" s="77" t="s">
        <v>3040</v>
      </c>
      <c r="C194" s="17">
        <v>4</v>
      </c>
      <c r="D194" s="17" t="s">
        <v>8</v>
      </c>
      <c r="E194" s="17" t="s">
        <v>1061</v>
      </c>
      <c r="F194" s="36"/>
      <c r="G194" s="64">
        <f t="shared" si="2"/>
        <v>0</v>
      </c>
    </row>
    <row r="195" spans="1:7" x14ac:dyDescent="0.15">
      <c r="A195" s="17" t="s">
        <v>2952</v>
      </c>
      <c r="B195" s="77" t="s">
        <v>2974</v>
      </c>
      <c r="C195" s="17">
        <v>1</v>
      </c>
      <c r="D195" s="17" t="s">
        <v>8</v>
      </c>
      <c r="E195" s="17" t="s">
        <v>1061</v>
      </c>
      <c r="F195" s="36"/>
      <c r="G195" s="64">
        <f t="shared" si="2"/>
        <v>0</v>
      </c>
    </row>
    <row r="196" spans="1:7" x14ac:dyDescent="0.15">
      <c r="A196" s="17" t="s">
        <v>2952</v>
      </c>
      <c r="B196" s="77" t="s">
        <v>3040</v>
      </c>
      <c r="C196" s="17">
        <v>1</v>
      </c>
      <c r="D196" s="17" t="s">
        <v>8</v>
      </c>
      <c r="E196" s="17" t="s">
        <v>1061</v>
      </c>
      <c r="F196" s="36"/>
      <c r="G196" s="64">
        <f t="shared" si="2"/>
        <v>0</v>
      </c>
    </row>
    <row r="197" spans="1:7" x14ac:dyDescent="0.15">
      <c r="A197" s="17" t="s">
        <v>2952</v>
      </c>
      <c r="B197" s="77" t="s">
        <v>3024</v>
      </c>
      <c r="C197" s="17">
        <v>2</v>
      </c>
      <c r="D197" s="17" t="s">
        <v>8</v>
      </c>
      <c r="E197" s="17" t="s">
        <v>1061</v>
      </c>
      <c r="F197" s="36"/>
      <c r="G197" s="64">
        <f t="shared" si="2"/>
        <v>0</v>
      </c>
    </row>
    <row r="198" spans="1:7" x14ac:dyDescent="0.15">
      <c r="A198" s="17" t="s">
        <v>2952</v>
      </c>
      <c r="B198" s="77" t="s">
        <v>2971</v>
      </c>
      <c r="C198" s="17">
        <v>15</v>
      </c>
      <c r="D198" s="17" t="s">
        <v>8</v>
      </c>
      <c r="E198" s="17" t="s">
        <v>1061</v>
      </c>
      <c r="F198" s="36"/>
      <c r="G198" s="64">
        <f t="shared" si="2"/>
        <v>0</v>
      </c>
    </row>
    <row r="199" spans="1:7" x14ac:dyDescent="0.15">
      <c r="A199" s="17" t="s">
        <v>2952</v>
      </c>
      <c r="B199" s="77" t="s">
        <v>2974</v>
      </c>
      <c r="C199" s="17">
        <v>3</v>
      </c>
      <c r="D199" s="17" t="s">
        <v>8</v>
      </c>
      <c r="E199" s="17" t="s">
        <v>1061</v>
      </c>
      <c r="F199" s="36"/>
      <c r="G199" s="64">
        <f t="shared" si="2"/>
        <v>0</v>
      </c>
    </row>
    <row r="200" spans="1:7" x14ac:dyDescent="0.15">
      <c r="A200" s="17" t="s">
        <v>2952</v>
      </c>
      <c r="B200" s="77" t="s">
        <v>2987</v>
      </c>
      <c r="C200" s="17">
        <v>5</v>
      </c>
      <c r="D200" s="17" t="s">
        <v>8</v>
      </c>
      <c r="E200" s="17" t="s">
        <v>1061</v>
      </c>
      <c r="F200" s="36"/>
      <c r="G200" s="64">
        <f t="shared" ref="G200:G263" si="3">F200*C200</f>
        <v>0</v>
      </c>
    </row>
    <row r="201" spans="1:7" x14ac:dyDescent="0.15">
      <c r="A201" s="17" t="s">
        <v>2952</v>
      </c>
      <c r="B201" s="77" t="s">
        <v>2971</v>
      </c>
      <c r="C201" s="17">
        <v>15</v>
      </c>
      <c r="D201" s="17" t="s">
        <v>8</v>
      </c>
      <c r="E201" s="17" t="s">
        <v>1061</v>
      </c>
      <c r="F201" s="36"/>
      <c r="G201" s="64">
        <f t="shared" si="3"/>
        <v>0</v>
      </c>
    </row>
    <row r="202" spans="1:7" x14ac:dyDescent="0.15">
      <c r="A202" s="17" t="s">
        <v>2952</v>
      </c>
      <c r="B202" s="77" t="s">
        <v>2974</v>
      </c>
      <c r="C202" s="17">
        <v>3</v>
      </c>
      <c r="D202" s="17" t="s">
        <v>8</v>
      </c>
      <c r="E202" s="17" t="s">
        <v>1061</v>
      </c>
      <c r="F202" s="36"/>
      <c r="G202" s="64">
        <f t="shared" si="3"/>
        <v>0</v>
      </c>
    </row>
    <row r="203" spans="1:7" x14ac:dyDescent="0.15">
      <c r="A203" s="17" t="s">
        <v>2952</v>
      </c>
      <c r="B203" s="77" t="s">
        <v>2987</v>
      </c>
      <c r="C203" s="17">
        <v>5</v>
      </c>
      <c r="D203" s="17" t="s">
        <v>8</v>
      </c>
      <c r="E203" s="17" t="s">
        <v>1061</v>
      </c>
      <c r="F203" s="36"/>
      <c r="G203" s="64">
        <f t="shared" si="3"/>
        <v>0</v>
      </c>
    </row>
    <row r="204" spans="1:7" x14ac:dyDescent="0.15">
      <c r="A204" s="17" t="s">
        <v>2952</v>
      </c>
      <c r="B204" s="77" t="s">
        <v>2971</v>
      </c>
      <c r="C204" s="17">
        <v>15</v>
      </c>
      <c r="D204" s="17" t="s">
        <v>8</v>
      </c>
      <c r="E204" s="17" t="s">
        <v>1061</v>
      </c>
      <c r="F204" s="36"/>
      <c r="G204" s="64">
        <f t="shared" si="3"/>
        <v>0</v>
      </c>
    </row>
    <row r="205" spans="1:7" x14ac:dyDescent="0.15">
      <c r="A205" s="17" t="s">
        <v>2952</v>
      </c>
      <c r="B205" s="77" t="s">
        <v>2974</v>
      </c>
      <c r="C205" s="17">
        <v>3</v>
      </c>
      <c r="D205" s="17" t="s">
        <v>8</v>
      </c>
      <c r="E205" s="17" t="s">
        <v>1061</v>
      </c>
      <c r="F205" s="36"/>
      <c r="G205" s="64">
        <f t="shared" si="3"/>
        <v>0</v>
      </c>
    </row>
    <row r="206" spans="1:7" x14ac:dyDescent="0.15">
      <c r="A206" s="17" t="s">
        <v>2952</v>
      </c>
      <c r="B206" s="77" t="s">
        <v>2987</v>
      </c>
      <c r="C206" s="17">
        <v>5</v>
      </c>
      <c r="D206" s="17" t="s">
        <v>8</v>
      </c>
      <c r="E206" s="17" t="s">
        <v>1061</v>
      </c>
      <c r="F206" s="36"/>
      <c r="G206" s="64">
        <f t="shared" si="3"/>
        <v>0</v>
      </c>
    </row>
    <row r="207" spans="1:7" x14ac:dyDescent="0.15">
      <c r="A207" s="17" t="s">
        <v>2952</v>
      </c>
      <c r="B207" s="77" t="s">
        <v>2971</v>
      </c>
      <c r="C207" s="17">
        <v>12</v>
      </c>
      <c r="D207" s="17" t="s">
        <v>8</v>
      </c>
      <c r="E207" s="17" t="s">
        <v>1061</v>
      </c>
      <c r="F207" s="36"/>
      <c r="G207" s="64">
        <f t="shared" si="3"/>
        <v>0</v>
      </c>
    </row>
    <row r="208" spans="1:7" x14ac:dyDescent="0.15">
      <c r="A208" s="17" t="s">
        <v>2952</v>
      </c>
      <c r="B208" s="77" t="s">
        <v>2971</v>
      </c>
      <c r="C208" s="17">
        <v>12</v>
      </c>
      <c r="D208" s="17" t="s">
        <v>8</v>
      </c>
      <c r="E208" s="17" t="s">
        <v>1061</v>
      </c>
      <c r="F208" s="36"/>
      <c r="G208" s="64">
        <f t="shared" si="3"/>
        <v>0</v>
      </c>
    </row>
    <row r="209" spans="1:7" x14ac:dyDescent="0.15">
      <c r="A209" s="17" t="s">
        <v>2952</v>
      </c>
      <c r="B209" s="77" t="s">
        <v>2971</v>
      </c>
      <c r="C209" s="17">
        <v>12</v>
      </c>
      <c r="D209" s="17" t="s">
        <v>8</v>
      </c>
      <c r="E209" s="17" t="s">
        <v>1061</v>
      </c>
      <c r="F209" s="36"/>
      <c r="G209" s="64">
        <f t="shared" si="3"/>
        <v>0</v>
      </c>
    </row>
    <row r="210" spans="1:7" x14ac:dyDescent="0.15">
      <c r="A210" s="17" t="s">
        <v>2952</v>
      </c>
      <c r="B210" s="77" t="s">
        <v>2971</v>
      </c>
      <c r="C210" s="17">
        <v>12</v>
      </c>
      <c r="D210" s="17" t="s">
        <v>8</v>
      </c>
      <c r="E210" s="17" t="s">
        <v>1061</v>
      </c>
      <c r="F210" s="36"/>
      <c r="G210" s="64">
        <f t="shared" si="3"/>
        <v>0</v>
      </c>
    </row>
    <row r="211" spans="1:7" x14ac:dyDescent="0.15">
      <c r="A211" s="17" t="s">
        <v>2952</v>
      </c>
      <c r="B211" s="77" t="s">
        <v>3024</v>
      </c>
      <c r="C211" s="17">
        <v>3</v>
      </c>
      <c r="D211" s="17" t="s">
        <v>8</v>
      </c>
      <c r="E211" s="17" t="s">
        <v>1061</v>
      </c>
      <c r="F211" s="36"/>
      <c r="G211" s="64">
        <f t="shared" si="3"/>
        <v>0</v>
      </c>
    </row>
    <row r="212" spans="1:7" x14ac:dyDescent="0.15">
      <c r="A212" s="17" t="s">
        <v>2952</v>
      </c>
      <c r="B212" s="77" t="s">
        <v>2993</v>
      </c>
      <c r="C212" s="17">
        <v>1</v>
      </c>
      <c r="D212" s="17" t="s">
        <v>8</v>
      </c>
      <c r="E212" s="17" t="s">
        <v>1061</v>
      </c>
      <c r="F212" s="36"/>
      <c r="G212" s="64">
        <f t="shared" si="3"/>
        <v>0</v>
      </c>
    </row>
    <row r="213" spans="1:7" x14ac:dyDescent="0.15">
      <c r="A213" s="17" t="s">
        <v>2952</v>
      </c>
      <c r="B213" s="77" t="s">
        <v>2971</v>
      </c>
      <c r="C213" s="17">
        <v>16</v>
      </c>
      <c r="D213" s="17" t="s">
        <v>8</v>
      </c>
      <c r="E213" s="17" t="s">
        <v>1061</v>
      </c>
      <c r="F213" s="36"/>
      <c r="G213" s="64">
        <f t="shared" si="3"/>
        <v>0</v>
      </c>
    </row>
    <row r="214" spans="1:7" x14ac:dyDescent="0.15">
      <c r="A214" s="17" t="s">
        <v>2952</v>
      </c>
      <c r="B214" s="77" t="s">
        <v>2971</v>
      </c>
      <c r="C214" s="17">
        <v>4</v>
      </c>
      <c r="D214" s="17" t="s">
        <v>8</v>
      </c>
      <c r="E214" s="17" t="s">
        <v>1061</v>
      </c>
      <c r="F214" s="36"/>
      <c r="G214" s="64">
        <f t="shared" si="3"/>
        <v>0</v>
      </c>
    </row>
    <row r="215" spans="1:7" x14ac:dyDescent="0.15">
      <c r="A215" s="17" t="s">
        <v>2952</v>
      </c>
      <c r="B215" s="77" t="s">
        <v>2974</v>
      </c>
      <c r="C215" s="17">
        <v>2</v>
      </c>
      <c r="D215" s="17" t="s">
        <v>8</v>
      </c>
      <c r="E215" s="17" t="s">
        <v>1061</v>
      </c>
      <c r="F215" s="36"/>
      <c r="G215" s="64">
        <f t="shared" si="3"/>
        <v>0</v>
      </c>
    </row>
    <row r="216" spans="1:7" x14ac:dyDescent="0.15">
      <c r="A216" s="17" t="s">
        <v>2952</v>
      </c>
      <c r="B216" s="77" t="s">
        <v>2987</v>
      </c>
      <c r="C216" s="17">
        <v>2</v>
      </c>
      <c r="D216" s="17" t="s">
        <v>8</v>
      </c>
      <c r="E216" s="17" t="s">
        <v>1061</v>
      </c>
      <c r="F216" s="36"/>
      <c r="G216" s="64">
        <f t="shared" si="3"/>
        <v>0</v>
      </c>
    </row>
    <row r="217" spans="1:7" x14ac:dyDescent="0.15">
      <c r="A217" s="17" t="s">
        <v>2952</v>
      </c>
      <c r="B217" s="77" t="s">
        <v>2971</v>
      </c>
      <c r="C217" s="17">
        <v>4</v>
      </c>
      <c r="D217" s="17" t="s">
        <v>8</v>
      </c>
      <c r="E217" s="17" t="s">
        <v>1061</v>
      </c>
      <c r="F217" s="36"/>
      <c r="G217" s="64">
        <f t="shared" si="3"/>
        <v>0</v>
      </c>
    </row>
    <row r="218" spans="1:7" x14ac:dyDescent="0.15">
      <c r="A218" s="17" t="s">
        <v>2952</v>
      </c>
      <c r="B218" s="77" t="s">
        <v>2974</v>
      </c>
      <c r="C218" s="17">
        <v>2</v>
      </c>
      <c r="D218" s="17" t="s">
        <v>8</v>
      </c>
      <c r="E218" s="17" t="s">
        <v>1061</v>
      </c>
      <c r="F218" s="36"/>
      <c r="G218" s="64">
        <f t="shared" si="3"/>
        <v>0</v>
      </c>
    </row>
    <row r="219" spans="1:7" x14ac:dyDescent="0.15">
      <c r="A219" s="17" t="s">
        <v>2952</v>
      </c>
      <c r="B219" s="77" t="s">
        <v>2957</v>
      </c>
      <c r="C219" s="17">
        <v>6</v>
      </c>
      <c r="D219" s="17" t="s">
        <v>8</v>
      </c>
      <c r="E219" s="17" t="s">
        <v>1063</v>
      </c>
      <c r="F219" s="36"/>
      <c r="G219" s="64">
        <f t="shared" si="3"/>
        <v>0</v>
      </c>
    </row>
    <row r="220" spans="1:7" x14ac:dyDescent="0.15">
      <c r="A220" s="17" t="s">
        <v>2952</v>
      </c>
      <c r="B220" s="77" t="s">
        <v>2956</v>
      </c>
      <c r="C220" s="17">
        <v>2</v>
      </c>
      <c r="D220" s="17" t="s">
        <v>8</v>
      </c>
      <c r="E220" s="17" t="s">
        <v>1063</v>
      </c>
      <c r="F220" s="36"/>
      <c r="G220" s="64">
        <f t="shared" si="3"/>
        <v>0</v>
      </c>
    </row>
    <row r="221" spans="1:7" x14ac:dyDescent="0.15">
      <c r="A221" s="17" t="s">
        <v>2952</v>
      </c>
      <c r="B221" s="77" t="s">
        <v>2965</v>
      </c>
      <c r="C221" s="17">
        <v>1</v>
      </c>
      <c r="D221" s="17" t="s">
        <v>8</v>
      </c>
      <c r="E221" s="17" t="s">
        <v>1063</v>
      </c>
      <c r="F221" s="36"/>
      <c r="G221" s="64">
        <f t="shared" si="3"/>
        <v>0</v>
      </c>
    </row>
    <row r="222" spans="1:7" x14ac:dyDescent="0.15">
      <c r="A222" s="17" t="s">
        <v>2952</v>
      </c>
      <c r="B222" s="77" t="s">
        <v>2964</v>
      </c>
      <c r="C222" s="17">
        <v>3</v>
      </c>
      <c r="D222" s="17" t="s">
        <v>8</v>
      </c>
      <c r="E222" s="17" t="s">
        <v>1063</v>
      </c>
      <c r="F222" s="36"/>
      <c r="G222" s="64">
        <f t="shared" si="3"/>
        <v>0</v>
      </c>
    </row>
    <row r="223" spans="1:7" x14ac:dyDescent="0.15">
      <c r="A223" s="17" t="s">
        <v>2952</v>
      </c>
      <c r="B223" s="77" t="s">
        <v>2986</v>
      </c>
      <c r="C223" s="17">
        <v>6</v>
      </c>
      <c r="D223" s="17" t="s">
        <v>8</v>
      </c>
      <c r="E223" s="17" t="s">
        <v>1063</v>
      </c>
      <c r="F223" s="36"/>
      <c r="G223" s="64">
        <f t="shared" si="3"/>
        <v>0</v>
      </c>
    </row>
    <row r="224" spans="1:7" x14ac:dyDescent="0.15">
      <c r="A224" s="17" t="s">
        <v>2952</v>
      </c>
      <c r="B224" s="77" t="s">
        <v>2985</v>
      </c>
      <c r="C224" s="17">
        <v>2</v>
      </c>
      <c r="D224" s="17" t="s">
        <v>8</v>
      </c>
      <c r="E224" s="17" t="s">
        <v>1063</v>
      </c>
      <c r="F224" s="36"/>
      <c r="G224" s="64">
        <f t="shared" si="3"/>
        <v>0</v>
      </c>
    </row>
    <row r="225" spans="1:7" x14ac:dyDescent="0.15">
      <c r="A225" s="17" t="s">
        <v>2952</v>
      </c>
      <c r="B225" s="77" t="s">
        <v>2984</v>
      </c>
      <c r="C225" s="17">
        <v>3</v>
      </c>
      <c r="D225" s="17" t="s">
        <v>8</v>
      </c>
      <c r="E225" s="17" t="s">
        <v>1063</v>
      </c>
      <c r="F225" s="36"/>
      <c r="G225" s="64">
        <f t="shared" si="3"/>
        <v>0</v>
      </c>
    </row>
    <row r="226" spans="1:7" x14ac:dyDescent="0.15">
      <c r="A226" s="17" t="s">
        <v>2952</v>
      </c>
      <c r="B226" s="77" t="s">
        <v>2983</v>
      </c>
      <c r="C226" s="17">
        <v>1</v>
      </c>
      <c r="D226" s="17" t="s">
        <v>8</v>
      </c>
      <c r="E226" s="17" t="s">
        <v>1063</v>
      </c>
      <c r="F226" s="36"/>
      <c r="G226" s="64">
        <f t="shared" si="3"/>
        <v>0</v>
      </c>
    </row>
    <row r="227" spans="1:7" x14ac:dyDescent="0.15">
      <c r="A227" s="17" t="s">
        <v>2952</v>
      </c>
      <c r="B227" s="77" t="s">
        <v>2986</v>
      </c>
      <c r="C227" s="17">
        <v>8</v>
      </c>
      <c r="D227" s="17" t="s">
        <v>8</v>
      </c>
      <c r="E227" s="17" t="s">
        <v>1063</v>
      </c>
      <c r="F227" s="36"/>
      <c r="G227" s="64">
        <f t="shared" si="3"/>
        <v>0</v>
      </c>
    </row>
    <row r="228" spans="1:7" x14ac:dyDescent="0.15">
      <c r="A228" s="17" t="s">
        <v>2952</v>
      </c>
      <c r="B228" s="77" t="s">
        <v>2984</v>
      </c>
      <c r="C228" s="17">
        <v>4</v>
      </c>
      <c r="D228" s="17" t="s">
        <v>8</v>
      </c>
      <c r="E228" s="17" t="s">
        <v>1063</v>
      </c>
      <c r="F228" s="36"/>
      <c r="G228" s="64">
        <f t="shared" si="3"/>
        <v>0</v>
      </c>
    </row>
    <row r="229" spans="1:7" x14ac:dyDescent="0.15">
      <c r="A229" s="17" t="s">
        <v>2952</v>
      </c>
      <c r="B229" s="77" t="s">
        <v>2983</v>
      </c>
      <c r="C229" s="17">
        <v>1</v>
      </c>
      <c r="D229" s="17" t="s">
        <v>8</v>
      </c>
      <c r="E229" s="17" t="s">
        <v>1063</v>
      </c>
      <c r="F229" s="36"/>
      <c r="G229" s="64">
        <f t="shared" si="3"/>
        <v>0</v>
      </c>
    </row>
    <row r="230" spans="1:7" x14ac:dyDescent="0.15">
      <c r="A230" s="17" t="s">
        <v>2952</v>
      </c>
      <c r="B230" s="77" t="s">
        <v>3006</v>
      </c>
      <c r="C230" s="17">
        <v>2</v>
      </c>
      <c r="D230" s="17" t="s">
        <v>8</v>
      </c>
      <c r="E230" s="17" t="s">
        <v>1063</v>
      </c>
      <c r="F230" s="36"/>
      <c r="G230" s="64">
        <f t="shared" si="3"/>
        <v>0</v>
      </c>
    </row>
    <row r="231" spans="1:7" x14ac:dyDescent="0.15">
      <c r="A231" s="17" t="s">
        <v>2952</v>
      </c>
      <c r="B231" s="77" t="s">
        <v>2986</v>
      </c>
      <c r="C231" s="17">
        <v>1</v>
      </c>
      <c r="D231" s="17" t="s">
        <v>8</v>
      </c>
      <c r="E231" s="17" t="s">
        <v>1063</v>
      </c>
      <c r="F231" s="36"/>
      <c r="G231" s="64">
        <f t="shared" si="3"/>
        <v>0</v>
      </c>
    </row>
    <row r="232" spans="1:7" x14ac:dyDescent="0.15">
      <c r="A232" s="17" t="s">
        <v>2952</v>
      </c>
      <c r="B232" s="77" t="s">
        <v>3022</v>
      </c>
      <c r="C232" s="17">
        <v>1</v>
      </c>
      <c r="D232" s="17" t="s">
        <v>8</v>
      </c>
      <c r="E232" s="17" t="s">
        <v>1063</v>
      </c>
      <c r="F232" s="36"/>
      <c r="G232" s="64">
        <f t="shared" si="3"/>
        <v>0</v>
      </c>
    </row>
    <row r="233" spans="1:7" x14ac:dyDescent="0.15">
      <c r="A233" s="17" t="s">
        <v>2952</v>
      </c>
      <c r="B233" s="77" t="s">
        <v>2984</v>
      </c>
      <c r="C233" s="17">
        <v>1</v>
      </c>
      <c r="D233" s="17" t="s">
        <v>8</v>
      </c>
      <c r="E233" s="17" t="s">
        <v>1063</v>
      </c>
      <c r="F233" s="36"/>
      <c r="G233" s="64">
        <f t="shared" si="3"/>
        <v>0</v>
      </c>
    </row>
    <row r="234" spans="1:7" x14ac:dyDescent="0.15">
      <c r="A234" s="17" t="s">
        <v>2952</v>
      </c>
      <c r="B234" s="77" t="s">
        <v>3021</v>
      </c>
      <c r="C234" s="17">
        <v>1</v>
      </c>
      <c r="D234" s="17" t="s">
        <v>8</v>
      </c>
      <c r="E234" s="17" t="s">
        <v>1063</v>
      </c>
      <c r="F234" s="36"/>
      <c r="G234" s="64">
        <f t="shared" si="3"/>
        <v>0</v>
      </c>
    </row>
    <row r="235" spans="1:7" x14ac:dyDescent="0.15">
      <c r="A235" s="17" t="s">
        <v>2952</v>
      </c>
      <c r="B235" s="77" t="s">
        <v>2986</v>
      </c>
      <c r="C235" s="17">
        <v>6</v>
      </c>
      <c r="D235" s="17" t="s">
        <v>8</v>
      </c>
      <c r="E235" s="17" t="s">
        <v>1063</v>
      </c>
      <c r="F235" s="36"/>
      <c r="G235" s="64">
        <f t="shared" si="3"/>
        <v>0</v>
      </c>
    </row>
    <row r="236" spans="1:7" x14ac:dyDescent="0.15">
      <c r="A236" s="17" t="s">
        <v>2952</v>
      </c>
      <c r="B236" s="77" t="s">
        <v>2985</v>
      </c>
      <c r="C236" s="17">
        <v>2</v>
      </c>
      <c r="D236" s="17" t="s">
        <v>8</v>
      </c>
      <c r="E236" s="17" t="s">
        <v>1063</v>
      </c>
      <c r="F236" s="36"/>
      <c r="G236" s="64">
        <f t="shared" si="3"/>
        <v>0</v>
      </c>
    </row>
    <row r="237" spans="1:7" x14ac:dyDescent="0.15">
      <c r="A237" s="17" t="s">
        <v>2952</v>
      </c>
      <c r="B237" s="77" t="s">
        <v>2984</v>
      </c>
      <c r="C237" s="17">
        <v>3</v>
      </c>
      <c r="D237" s="17" t="s">
        <v>8</v>
      </c>
      <c r="E237" s="17" t="s">
        <v>1063</v>
      </c>
      <c r="F237" s="36"/>
      <c r="G237" s="64">
        <f t="shared" si="3"/>
        <v>0</v>
      </c>
    </row>
    <row r="238" spans="1:7" x14ac:dyDescent="0.15">
      <c r="A238" s="17" t="s">
        <v>2952</v>
      </c>
      <c r="B238" s="77" t="s">
        <v>2983</v>
      </c>
      <c r="C238" s="17">
        <v>1</v>
      </c>
      <c r="D238" s="17" t="s">
        <v>8</v>
      </c>
      <c r="E238" s="17" t="s">
        <v>1063</v>
      </c>
      <c r="F238" s="36"/>
      <c r="G238" s="64">
        <f t="shared" si="3"/>
        <v>0</v>
      </c>
    </row>
    <row r="239" spans="1:7" x14ac:dyDescent="0.15">
      <c r="A239" s="17" t="s">
        <v>2952</v>
      </c>
      <c r="B239" s="77" t="s">
        <v>2986</v>
      </c>
      <c r="C239" s="17">
        <v>4</v>
      </c>
      <c r="D239" s="17" t="s">
        <v>8</v>
      </c>
      <c r="E239" s="17" t="s">
        <v>1063</v>
      </c>
      <c r="F239" s="36"/>
      <c r="G239" s="64">
        <f t="shared" si="3"/>
        <v>0</v>
      </c>
    </row>
    <row r="240" spans="1:7" x14ac:dyDescent="0.15">
      <c r="A240" s="17" t="s">
        <v>2952</v>
      </c>
      <c r="B240" s="77" t="s">
        <v>2985</v>
      </c>
      <c r="C240" s="17">
        <v>2</v>
      </c>
      <c r="D240" s="17" t="s">
        <v>8</v>
      </c>
      <c r="E240" s="17" t="s">
        <v>1063</v>
      </c>
      <c r="F240" s="36"/>
      <c r="G240" s="64">
        <f t="shared" si="3"/>
        <v>0</v>
      </c>
    </row>
    <row r="241" spans="1:7" x14ac:dyDescent="0.15">
      <c r="A241" s="17" t="s">
        <v>2952</v>
      </c>
      <c r="B241" s="77" t="s">
        <v>2973</v>
      </c>
      <c r="C241" s="17">
        <v>4</v>
      </c>
      <c r="D241" s="17" t="s">
        <v>8</v>
      </c>
      <c r="E241" s="17" t="s">
        <v>1063</v>
      </c>
      <c r="F241" s="36"/>
      <c r="G241" s="64">
        <f t="shared" si="3"/>
        <v>0</v>
      </c>
    </row>
    <row r="242" spans="1:7" x14ac:dyDescent="0.15">
      <c r="A242" s="17" t="s">
        <v>2952</v>
      </c>
      <c r="B242" s="77" t="s">
        <v>2975</v>
      </c>
      <c r="C242" s="17">
        <v>2</v>
      </c>
      <c r="D242" s="17" t="s">
        <v>8</v>
      </c>
      <c r="E242" s="17" t="s">
        <v>1063</v>
      </c>
      <c r="F242" s="36"/>
      <c r="G242" s="64">
        <f t="shared" si="3"/>
        <v>0</v>
      </c>
    </row>
    <row r="243" spans="1:7" x14ac:dyDescent="0.15">
      <c r="A243" s="17" t="s">
        <v>2952</v>
      </c>
      <c r="B243" s="77" t="s">
        <v>2973</v>
      </c>
      <c r="C243" s="17">
        <v>6</v>
      </c>
      <c r="D243" s="17" t="s">
        <v>8</v>
      </c>
      <c r="E243" s="17" t="s">
        <v>1063</v>
      </c>
      <c r="F243" s="36"/>
      <c r="G243" s="64">
        <f t="shared" si="3"/>
        <v>0</v>
      </c>
    </row>
    <row r="244" spans="1:7" x14ac:dyDescent="0.15">
      <c r="A244" s="17" t="s">
        <v>2952</v>
      </c>
      <c r="B244" s="77" t="s">
        <v>2986</v>
      </c>
      <c r="C244" s="17">
        <v>6</v>
      </c>
      <c r="D244" s="17" t="s">
        <v>8</v>
      </c>
      <c r="E244" s="17" t="s">
        <v>1063</v>
      </c>
      <c r="F244" s="36"/>
      <c r="G244" s="64">
        <f t="shared" si="3"/>
        <v>0</v>
      </c>
    </row>
    <row r="245" spans="1:7" x14ac:dyDescent="0.15">
      <c r="A245" s="17" t="s">
        <v>2952</v>
      </c>
      <c r="B245" s="77" t="s">
        <v>2985</v>
      </c>
      <c r="C245" s="17">
        <v>2</v>
      </c>
      <c r="D245" s="17" t="s">
        <v>8</v>
      </c>
      <c r="E245" s="17" t="s">
        <v>1063</v>
      </c>
      <c r="F245" s="36"/>
      <c r="G245" s="64">
        <f t="shared" si="3"/>
        <v>0</v>
      </c>
    </row>
    <row r="246" spans="1:7" x14ac:dyDescent="0.15">
      <c r="A246" s="17" t="s">
        <v>2952</v>
      </c>
      <c r="B246" s="77" t="s">
        <v>2984</v>
      </c>
      <c r="C246" s="17">
        <v>3</v>
      </c>
      <c r="D246" s="17" t="s">
        <v>8</v>
      </c>
      <c r="E246" s="17" t="s">
        <v>1063</v>
      </c>
      <c r="F246" s="36"/>
      <c r="G246" s="64">
        <f t="shared" si="3"/>
        <v>0</v>
      </c>
    </row>
    <row r="247" spans="1:7" x14ac:dyDescent="0.15">
      <c r="A247" s="17" t="s">
        <v>2952</v>
      </c>
      <c r="B247" s="77" t="s">
        <v>2983</v>
      </c>
      <c r="C247" s="17">
        <v>1</v>
      </c>
      <c r="D247" s="17" t="s">
        <v>8</v>
      </c>
      <c r="E247" s="17" t="s">
        <v>1063</v>
      </c>
      <c r="F247" s="36"/>
      <c r="G247" s="64">
        <f t="shared" si="3"/>
        <v>0</v>
      </c>
    </row>
    <row r="248" spans="1:7" x14ac:dyDescent="0.15">
      <c r="A248" s="17" t="s">
        <v>2952</v>
      </c>
      <c r="B248" s="77" t="s">
        <v>2986</v>
      </c>
      <c r="C248" s="17">
        <v>6</v>
      </c>
      <c r="D248" s="17" t="s">
        <v>8</v>
      </c>
      <c r="E248" s="17" t="s">
        <v>1063</v>
      </c>
      <c r="F248" s="36"/>
      <c r="G248" s="64">
        <f t="shared" si="3"/>
        <v>0</v>
      </c>
    </row>
    <row r="249" spans="1:7" x14ac:dyDescent="0.15">
      <c r="A249" s="17" t="s">
        <v>2952</v>
      </c>
      <c r="B249" s="77" t="s">
        <v>2985</v>
      </c>
      <c r="C249" s="17">
        <v>2</v>
      </c>
      <c r="D249" s="17" t="s">
        <v>8</v>
      </c>
      <c r="E249" s="17" t="s">
        <v>1063</v>
      </c>
      <c r="F249" s="36"/>
      <c r="G249" s="64">
        <f t="shared" si="3"/>
        <v>0</v>
      </c>
    </row>
    <row r="250" spans="1:7" x14ac:dyDescent="0.15">
      <c r="A250" s="17" t="s">
        <v>2952</v>
      </c>
      <c r="B250" s="77" t="s">
        <v>2984</v>
      </c>
      <c r="C250" s="17">
        <v>3</v>
      </c>
      <c r="D250" s="17" t="s">
        <v>8</v>
      </c>
      <c r="E250" s="17" t="s">
        <v>1063</v>
      </c>
      <c r="F250" s="36"/>
      <c r="G250" s="64">
        <f t="shared" si="3"/>
        <v>0</v>
      </c>
    </row>
    <row r="251" spans="1:7" x14ac:dyDescent="0.15">
      <c r="A251" s="17" t="s">
        <v>2952</v>
      </c>
      <c r="B251" s="77" t="s">
        <v>2983</v>
      </c>
      <c r="C251" s="17">
        <v>1</v>
      </c>
      <c r="D251" s="17" t="s">
        <v>8</v>
      </c>
      <c r="E251" s="17" t="s">
        <v>1063</v>
      </c>
      <c r="F251" s="36"/>
      <c r="G251" s="64">
        <f t="shared" si="3"/>
        <v>0</v>
      </c>
    </row>
    <row r="252" spans="1:7" x14ac:dyDescent="0.15">
      <c r="A252" s="17" t="s">
        <v>2952</v>
      </c>
      <c r="B252" s="77" t="s">
        <v>2986</v>
      </c>
      <c r="C252" s="17">
        <v>12</v>
      </c>
      <c r="D252" s="17" t="s">
        <v>8</v>
      </c>
      <c r="E252" s="17" t="s">
        <v>1063</v>
      </c>
      <c r="F252" s="36"/>
      <c r="G252" s="64">
        <f t="shared" si="3"/>
        <v>0</v>
      </c>
    </row>
    <row r="253" spans="1:7" x14ac:dyDescent="0.15">
      <c r="A253" s="17" t="s">
        <v>2952</v>
      </c>
      <c r="B253" s="77" t="s">
        <v>3010</v>
      </c>
      <c r="C253" s="17">
        <v>4</v>
      </c>
      <c r="D253" s="17" t="s">
        <v>8</v>
      </c>
      <c r="E253" s="17" t="s">
        <v>1063</v>
      </c>
      <c r="F253" s="36"/>
      <c r="G253" s="64">
        <f t="shared" si="3"/>
        <v>0</v>
      </c>
    </row>
    <row r="254" spans="1:7" x14ac:dyDescent="0.15">
      <c r="A254" s="17" t="s">
        <v>2952</v>
      </c>
      <c r="B254" s="77" t="s">
        <v>3015</v>
      </c>
      <c r="C254" s="17">
        <v>1</v>
      </c>
      <c r="D254" s="17" t="s">
        <v>8</v>
      </c>
      <c r="E254" s="17" t="s">
        <v>1063</v>
      </c>
      <c r="F254" s="36"/>
      <c r="G254" s="64">
        <f t="shared" si="3"/>
        <v>0</v>
      </c>
    </row>
    <row r="255" spans="1:7" x14ac:dyDescent="0.15">
      <c r="A255" s="17" t="s">
        <v>2952</v>
      </c>
      <c r="B255" s="77" t="s">
        <v>3014</v>
      </c>
      <c r="C255" s="17">
        <v>3</v>
      </c>
      <c r="D255" s="17" t="s">
        <v>8</v>
      </c>
      <c r="E255" s="17" t="s">
        <v>1063</v>
      </c>
      <c r="F255" s="36"/>
      <c r="G255" s="64">
        <f t="shared" si="3"/>
        <v>0</v>
      </c>
    </row>
    <row r="256" spans="1:7" x14ac:dyDescent="0.15">
      <c r="A256" s="17" t="s">
        <v>2952</v>
      </c>
      <c r="B256" s="77" t="s">
        <v>2986</v>
      </c>
      <c r="C256" s="17">
        <v>2</v>
      </c>
      <c r="D256" s="17" t="s">
        <v>8</v>
      </c>
      <c r="E256" s="17" t="s">
        <v>1063</v>
      </c>
      <c r="F256" s="36"/>
      <c r="G256" s="64">
        <f t="shared" si="3"/>
        <v>0</v>
      </c>
    </row>
    <row r="257" spans="1:7" x14ac:dyDescent="0.15">
      <c r="A257" s="17" t="s">
        <v>2952</v>
      </c>
      <c r="B257" s="77" t="s">
        <v>3010</v>
      </c>
      <c r="C257" s="17">
        <v>2</v>
      </c>
      <c r="D257" s="17" t="s">
        <v>8</v>
      </c>
      <c r="E257" s="17" t="s">
        <v>1063</v>
      </c>
      <c r="F257" s="36"/>
      <c r="G257" s="64">
        <f t="shared" si="3"/>
        <v>0</v>
      </c>
    </row>
    <row r="258" spans="1:7" x14ac:dyDescent="0.15">
      <c r="A258" s="17" t="s">
        <v>2952</v>
      </c>
      <c r="B258" s="77" t="s">
        <v>2986</v>
      </c>
      <c r="C258" s="17">
        <v>8</v>
      </c>
      <c r="D258" s="17" t="s">
        <v>8</v>
      </c>
      <c r="E258" s="17" t="s">
        <v>1063</v>
      </c>
      <c r="F258" s="36"/>
      <c r="G258" s="64">
        <f t="shared" si="3"/>
        <v>0</v>
      </c>
    </row>
    <row r="259" spans="1:7" x14ac:dyDescent="0.15">
      <c r="A259" s="17" t="s">
        <v>2952</v>
      </c>
      <c r="B259" s="77" t="s">
        <v>2984</v>
      </c>
      <c r="C259" s="17">
        <v>4</v>
      </c>
      <c r="D259" s="17" t="s">
        <v>8</v>
      </c>
      <c r="E259" s="17" t="s">
        <v>1063</v>
      </c>
      <c r="F259" s="36"/>
      <c r="G259" s="64">
        <f t="shared" si="3"/>
        <v>0</v>
      </c>
    </row>
    <row r="260" spans="1:7" x14ac:dyDescent="0.15">
      <c r="A260" s="17" t="s">
        <v>2952</v>
      </c>
      <c r="B260" s="77" t="s">
        <v>2983</v>
      </c>
      <c r="C260" s="17">
        <v>1</v>
      </c>
      <c r="D260" s="17" t="s">
        <v>8</v>
      </c>
      <c r="E260" s="17" t="s">
        <v>1063</v>
      </c>
      <c r="F260" s="36"/>
      <c r="G260" s="64">
        <f t="shared" si="3"/>
        <v>0</v>
      </c>
    </row>
    <row r="261" spans="1:7" x14ac:dyDescent="0.15">
      <c r="A261" s="17" t="s">
        <v>2952</v>
      </c>
      <c r="B261" s="77" t="s">
        <v>3006</v>
      </c>
      <c r="C261" s="17">
        <v>2</v>
      </c>
      <c r="D261" s="17" t="s">
        <v>8</v>
      </c>
      <c r="E261" s="17" t="s">
        <v>1063</v>
      </c>
      <c r="F261" s="36"/>
      <c r="G261" s="64">
        <f t="shared" si="3"/>
        <v>0</v>
      </c>
    </row>
    <row r="262" spans="1:7" x14ac:dyDescent="0.15">
      <c r="A262" s="17" t="s">
        <v>2952</v>
      </c>
      <c r="B262" s="77" t="s">
        <v>3001</v>
      </c>
      <c r="C262" s="17">
        <v>1</v>
      </c>
      <c r="D262" s="17" t="s">
        <v>8</v>
      </c>
      <c r="E262" s="17" t="s">
        <v>1063</v>
      </c>
      <c r="F262" s="36"/>
      <c r="G262" s="64">
        <f t="shared" si="3"/>
        <v>0</v>
      </c>
    </row>
    <row r="263" spans="1:7" x14ac:dyDescent="0.15">
      <c r="A263" s="17" t="s">
        <v>2952</v>
      </c>
      <c r="B263" s="77" t="s">
        <v>3000</v>
      </c>
      <c r="C263" s="17">
        <v>1</v>
      </c>
      <c r="D263" s="17" t="s">
        <v>8</v>
      </c>
      <c r="E263" s="17" t="s">
        <v>1063</v>
      </c>
      <c r="F263" s="36"/>
      <c r="G263" s="64">
        <f t="shared" si="3"/>
        <v>0</v>
      </c>
    </row>
    <row r="264" spans="1:7" x14ac:dyDescent="0.15">
      <c r="A264" s="17" t="s">
        <v>2952</v>
      </c>
      <c r="B264" s="77" t="s">
        <v>2999</v>
      </c>
      <c r="C264" s="17">
        <v>1</v>
      </c>
      <c r="D264" s="17" t="s">
        <v>8</v>
      </c>
      <c r="E264" s="17" t="s">
        <v>1063</v>
      </c>
      <c r="F264" s="36"/>
      <c r="G264" s="64">
        <f t="shared" ref="G264:G289" si="4">F264*C264</f>
        <v>0</v>
      </c>
    </row>
    <row r="265" spans="1:7" x14ac:dyDescent="0.15">
      <c r="A265" s="17" t="s">
        <v>2952</v>
      </c>
      <c r="B265" s="77" t="s">
        <v>2998</v>
      </c>
      <c r="C265" s="17">
        <v>1</v>
      </c>
      <c r="D265" s="17" t="s">
        <v>8</v>
      </c>
      <c r="E265" s="17" t="s">
        <v>1063</v>
      </c>
      <c r="F265" s="36"/>
      <c r="G265" s="64">
        <f t="shared" si="4"/>
        <v>0</v>
      </c>
    </row>
    <row r="266" spans="1:7" x14ac:dyDescent="0.15">
      <c r="A266" s="17" t="s">
        <v>2952</v>
      </c>
      <c r="B266" s="77" t="s">
        <v>2986</v>
      </c>
      <c r="C266" s="17">
        <v>6</v>
      </c>
      <c r="D266" s="17" t="s">
        <v>8</v>
      </c>
      <c r="E266" s="17" t="s">
        <v>1063</v>
      </c>
      <c r="F266" s="36"/>
      <c r="G266" s="64">
        <f t="shared" si="4"/>
        <v>0</v>
      </c>
    </row>
    <row r="267" spans="1:7" x14ac:dyDescent="0.15">
      <c r="A267" s="17" t="s">
        <v>2952</v>
      </c>
      <c r="B267" s="77" t="s">
        <v>2984</v>
      </c>
      <c r="C267" s="17">
        <v>3</v>
      </c>
      <c r="D267" s="17" t="s">
        <v>8</v>
      </c>
      <c r="E267" s="17" t="s">
        <v>1063</v>
      </c>
      <c r="F267" s="36"/>
      <c r="G267" s="64">
        <f t="shared" si="4"/>
        <v>0</v>
      </c>
    </row>
    <row r="268" spans="1:7" x14ac:dyDescent="0.15">
      <c r="A268" s="17" t="s">
        <v>2952</v>
      </c>
      <c r="B268" s="77" t="s">
        <v>2983</v>
      </c>
      <c r="C268" s="17">
        <v>1</v>
      </c>
      <c r="D268" s="17" t="s">
        <v>8</v>
      </c>
      <c r="E268" s="17" t="s">
        <v>1063</v>
      </c>
      <c r="F268" s="36"/>
      <c r="G268" s="64">
        <f t="shared" si="4"/>
        <v>0</v>
      </c>
    </row>
    <row r="269" spans="1:7" x14ac:dyDescent="0.15">
      <c r="A269" s="17" t="s">
        <v>2952</v>
      </c>
      <c r="B269" s="77" t="s">
        <v>2985</v>
      </c>
      <c r="C269" s="17">
        <v>2</v>
      </c>
      <c r="D269" s="17" t="s">
        <v>8</v>
      </c>
      <c r="E269" s="17" t="s">
        <v>1063</v>
      </c>
      <c r="F269" s="36"/>
      <c r="G269" s="64">
        <f t="shared" si="4"/>
        <v>0</v>
      </c>
    </row>
    <row r="270" spans="1:7" x14ac:dyDescent="0.15">
      <c r="A270" s="17" t="s">
        <v>2952</v>
      </c>
      <c r="B270" s="77" t="s">
        <v>2986</v>
      </c>
      <c r="C270" s="17">
        <v>6</v>
      </c>
      <c r="D270" s="17" t="s">
        <v>8</v>
      </c>
      <c r="E270" s="17" t="s">
        <v>1063</v>
      </c>
      <c r="F270" s="36"/>
      <c r="G270" s="64">
        <f t="shared" si="4"/>
        <v>0</v>
      </c>
    </row>
    <row r="271" spans="1:7" x14ac:dyDescent="0.15">
      <c r="A271" s="17" t="s">
        <v>2952</v>
      </c>
      <c r="B271" s="77" t="s">
        <v>2985</v>
      </c>
      <c r="C271" s="17">
        <v>2</v>
      </c>
      <c r="D271" s="17" t="s">
        <v>8</v>
      </c>
      <c r="E271" s="17" t="s">
        <v>1063</v>
      </c>
      <c r="F271" s="36"/>
      <c r="G271" s="64">
        <f t="shared" si="4"/>
        <v>0</v>
      </c>
    </row>
    <row r="272" spans="1:7" x14ac:dyDescent="0.15">
      <c r="A272" s="17" t="s">
        <v>2952</v>
      </c>
      <c r="B272" s="77" t="s">
        <v>2984</v>
      </c>
      <c r="C272" s="17">
        <v>3</v>
      </c>
      <c r="D272" s="17" t="s">
        <v>8</v>
      </c>
      <c r="E272" s="17" t="s">
        <v>1063</v>
      </c>
      <c r="F272" s="36"/>
      <c r="G272" s="64">
        <f t="shared" si="4"/>
        <v>0</v>
      </c>
    </row>
    <row r="273" spans="1:7" x14ac:dyDescent="0.15">
      <c r="A273" s="17" t="s">
        <v>2952</v>
      </c>
      <c r="B273" s="77" t="s">
        <v>2983</v>
      </c>
      <c r="C273" s="17">
        <v>1</v>
      </c>
      <c r="D273" s="17" t="s">
        <v>8</v>
      </c>
      <c r="E273" s="17" t="s">
        <v>1063</v>
      </c>
      <c r="F273" s="36"/>
      <c r="G273" s="64">
        <f t="shared" si="4"/>
        <v>0</v>
      </c>
    </row>
    <row r="274" spans="1:7" x14ac:dyDescent="0.15">
      <c r="A274" s="17" t="s">
        <v>2952</v>
      </c>
      <c r="B274" s="77" t="s">
        <v>2973</v>
      </c>
      <c r="C274" s="17">
        <v>8</v>
      </c>
      <c r="D274" s="17" t="s">
        <v>8</v>
      </c>
      <c r="E274" s="17" t="s">
        <v>1063</v>
      </c>
      <c r="F274" s="36"/>
      <c r="G274" s="64">
        <f t="shared" si="4"/>
        <v>0</v>
      </c>
    </row>
    <row r="275" spans="1:7" x14ac:dyDescent="0.15">
      <c r="A275" s="17" t="s">
        <v>2952</v>
      </c>
      <c r="B275" s="77" t="s">
        <v>2975</v>
      </c>
      <c r="C275" s="17">
        <v>2</v>
      </c>
      <c r="D275" s="17" t="s">
        <v>8</v>
      </c>
      <c r="E275" s="17" t="s">
        <v>1063</v>
      </c>
      <c r="F275" s="36"/>
      <c r="G275" s="64">
        <f t="shared" si="4"/>
        <v>0</v>
      </c>
    </row>
    <row r="276" spans="1:7" x14ac:dyDescent="0.15">
      <c r="A276" s="17" t="s">
        <v>2952</v>
      </c>
      <c r="B276" s="77" t="s">
        <v>2973</v>
      </c>
      <c r="C276" s="17">
        <v>4</v>
      </c>
      <c r="D276" s="17" t="s">
        <v>8</v>
      </c>
      <c r="E276" s="17" t="s">
        <v>1063</v>
      </c>
      <c r="F276" s="36"/>
      <c r="G276" s="64">
        <f t="shared" si="4"/>
        <v>0</v>
      </c>
    </row>
    <row r="277" spans="1:7" x14ac:dyDescent="0.15">
      <c r="A277" s="17" t="s">
        <v>2952</v>
      </c>
      <c r="B277" s="77" t="s">
        <v>2975</v>
      </c>
      <c r="C277" s="17">
        <v>2</v>
      </c>
      <c r="D277" s="17" t="s">
        <v>8</v>
      </c>
      <c r="E277" s="17" t="s">
        <v>1063</v>
      </c>
      <c r="F277" s="36"/>
      <c r="G277" s="64">
        <f t="shared" si="4"/>
        <v>0</v>
      </c>
    </row>
    <row r="278" spans="1:7" x14ac:dyDescent="0.15">
      <c r="A278" s="17" t="s">
        <v>2952</v>
      </c>
      <c r="B278" s="77" t="s">
        <v>2973</v>
      </c>
      <c r="C278" s="17">
        <v>2</v>
      </c>
      <c r="D278" s="17" t="s">
        <v>8</v>
      </c>
      <c r="E278" s="17" t="s">
        <v>1063</v>
      </c>
      <c r="F278" s="36"/>
      <c r="G278" s="64">
        <f t="shared" si="4"/>
        <v>0</v>
      </c>
    </row>
    <row r="279" spans="1:7" x14ac:dyDescent="0.15">
      <c r="A279" s="17" t="s">
        <v>2952</v>
      </c>
      <c r="B279" s="77" t="s">
        <v>2972</v>
      </c>
      <c r="C279" s="17">
        <v>2</v>
      </c>
      <c r="D279" s="17" t="s">
        <v>8</v>
      </c>
      <c r="E279" s="17" t="s">
        <v>1063</v>
      </c>
      <c r="F279" s="36"/>
      <c r="G279" s="64">
        <f t="shared" si="4"/>
        <v>0</v>
      </c>
    </row>
    <row r="280" spans="1:7" x14ac:dyDescent="0.15">
      <c r="A280" s="17" t="s">
        <v>2952</v>
      </c>
      <c r="B280" s="77" t="s">
        <v>2969</v>
      </c>
      <c r="C280" s="17">
        <v>6</v>
      </c>
      <c r="D280" s="17" t="s">
        <v>8</v>
      </c>
      <c r="E280" s="17" t="s">
        <v>1063</v>
      </c>
      <c r="F280" s="36"/>
      <c r="G280" s="64">
        <f t="shared" si="4"/>
        <v>0</v>
      </c>
    </row>
    <row r="281" spans="1:7" x14ac:dyDescent="0.15">
      <c r="A281" s="17" t="s">
        <v>2952</v>
      </c>
      <c r="B281" s="77" t="s">
        <v>2971</v>
      </c>
      <c r="C281" s="17">
        <v>4</v>
      </c>
      <c r="D281" s="17" t="s">
        <v>8</v>
      </c>
      <c r="E281" s="17" t="s">
        <v>1063</v>
      </c>
      <c r="F281" s="36"/>
      <c r="G281" s="64">
        <f t="shared" si="4"/>
        <v>0</v>
      </c>
    </row>
    <row r="282" spans="1:7" x14ac:dyDescent="0.15">
      <c r="A282" s="17" t="s">
        <v>2952</v>
      </c>
      <c r="B282" s="77" t="s">
        <v>2974</v>
      </c>
      <c r="C282" s="17">
        <v>2</v>
      </c>
      <c r="D282" s="17" t="s">
        <v>8</v>
      </c>
      <c r="E282" s="17" t="s">
        <v>1063</v>
      </c>
      <c r="F282" s="36"/>
      <c r="G282" s="64">
        <f t="shared" si="4"/>
        <v>0</v>
      </c>
    </row>
    <row r="283" spans="1:7" x14ac:dyDescent="0.15">
      <c r="A283" s="17" t="s">
        <v>2952</v>
      </c>
      <c r="B283" s="77" t="s">
        <v>2987</v>
      </c>
      <c r="C283" s="17">
        <v>2</v>
      </c>
      <c r="D283" s="17" t="s">
        <v>8</v>
      </c>
      <c r="E283" s="17" t="s">
        <v>1063</v>
      </c>
      <c r="F283" s="36"/>
      <c r="G283" s="64">
        <f t="shared" si="4"/>
        <v>0</v>
      </c>
    </row>
    <row r="284" spans="1:7" x14ac:dyDescent="0.15">
      <c r="A284" s="17" t="s">
        <v>2952</v>
      </c>
      <c r="B284" s="77" t="s">
        <v>2971</v>
      </c>
      <c r="C284" s="17">
        <v>4</v>
      </c>
      <c r="D284" s="17" t="s">
        <v>8</v>
      </c>
      <c r="E284" s="17" t="s">
        <v>1063</v>
      </c>
      <c r="F284" s="36"/>
      <c r="G284" s="64">
        <f t="shared" si="4"/>
        <v>0</v>
      </c>
    </row>
    <row r="285" spans="1:7" x14ac:dyDescent="0.15">
      <c r="A285" s="17" t="s">
        <v>2952</v>
      </c>
      <c r="B285" s="77" t="s">
        <v>2974</v>
      </c>
      <c r="C285" s="17">
        <v>2</v>
      </c>
      <c r="D285" s="17" t="s">
        <v>8</v>
      </c>
      <c r="E285" s="17" t="s">
        <v>1063</v>
      </c>
      <c r="F285" s="36"/>
      <c r="G285" s="64">
        <f t="shared" si="4"/>
        <v>0</v>
      </c>
    </row>
    <row r="286" spans="1:7" x14ac:dyDescent="0.15">
      <c r="A286" s="17" t="s">
        <v>2952</v>
      </c>
      <c r="B286" s="77" t="s">
        <v>2987</v>
      </c>
      <c r="C286" s="17">
        <v>2</v>
      </c>
      <c r="D286" s="17" t="s">
        <v>8</v>
      </c>
      <c r="E286" s="17" t="s">
        <v>1063</v>
      </c>
      <c r="F286" s="36"/>
      <c r="G286" s="64">
        <f t="shared" si="4"/>
        <v>0</v>
      </c>
    </row>
    <row r="287" spans="1:7" x14ac:dyDescent="0.15">
      <c r="A287" s="17" t="s">
        <v>2952</v>
      </c>
      <c r="B287" s="77" t="s">
        <v>2971</v>
      </c>
      <c r="C287" s="17">
        <v>4</v>
      </c>
      <c r="D287" s="17" t="s">
        <v>8</v>
      </c>
      <c r="E287" s="17" t="s">
        <v>1063</v>
      </c>
      <c r="F287" s="36"/>
      <c r="G287" s="64">
        <f t="shared" si="4"/>
        <v>0</v>
      </c>
    </row>
    <row r="288" spans="1:7" x14ac:dyDescent="0.15">
      <c r="A288" s="17" t="s">
        <v>2952</v>
      </c>
      <c r="B288" s="77" t="s">
        <v>2974</v>
      </c>
      <c r="C288" s="17">
        <v>2</v>
      </c>
      <c r="D288" s="17" t="s">
        <v>8</v>
      </c>
      <c r="E288" s="17" t="s">
        <v>1063</v>
      </c>
      <c r="F288" s="36"/>
      <c r="G288" s="64">
        <f t="shared" si="4"/>
        <v>0</v>
      </c>
    </row>
    <row r="289" spans="1:7" x14ac:dyDescent="0.15">
      <c r="A289" s="17" t="s">
        <v>2952</v>
      </c>
      <c r="B289" s="77" t="s">
        <v>2987</v>
      </c>
      <c r="C289" s="17">
        <v>2</v>
      </c>
      <c r="D289" s="17" t="s">
        <v>8</v>
      </c>
      <c r="E289" s="17" t="s">
        <v>1063</v>
      </c>
      <c r="F289" s="36"/>
      <c r="G289" s="64">
        <f t="shared" si="4"/>
        <v>0</v>
      </c>
    </row>
  </sheetData>
  <sheetProtection algorithmName="SHA-512" hashValue="ZXFzJcigOpR3Ms8560y2kHCNcoFOUAKpG6WwLuJgp9kOi+0+BdDtWyJKkdYgkU2RyjOUJIEPjeZyxEtonbu6IQ==" saltValue="mT5NJdr71Hr96HiEXNrVZA==" spinCount="100000" sheet="1" autoFilter="0"/>
  <autoFilter ref="A7:G289" xr:uid="{FB970191-CA83-42CC-B710-ED5C1AE57DCE}">
    <sortState xmlns:xlrd2="http://schemas.microsoft.com/office/spreadsheetml/2017/richdata2" ref="A8:G289">
      <sortCondition ref="E7:E289"/>
    </sortState>
  </autoFilter>
  <mergeCells count="1">
    <mergeCell ref="A6:D6"/>
  </mergeCells>
  <phoneticPr fontId="8" type="noConversion"/>
  <dataValidations count="1">
    <dataValidation type="decimal" operator="greaterThan" allowBlank="1" showInputMessage="1" showErrorMessage="1" sqref="F8:F91" xr:uid="{6F7067A3-1399-40D4-953A-B74F99BE5C71}">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91EE8-22F4-49A9-B557-492AA91D997A}">
  <sheetPr>
    <tabColor rgb="FF92D050"/>
  </sheetPr>
  <dimension ref="A1:I247"/>
  <sheetViews>
    <sheetView zoomScaleNormal="100" workbookViewId="0">
      <pane ySplit="7" topLeftCell="A8" activePane="bottomLeft" state="frozen"/>
      <selection activeCell="H5" sqref="H5"/>
      <selection pane="bottomLeft" activeCell="F8" sqref="F8"/>
    </sheetView>
  </sheetViews>
  <sheetFormatPr baseColWidth="10" defaultColWidth="17.33203125" defaultRowHeight="13" x14ac:dyDescent="0.15"/>
  <cols>
    <col min="1" max="1" width="17.33203125" style="66"/>
    <col min="2" max="2" width="57.6640625" style="100" bestFit="1" customWidth="1"/>
    <col min="3" max="16384" width="17.33203125" style="66"/>
  </cols>
  <sheetData>
    <row r="1" spans="1:9" ht="15" thickTop="1" thickBot="1" x14ac:dyDescent="0.2">
      <c r="D1" s="20" t="s">
        <v>1085</v>
      </c>
      <c r="E1" s="20"/>
      <c r="F1" s="20" t="s">
        <v>1062</v>
      </c>
      <c r="G1" s="57">
        <f>SUMIF(E:E,"Perceel 1",G:G)</f>
        <v>0</v>
      </c>
    </row>
    <row r="2" spans="1:9" ht="15" thickTop="1" thickBot="1" x14ac:dyDescent="0.2">
      <c r="F2" s="20" t="s">
        <v>1061</v>
      </c>
      <c r="G2" s="57">
        <f>SUMIF(E:E,"Perceel 2",G:G)</f>
        <v>0</v>
      </c>
      <c r="I2" s="71"/>
    </row>
    <row r="3" spans="1:9" ht="15" thickTop="1" thickBot="1" x14ac:dyDescent="0.2">
      <c r="F3" s="20" t="s">
        <v>1063</v>
      </c>
      <c r="G3" s="57">
        <f>SUMIF(E:E,"Perceel 3",G:G)</f>
        <v>0</v>
      </c>
    </row>
    <row r="4" spans="1:9" ht="14" thickTop="1" x14ac:dyDescent="0.15"/>
    <row r="5" spans="1:9" x14ac:dyDescent="0.15">
      <c r="A5" s="72" t="s">
        <v>3097</v>
      </c>
      <c r="B5" s="101"/>
      <c r="C5" s="67"/>
      <c r="D5" s="67"/>
      <c r="E5" s="67"/>
      <c r="F5" s="73"/>
      <c r="G5" s="73"/>
    </row>
    <row r="6" spans="1:9" ht="14" x14ac:dyDescent="0.15">
      <c r="A6" s="123" t="s">
        <v>1079</v>
      </c>
      <c r="B6" s="123"/>
      <c r="C6" s="123"/>
      <c r="D6" s="123"/>
      <c r="E6" s="67"/>
      <c r="F6" s="68" t="s">
        <v>1073</v>
      </c>
      <c r="G6" s="68" t="s">
        <v>1073</v>
      </c>
    </row>
    <row r="7" spans="1:9" ht="28" x14ac:dyDescent="0.15">
      <c r="A7" s="25" t="s">
        <v>3093</v>
      </c>
      <c r="B7" s="4" t="s">
        <v>3</v>
      </c>
      <c r="C7" s="25" t="s">
        <v>3094</v>
      </c>
      <c r="D7" s="25" t="s">
        <v>3095</v>
      </c>
      <c r="E7" s="25" t="s">
        <v>3096</v>
      </c>
      <c r="F7" s="5" t="s">
        <v>934</v>
      </c>
      <c r="G7" s="27" t="s">
        <v>1088</v>
      </c>
    </row>
    <row r="8" spans="1:9" x14ac:dyDescent="0.15">
      <c r="A8" s="66" t="s">
        <v>2960</v>
      </c>
      <c r="B8" s="100" t="s">
        <v>2971</v>
      </c>
      <c r="C8" s="66">
        <v>9</v>
      </c>
      <c r="D8" s="69" t="s">
        <v>8</v>
      </c>
      <c r="E8" s="69" t="s">
        <v>1062</v>
      </c>
      <c r="F8" s="74"/>
      <c r="G8" s="75">
        <f t="shared" ref="G8:G71" si="0">F8*C8</f>
        <v>0</v>
      </c>
    </row>
    <row r="9" spans="1:9" x14ac:dyDescent="0.15">
      <c r="A9" s="66" t="s">
        <v>2960</v>
      </c>
      <c r="B9" s="100" t="s">
        <v>2974</v>
      </c>
      <c r="C9" s="66">
        <v>3</v>
      </c>
      <c r="D9" s="66" t="s">
        <v>8</v>
      </c>
      <c r="E9" s="69" t="s">
        <v>1062</v>
      </c>
      <c r="F9" s="74"/>
      <c r="G9" s="75">
        <f t="shared" si="0"/>
        <v>0</v>
      </c>
    </row>
    <row r="10" spans="1:9" x14ac:dyDescent="0.15">
      <c r="A10" s="66" t="s">
        <v>2960</v>
      </c>
      <c r="B10" s="100" t="s">
        <v>3092</v>
      </c>
      <c r="C10" s="66">
        <v>4</v>
      </c>
      <c r="D10" s="66" t="s">
        <v>8</v>
      </c>
      <c r="E10" s="69" t="s">
        <v>1061</v>
      </c>
      <c r="F10" s="74"/>
      <c r="G10" s="75">
        <f t="shared" si="0"/>
        <v>0</v>
      </c>
    </row>
    <row r="11" spans="1:9" x14ac:dyDescent="0.15">
      <c r="A11" s="66" t="s">
        <v>2960</v>
      </c>
      <c r="B11" s="100" t="s">
        <v>3091</v>
      </c>
      <c r="C11" s="66">
        <v>2</v>
      </c>
      <c r="D11" s="66" t="s">
        <v>8</v>
      </c>
      <c r="E11" s="69" t="s">
        <v>1061</v>
      </c>
      <c r="F11" s="74"/>
      <c r="G11" s="75">
        <f t="shared" si="0"/>
        <v>0</v>
      </c>
    </row>
    <row r="12" spans="1:9" x14ac:dyDescent="0.15">
      <c r="A12" s="66" t="s">
        <v>2960</v>
      </c>
      <c r="B12" s="100" t="s">
        <v>3028</v>
      </c>
      <c r="C12" s="66">
        <v>2</v>
      </c>
      <c r="D12" s="66" t="s">
        <v>8</v>
      </c>
      <c r="E12" s="69" t="s">
        <v>1062</v>
      </c>
      <c r="F12" s="74"/>
      <c r="G12" s="75">
        <f t="shared" si="0"/>
        <v>0</v>
      </c>
    </row>
    <row r="13" spans="1:9" x14ac:dyDescent="0.15">
      <c r="A13" s="66" t="s">
        <v>2960</v>
      </c>
      <c r="B13" s="100" t="s">
        <v>3018</v>
      </c>
      <c r="C13" s="66">
        <v>4</v>
      </c>
      <c r="D13" s="66" t="s">
        <v>8</v>
      </c>
      <c r="E13" s="69" t="s">
        <v>1062</v>
      </c>
      <c r="F13" s="74"/>
      <c r="G13" s="75">
        <f t="shared" si="0"/>
        <v>0</v>
      </c>
    </row>
    <row r="14" spans="1:9" x14ac:dyDescent="0.15">
      <c r="A14" s="66" t="s">
        <v>2960</v>
      </c>
      <c r="B14" s="100" t="s">
        <v>3017</v>
      </c>
      <c r="C14" s="66">
        <v>2</v>
      </c>
      <c r="D14" s="66" t="s">
        <v>8</v>
      </c>
      <c r="E14" s="69" t="s">
        <v>1062</v>
      </c>
      <c r="F14" s="74"/>
      <c r="G14" s="75">
        <f t="shared" si="0"/>
        <v>0</v>
      </c>
    </row>
    <row r="15" spans="1:9" x14ac:dyDescent="0.15">
      <c r="A15" s="66" t="s">
        <v>2960</v>
      </c>
      <c r="B15" s="100" t="s">
        <v>3080</v>
      </c>
      <c r="C15" s="66">
        <v>4</v>
      </c>
      <c r="D15" s="66" t="s">
        <v>8</v>
      </c>
      <c r="E15" s="69" t="s">
        <v>1062</v>
      </c>
      <c r="F15" s="74"/>
      <c r="G15" s="75">
        <f t="shared" si="0"/>
        <v>0</v>
      </c>
    </row>
    <row r="16" spans="1:9" x14ac:dyDescent="0.15">
      <c r="A16" s="66" t="s">
        <v>2960</v>
      </c>
      <c r="B16" s="100" t="s">
        <v>3079</v>
      </c>
      <c r="C16" s="66">
        <v>2</v>
      </c>
      <c r="D16" s="66" t="s">
        <v>8</v>
      </c>
      <c r="E16" s="69" t="s">
        <v>1062</v>
      </c>
      <c r="F16" s="74"/>
      <c r="G16" s="75">
        <f t="shared" si="0"/>
        <v>0</v>
      </c>
    </row>
    <row r="17" spans="1:7" x14ac:dyDescent="0.15">
      <c r="A17" s="66" t="s">
        <v>2960</v>
      </c>
      <c r="B17" s="100" t="s">
        <v>3013</v>
      </c>
      <c r="C17" s="66">
        <v>12</v>
      </c>
      <c r="D17" s="66" t="s">
        <v>8</v>
      </c>
      <c r="E17" s="69" t="s">
        <v>1062</v>
      </c>
      <c r="F17" s="74"/>
      <c r="G17" s="75">
        <f t="shared" si="0"/>
        <v>0</v>
      </c>
    </row>
    <row r="18" spans="1:7" x14ac:dyDescent="0.15">
      <c r="A18" s="66" t="s">
        <v>2960</v>
      </c>
      <c r="B18" s="100" t="s">
        <v>3018</v>
      </c>
      <c r="C18" s="66">
        <v>4</v>
      </c>
      <c r="D18" s="66" t="s">
        <v>8</v>
      </c>
      <c r="E18" s="69" t="s">
        <v>1062</v>
      </c>
      <c r="F18" s="74"/>
      <c r="G18" s="75">
        <f t="shared" si="0"/>
        <v>0</v>
      </c>
    </row>
    <row r="19" spans="1:7" x14ac:dyDescent="0.15">
      <c r="A19" s="66" t="s">
        <v>2960</v>
      </c>
      <c r="B19" s="100" t="s">
        <v>2982</v>
      </c>
      <c r="C19" s="66">
        <v>9</v>
      </c>
      <c r="D19" s="66" t="s">
        <v>8</v>
      </c>
      <c r="E19" s="69" t="s">
        <v>1062</v>
      </c>
      <c r="F19" s="74"/>
      <c r="G19" s="75">
        <f t="shared" si="0"/>
        <v>0</v>
      </c>
    </row>
    <row r="20" spans="1:7" x14ac:dyDescent="0.15">
      <c r="A20" s="66" t="s">
        <v>2960</v>
      </c>
      <c r="B20" s="100" t="s">
        <v>2982</v>
      </c>
      <c r="C20" s="66">
        <v>9</v>
      </c>
      <c r="D20" s="66" t="s">
        <v>8</v>
      </c>
      <c r="E20" s="69" t="s">
        <v>1062</v>
      </c>
      <c r="F20" s="74"/>
      <c r="G20" s="75">
        <f t="shared" si="0"/>
        <v>0</v>
      </c>
    </row>
    <row r="21" spans="1:7" x14ac:dyDescent="0.15">
      <c r="A21" s="66" t="s">
        <v>2960</v>
      </c>
      <c r="B21" s="100" t="s">
        <v>3028</v>
      </c>
      <c r="C21" s="66">
        <v>2</v>
      </c>
      <c r="D21" s="66" t="s">
        <v>8</v>
      </c>
      <c r="E21" s="69" t="s">
        <v>1062</v>
      </c>
      <c r="F21" s="74"/>
      <c r="G21" s="75">
        <f t="shared" si="0"/>
        <v>0</v>
      </c>
    </row>
    <row r="22" spans="1:7" x14ac:dyDescent="0.15">
      <c r="A22" s="66" t="s">
        <v>2960</v>
      </c>
      <c r="B22" s="100" t="s">
        <v>3018</v>
      </c>
      <c r="C22" s="66">
        <v>8</v>
      </c>
      <c r="D22" s="66" t="s">
        <v>8</v>
      </c>
      <c r="E22" s="69" t="s">
        <v>1062</v>
      </c>
      <c r="F22" s="74"/>
      <c r="G22" s="75">
        <f t="shared" si="0"/>
        <v>0</v>
      </c>
    </row>
    <row r="23" spans="1:7" x14ac:dyDescent="0.15">
      <c r="A23" s="66" t="s">
        <v>2960</v>
      </c>
      <c r="B23" s="100" t="s">
        <v>3028</v>
      </c>
      <c r="C23" s="66">
        <v>1</v>
      </c>
      <c r="D23" s="66" t="s">
        <v>8</v>
      </c>
      <c r="E23" s="66" t="s">
        <v>1062</v>
      </c>
      <c r="F23" s="74"/>
      <c r="G23" s="75">
        <f t="shared" si="0"/>
        <v>0</v>
      </c>
    </row>
    <row r="24" spans="1:7" x14ac:dyDescent="0.15">
      <c r="A24" s="66" t="s">
        <v>2960</v>
      </c>
      <c r="B24" s="100" t="s">
        <v>3018</v>
      </c>
      <c r="C24" s="66">
        <v>1</v>
      </c>
      <c r="D24" s="66" t="s">
        <v>8</v>
      </c>
      <c r="E24" s="66" t="s">
        <v>1062</v>
      </c>
      <c r="F24" s="74"/>
      <c r="G24" s="75">
        <f t="shared" si="0"/>
        <v>0</v>
      </c>
    </row>
    <row r="25" spans="1:7" x14ac:dyDescent="0.15">
      <c r="A25" s="66" t="s">
        <v>2960</v>
      </c>
      <c r="B25" s="100" t="s">
        <v>3017</v>
      </c>
      <c r="C25" s="66">
        <v>1</v>
      </c>
      <c r="D25" s="66" t="s">
        <v>8</v>
      </c>
      <c r="E25" s="66" t="s">
        <v>1062</v>
      </c>
      <c r="F25" s="74"/>
      <c r="G25" s="75">
        <f t="shared" si="0"/>
        <v>0</v>
      </c>
    </row>
    <row r="26" spans="1:7" x14ac:dyDescent="0.15">
      <c r="A26" s="66" t="s">
        <v>2960</v>
      </c>
      <c r="B26" s="100" t="s">
        <v>3018</v>
      </c>
      <c r="C26" s="66">
        <v>2</v>
      </c>
      <c r="D26" s="66" t="s">
        <v>8</v>
      </c>
      <c r="E26" s="66" t="s">
        <v>1062</v>
      </c>
      <c r="F26" s="74"/>
      <c r="G26" s="75">
        <f t="shared" si="0"/>
        <v>0</v>
      </c>
    </row>
    <row r="27" spans="1:7" x14ac:dyDescent="0.15">
      <c r="A27" s="66" t="s">
        <v>2960</v>
      </c>
      <c r="B27" s="100" t="s">
        <v>3026</v>
      </c>
      <c r="C27" s="66">
        <v>2</v>
      </c>
      <c r="D27" s="66" t="s">
        <v>8</v>
      </c>
      <c r="E27" s="66" t="s">
        <v>1062</v>
      </c>
      <c r="F27" s="74"/>
      <c r="G27" s="75">
        <f t="shared" si="0"/>
        <v>0</v>
      </c>
    </row>
    <row r="28" spans="1:7" x14ac:dyDescent="0.15">
      <c r="A28" s="66" t="s">
        <v>2960</v>
      </c>
      <c r="B28" s="100" t="s">
        <v>3025</v>
      </c>
      <c r="C28" s="66">
        <v>1</v>
      </c>
      <c r="D28" s="66" t="s">
        <v>8</v>
      </c>
      <c r="E28" s="66" t="s">
        <v>1062</v>
      </c>
      <c r="F28" s="74"/>
      <c r="G28" s="75">
        <f t="shared" si="0"/>
        <v>0</v>
      </c>
    </row>
    <row r="29" spans="1:7" x14ac:dyDescent="0.15">
      <c r="A29" s="66" t="s">
        <v>2960</v>
      </c>
      <c r="B29" s="100" t="s">
        <v>3076</v>
      </c>
      <c r="C29" s="66">
        <v>1</v>
      </c>
      <c r="D29" s="66" t="s">
        <v>8</v>
      </c>
      <c r="E29" s="66" t="s">
        <v>1062</v>
      </c>
      <c r="F29" s="74"/>
      <c r="G29" s="75">
        <f t="shared" si="0"/>
        <v>0</v>
      </c>
    </row>
    <row r="30" spans="1:7" x14ac:dyDescent="0.15">
      <c r="A30" s="66" t="s">
        <v>2960</v>
      </c>
      <c r="B30" s="100" t="s">
        <v>3018</v>
      </c>
      <c r="C30" s="66">
        <v>9</v>
      </c>
      <c r="D30" s="66" t="s">
        <v>8</v>
      </c>
      <c r="E30" s="66" t="s">
        <v>1062</v>
      </c>
      <c r="F30" s="74"/>
      <c r="G30" s="75">
        <f t="shared" si="0"/>
        <v>0</v>
      </c>
    </row>
    <row r="31" spans="1:7" x14ac:dyDescent="0.15">
      <c r="A31" s="66" t="s">
        <v>2960</v>
      </c>
      <c r="B31" s="100" t="s">
        <v>3028</v>
      </c>
      <c r="C31" s="66">
        <v>3</v>
      </c>
      <c r="D31" s="66" t="s">
        <v>8</v>
      </c>
      <c r="E31" s="66" t="s">
        <v>1062</v>
      </c>
      <c r="F31" s="74"/>
      <c r="G31" s="75">
        <f t="shared" si="0"/>
        <v>0</v>
      </c>
    </row>
    <row r="32" spans="1:7" x14ac:dyDescent="0.15">
      <c r="A32" s="66" t="s">
        <v>2960</v>
      </c>
      <c r="B32" s="100" t="s">
        <v>3018</v>
      </c>
      <c r="C32" s="66">
        <v>6</v>
      </c>
      <c r="D32" s="66" t="s">
        <v>8</v>
      </c>
      <c r="E32" s="66" t="s">
        <v>1062</v>
      </c>
      <c r="F32" s="74"/>
      <c r="G32" s="75">
        <f t="shared" si="0"/>
        <v>0</v>
      </c>
    </row>
    <row r="33" spans="1:7" x14ac:dyDescent="0.15">
      <c r="A33" s="66" t="s">
        <v>2960</v>
      </c>
      <c r="B33" s="100" t="s">
        <v>3028</v>
      </c>
      <c r="C33" s="66">
        <v>1</v>
      </c>
      <c r="D33" s="66" t="s">
        <v>8</v>
      </c>
      <c r="E33" s="66" t="s">
        <v>1062</v>
      </c>
      <c r="F33" s="74"/>
      <c r="G33" s="75">
        <f t="shared" si="0"/>
        <v>0</v>
      </c>
    </row>
    <row r="34" spans="1:7" x14ac:dyDescent="0.15">
      <c r="A34" s="66" t="s">
        <v>2960</v>
      </c>
      <c r="B34" s="100" t="s">
        <v>3018</v>
      </c>
      <c r="C34" s="66">
        <v>1</v>
      </c>
      <c r="D34" s="66" t="s">
        <v>8</v>
      </c>
      <c r="E34" s="66" t="s">
        <v>1062</v>
      </c>
      <c r="F34" s="74"/>
      <c r="G34" s="75">
        <f t="shared" si="0"/>
        <v>0</v>
      </c>
    </row>
    <row r="35" spans="1:7" x14ac:dyDescent="0.15">
      <c r="A35" s="66" t="s">
        <v>2960</v>
      </c>
      <c r="B35" s="100" t="s">
        <v>3017</v>
      </c>
      <c r="C35" s="66">
        <v>1</v>
      </c>
      <c r="D35" s="66" t="s">
        <v>8</v>
      </c>
      <c r="E35" s="66" t="s">
        <v>1062</v>
      </c>
      <c r="F35" s="74"/>
      <c r="G35" s="75">
        <f t="shared" si="0"/>
        <v>0</v>
      </c>
    </row>
    <row r="36" spans="1:7" x14ac:dyDescent="0.15">
      <c r="A36" s="66" t="s">
        <v>2960</v>
      </c>
      <c r="B36" s="100" t="s">
        <v>3087</v>
      </c>
      <c r="C36" s="66">
        <v>1</v>
      </c>
      <c r="D36" s="66" t="s">
        <v>8</v>
      </c>
      <c r="E36" s="66" t="s">
        <v>1062</v>
      </c>
      <c r="F36" s="74"/>
      <c r="G36" s="75">
        <f t="shared" si="0"/>
        <v>0</v>
      </c>
    </row>
    <row r="37" spans="1:7" x14ac:dyDescent="0.15">
      <c r="A37" s="66" t="s">
        <v>2960</v>
      </c>
      <c r="B37" s="100" t="s">
        <v>3018</v>
      </c>
      <c r="C37" s="66">
        <v>2</v>
      </c>
      <c r="D37" s="66" t="s">
        <v>8</v>
      </c>
      <c r="E37" s="66" t="s">
        <v>1062</v>
      </c>
      <c r="F37" s="74"/>
      <c r="G37" s="75">
        <f t="shared" si="0"/>
        <v>0</v>
      </c>
    </row>
    <row r="38" spans="1:7" x14ac:dyDescent="0.15">
      <c r="A38" s="66" t="s">
        <v>2960</v>
      </c>
      <c r="B38" s="100" t="s">
        <v>3026</v>
      </c>
      <c r="C38" s="66">
        <v>2</v>
      </c>
      <c r="D38" s="66" t="s">
        <v>8</v>
      </c>
      <c r="E38" s="66" t="s">
        <v>1062</v>
      </c>
      <c r="F38" s="74"/>
      <c r="G38" s="75">
        <f t="shared" si="0"/>
        <v>0</v>
      </c>
    </row>
    <row r="39" spans="1:7" x14ac:dyDescent="0.15">
      <c r="A39" s="66" t="s">
        <v>2960</v>
      </c>
      <c r="B39" s="100" t="s">
        <v>3025</v>
      </c>
      <c r="C39" s="66">
        <v>1</v>
      </c>
      <c r="D39" s="66" t="s">
        <v>8</v>
      </c>
      <c r="E39" s="66" t="s">
        <v>1062</v>
      </c>
      <c r="F39" s="74"/>
      <c r="G39" s="75">
        <f t="shared" si="0"/>
        <v>0</v>
      </c>
    </row>
    <row r="40" spans="1:7" x14ac:dyDescent="0.15">
      <c r="A40" s="66" t="s">
        <v>2960</v>
      </c>
      <c r="B40" s="100" t="s">
        <v>3076</v>
      </c>
      <c r="C40" s="66">
        <v>1</v>
      </c>
      <c r="D40" s="66" t="s">
        <v>8</v>
      </c>
      <c r="E40" s="66" t="s">
        <v>1062</v>
      </c>
      <c r="F40" s="74"/>
      <c r="G40" s="75">
        <f t="shared" si="0"/>
        <v>0</v>
      </c>
    </row>
    <row r="41" spans="1:7" x14ac:dyDescent="0.15">
      <c r="A41" s="66" t="s">
        <v>2960</v>
      </c>
      <c r="B41" s="100" t="s">
        <v>3018</v>
      </c>
      <c r="C41" s="66">
        <v>2</v>
      </c>
      <c r="D41" s="66" t="s">
        <v>8</v>
      </c>
      <c r="E41" s="66" t="s">
        <v>1062</v>
      </c>
      <c r="F41" s="74"/>
      <c r="G41" s="75">
        <f t="shared" si="0"/>
        <v>0</v>
      </c>
    </row>
    <row r="42" spans="1:7" x14ac:dyDescent="0.15">
      <c r="A42" s="66" t="s">
        <v>2960</v>
      </c>
      <c r="B42" s="100" t="s">
        <v>3026</v>
      </c>
      <c r="C42" s="66">
        <v>2</v>
      </c>
      <c r="D42" s="66" t="s">
        <v>8</v>
      </c>
      <c r="E42" s="66" t="s">
        <v>1062</v>
      </c>
      <c r="F42" s="74"/>
      <c r="G42" s="75">
        <f t="shared" si="0"/>
        <v>0</v>
      </c>
    </row>
    <row r="43" spans="1:7" x14ac:dyDescent="0.15">
      <c r="A43" s="66" t="s">
        <v>2960</v>
      </c>
      <c r="B43" s="100" t="s">
        <v>3025</v>
      </c>
      <c r="C43" s="66">
        <v>1</v>
      </c>
      <c r="D43" s="66" t="s">
        <v>8</v>
      </c>
      <c r="E43" s="66" t="s">
        <v>1062</v>
      </c>
      <c r="F43" s="74"/>
      <c r="G43" s="75">
        <f t="shared" si="0"/>
        <v>0</v>
      </c>
    </row>
    <row r="44" spans="1:7" x14ac:dyDescent="0.15">
      <c r="A44" s="66" t="s">
        <v>2960</v>
      </c>
      <c r="B44" s="100" t="s">
        <v>3076</v>
      </c>
      <c r="C44" s="70">
        <v>1</v>
      </c>
      <c r="D44" s="66" t="s">
        <v>8</v>
      </c>
      <c r="E44" s="66" t="s">
        <v>1062</v>
      </c>
      <c r="F44" s="74"/>
      <c r="G44" s="75">
        <f t="shared" si="0"/>
        <v>0</v>
      </c>
    </row>
    <row r="45" spans="1:7" x14ac:dyDescent="0.15">
      <c r="A45" s="66" t="s">
        <v>2960</v>
      </c>
      <c r="B45" s="100" t="s">
        <v>3018</v>
      </c>
      <c r="C45" s="66">
        <v>8</v>
      </c>
      <c r="D45" s="66" t="s">
        <v>8</v>
      </c>
      <c r="E45" s="66" t="s">
        <v>1062</v>
      </c>
      <c r="F45" s="74"/>
      <c r="G45" s="75">
        <f t="shared" si="0"/>
        <v>0</v>
      </c>
    </row>
    <row r="46" spans="1:7" x14ac:dyDescent="0.15">
      <c r="A46" s="66" t="s">
        <v>2960</v>
      </c>
      <c r="B46" s="100" t="s">
        <v>3018</v>
      </c>
      <c r="C46" s="66">
        <v>8</v>
      </c>
      <c r="D46" s="66" t="s">
        <v>8</v>
      </c>
      <c r="E46" s="66" t="s">
        <v>1062</v>
      </c>
      <c r="F46" s="74"/>
      <c r="G46" s="75">
        <f t="shared" si="0"/>
        <v>0</v>
      </c>
    </row>
    <row r="47" spans="1:7" x14ac:dyDescent="0.15">
      <c r="A47" s="66" t="s">
        <v>2960</v>
      </c>
      <c r="B47" s="100" t="s">
        <v>3018</v>
      </c>
      <c r="C47" s="66">
        <v>2</v>
      </c>
      <c r="D47" s="66" t="s">
        <v>8</v>
      </c>
      <c r="E47" s="66" t="s">
        <v>1062</v>
      </c>
      <c r="F47" s="74"/>
      <c r="G47" s="75">
        <f t="shared" si="0"/>
        <v>0</v>
      </c>
    </row>
    <row r="48" spans="1:7" x14ac:dyDescent="0.15">
      <c r="A48" s="66" t="s">
        <v>2960</v>
      </c>
      <c r="B48" s="100" t="s">
        <v>3026</v>
      </c>
      <c r="C48" s="66">
        <v>2</v>
      </c>
      <c r="D48" s="66" t="s">
        <v>8</v>
      </c>
      <c r="E48" s="66" t="s">
        <v>1062</v>
      </c>
      <c r="F48" s="74"/>
      <c r="G48" s="75">
        <f t="shared" si="0"/>
        <v>0</v>
      </c>
    </row>
    <row r="49" spans="1:7" x14ac:dyDescent="0.15">
      <c r="A49" s="66" t="s">
        <v>2960</v>
      </c>
      <c r="B49" s="100" t="s">
        <v>3018</v>
      </c>
      <c r="C49" s="66">
        <v>2</v>
      </c>
      <c r="D49" s="66" t="s">
        <v>8</v>
      </c>
      <c r="E49" s="66" t="s">
        <v>1062</v>
      </c>
      <c r="F49" s="74"/>
      <c r="G49" s="75">
        <f t="shared" si="0"/>
        <v>0</v>
      </c>
    </row>
    <row r="50" spans="1:7" x14ac:dyDescent="0.15">
      <c r="A50" s="56" t="s">
        <v>2960</v>
      </c>
      <c r="B50" s="102" t="s">
        <v>3026</v>
      </c>
      <c r="C50" s="56">
        <v>2</v>
      </c>
      <c r="D50" s="66" t="s">
        <v>8</v>
      </c>
      <c r="E50" s="56" t="s">
        <v>1062</v>
      </c>
      <c r="F50" s="74"/>
      <c r="G50" s="75">
        <f t="shared" si="0"/>
        <v>0</v>
      </c>
    </row>
    <row r="51" spans="1:7" x14ac:dyDescent="0.15">
      <c r="A51" s="66" t="s">
        <v>2960</v>
      </c>
      <c r="B51" s="100" t="s">
        <v>3018</v>
      </c>
      <c r="C51" s="66">
        <v>2</v>
      </c>
      <c r="D51" s="66" t="s">
        <v>8</v>
      </c>
      <c r="E51" s="66" t="s">
        <v>1062</v>
      </c>
      <c r="F51" s="74"/>
      <c r="G51" s="75">
        <f t="shared" si="0"/>
        <v>0</v>
      </c>
    </row>
    <row r="52" spans="1:7" x14ac:dyDescent="0.15">
      <c r="A52" s="66" t="s">
        <v>2960</v>
      </c>
      <c r="B52" s="100" t="s">
        <v>3026</v>
      </c>
      <c r="C52" s="56">
        <v>2</v>
      </c>
      <c r="D52" s="66" t="s">
        <v>8</v>
      </c>
      <c r="E52" s="66" t="s">
        <v>1062</v>
      </c>
      <c r="F52" s="74"/>
      <c r="G52" s="75">
        <f t="shared" si="0"/>
        <v>0</v>
      </c>
    </row>
    <row r="53" spans="1:7" x14ac:dyDescent="0.15">
      <c r="A53" s="66" t="s">
        <v>2960</v>
      </c>
      <c r="B53" s="100" t="s">
        <v>3018</v>
      </c>
      <c r="C53" s="66">
        <v>2</v>
      </c>
      <c r="D53" s="66" t="s">
        <v>8</v>
      </c>
      <c r="E53" s="66" t="s">
        <v>1062</v>
      </c>
      <c r="F53" s="74"/>
      <c r="G53" s="75">
        <f t="shared" si="0"/>
        <v>0</v>
      </c>
    </row>
    <row r="54" spans="1:7" x14ac:dyDescent="0.15">
      <c r="A54" s="66" t="s">
        <v>2960</v>
      </c>
      <c r="B54" s="100" t="s">
        <v>3026</v>
      </c>
      <c r="C54" s="66">
        <v>2</v>
      </c>
      <c r="D54" s="66" t="s">
        <v>8</v>
      </c>
      <c r="E54" s="66" t="s">
        <v>1062</v>
      </c>
      <c r="F54" s="74"/>
      <c r="G54" s="75">
        <f t="shared" si="0"/>
        <v>0</v>
      </c>
    </row>
    <row r="55" spans="1:7" x14ac:dyDescent="0.15">
      <c r="A55" s="66" t="s">
        <v>2960</v>
      </c>
      <c r="B55" s="100" t="s">
        <v>3018</v>
      </c>
      <c r="C55" s="70">
        <v>2</v>
      </c>
      <c r="D55" s="66" t="s">
        <v>8</v>
      </c>
      <c r="E55" s="66" t="s">
        <v>1062</v>
      </c>
      <c r="F55" s="74"/>
      <c r="G55" s="75">
        <f t="shared" si="0"/>
        <v>0</v>
      </c>
    </row>
    <row r="56" spans="1:7" x14ac:dyDescent="0.15">
      <c r="A56" s="66" t="s">
        <v>2960</v>
      </c>
      <c r="B56" s="100" t="s">
        <v>3026</v>
      </c>
      <c r="C56" s="66">
        <v>2</v>
      </c>
      <c r="D56" s="66" t="s">
        <v>8</v>
      </c>
      <c r="E56" s="66" t="s">
        <v>1062</v>
      </c>
      <c r="F56" s="74"/>
      <c r="G56" s="75">
        <f t="shared" si="0"/>
        <v>0</v>
      </c>
    </row>
    <row r="57" spans="1:7" x14ac:dyDescent="0.15">
      <c r="A57" s="66" t="s">
        <v>2960</v>
      </c>
      <c r="B57" s="100" t="s">
        <v>3018</v>
      </c>
      <c r="C57" s="66">
        <v>2</v>
      </c>
      <c r="D57" s="66" t="s">
        <v>8</v>
      </c>
      <c r="E57" s="66" t="s">
        <v>1062</v>
      </c>
      <c r="F57" s="74"/>
      <c r="G57" s="75">
        <f t="shared" si="0"/>
        <v>0</v>
      </c>
    </row>
    <row r="58" spans="1:7" x14ac:dyDescent="0.15">
      <c r="A58" s="66" t="s">
        <v>2960</v>
      </c>
      <c r="B58" s="100" t="s">
        <v>3026</v>
      </c>
      <c r="C58" s="66">
        <v>2</v>
      </c>
      <c r="D58" s="66" t="s">
        <v>8</v>
      </c>
      <c r="E58" s="66" t="s">
        <v>1062</v>
      </c>
      <c r="F58" s="74"/>
      <c r="G58" s="75">
        <f t="shared" si="0"/>
        <v>0</v>
      </c>
    </row>
    <row r="59" spans="1:7" x14ac:dyDescent="0.15">
      <c r="A59" s="66" t="s">
        <v>2960</v>
      </c>
      <c r="B59" s="100" t="s">
        <v>3018</v>
      </c>
      <c r="C59" s="66">
        <v>2</v>
      </c>
      <c r="D59" s="66" t="s">
        <v>8</v>
      </c>
      <c r="E59" s="66" t="s">
        <v>1062</v>
      </c>
      <c r="F59" s="74"/>
      <c r="G59" s="75">
        <f t="shared" si="0"/>
        <v>0</v>
      </c>
    </row>
    <row r="60" spans="1:7" x14ac:dyDescent="0.15">
      <c r="A60" s="66" t="s">
        <v>2960</v>
      </c>
      <c r="B60" s="100" t="s">
        <v>3026</v>
      </c>
      <c r="C60" s="66">
        <v>2</v>
      </c>
      <c r="D60" s="66" t="s">
        <v>8</v>
      </c>
      <c r="E60" s="66" t="s">
        <v>1062</v>
      </c>
      <c r="F60" s="74"/>
      <c r="G60" s="75">
        <f t="shared" si="0"/>
        <v>0</v>
      </c>
    </row>
    <row r="61" spans="1:7" x14ac:dyDescent="0.15">
      <c r="A61" s="66" t="s">
        <v>2960</v>
      </c>
      <c r="B61" s="100" t="s">
        <v>3018</v>
      </c>
      <c r="C61" s="66">
        <v>2</v>
      </c>
      <c r="D61" s="66" t="s">
        <v>8</v>
      </c>
      <c r="E61" s="66" t="s">
        <v>1062</v>
      </c>
      <c r="F61" s="74"/>
      <c r="G61" s="75">
        <f t="shared" si="0"/>
        <v>0</v>
      </c>
    </row>
    <row r="62" spans="1:7" x14ac:dyDescent="0.15">
      <c r="A62" s="66" t="s">
        <v>2960</v>
      </c>
      <c r="B62" s="100" t="s">
        <v>3026</v>
      </c>
      <c r="C62" s="66">
        <v>2</v>
      </c>
      <c r="D62" s="66" t="s">
        <v>8</v>
      </c>
      <c r="E62" s="66" t="s">
        <v>1062</v>
      </c>
      <c r="F62" s="74"/>
      <c r="G62" s="75">
        <f t="shared" si="0"/>
        <v>0</v>
      </c>
    </row>
    <row r="63" spans="1:7" x14ac:dyDescent="0.15">
      <c r="A63" s="66" t="s">
        <v>2960</v>
      </c>
      <c r="B63" s="100" t="s">
        <v>3083</v>
      </c>
      <c r="C63" s="66">
        <v>1</v>
      </c>
      <c r="D63" s="66" t="s">
        <v>8</v>
      </c>
      <c r="E63" s="66" t="s">
        <v>1062</v>
      </c>
      <c r="F63" s="74"/>
      <c r="G63" s="75">
        <f t="shared" si="0"/>
        <v>0</v>
      </c>
    </row>
    <row r="64" spans="1:7" x14ac:dyDescent="0.15">
      <c r="A64" s="66" t="s">
        <v>2960</v>
      </c>
      <c r="B64" s="100" t="s">
        <v>3026</v>
      </c>
      <c r="C64" s="66">
        <v>2</v>
      </c>
      <c r="D64" s="66" t="s">
        <v>8</v>
      </c>
      <c r="E64" s="66" t="s">
        <v>1062</v>
      </c>
      <c r="F64" s="74"/>
      <c r="G64" s="75">
        <f t="shared" si="0"/>
        <v>0</v>
      </c>
    </row>
    <row r="65" spans="1:7" x14ac:dyDescent="0.15">
      <c r="A65" s="66" t="s">
        <v>2960</v>
      </c>
      <c r="B65" s="100" t="s">
        <v>3082</v>
      </c>
      <c r="C65" s="66">
        <v>2</v>
      </c>
      <c r="D65" s="66" t="s">
        <v>8</v>
      </c>
      <c r="E65" s="66" t="s">
        <v>1062</v>
      </c>
      <c r="F65" s="74"/>
      <c r="G65" s="75">
        <f t="shared" si="0"/>
        <v>0</v>
      </c>
    </row>
    <row r="66" spans="1:7" x14ac:dyDescent="0.15">
      <c r="A66" s="66" t="s">
        <v>2960</v>
      </c>
      <c r="B66" s="100" t="s">
        <v>3018</v>
      </c>
      <c r="C66" s="66">
        <v>9</v>
      </c>
      <c r="D66" s="66" t="s">
        <v>8</v>
      </c>
      <c r="E66" s="66" t="s">
        <v>1062</v>
      </c>
      <c r="F66" s="74"/>
      <c r="G66" s="75">
        <f t="shared" si="0"/>
        <v>0</v>
      </c>
    </row>
    <row r="67" spans="1:7" x14ac:dyDescent="0.15">
      <c r="A67" s="66" t="s">
        <v>2960</v>
      </c>
      <c r="B67" s="100" t="s">
        <v>3018</v>
      </c>
      <c r="C67" s="66">
        <v>2</v>
      </c>
      <c r="D67" s="66" t="s">
        <v>8</v>
      </c>
      <c r="E67" s="66" t="s">
        <v>1062</v>
      </c>
      <c r="F67" s="74"/>
      <c r="G67" s="75">
        <f t="shared" si="0"/>
        <v>0</v>
      </c>
    </row>
    <row r="68" spans="1:7" x14ac:dyDescent="0.15">
      <c r="A68" s="66" t="s">
        <v>2960</v>
      </c>
      <c r="B68" s="100" t="s">
        <v>3026</v>
      </c>
      <c r="C68" s="66">
        <v>2</v>
      </c>
      <c r="D68" s="66" t="s">
        <v>8</v>
      </c>
      <c r="E68" s="66" t="s">
        <v>1062</v>
      </c>
      <c r="F68" s="74"/>
      <c r="G68" s="75">
        <f t="shared" si="0"/>
        <v>0</v>
      </c>
    </row>
    <row r="69" spans="1:7" x14ac:dyDescent="0.15">
      <c r="A69" s="66" t="s">
        <v>2960</v>
      </c>
      <c r="B69" s="100" t="s">
        <v>3025</v>
      </c>
      <c r="C69" s="56">
        <v>1</v>
      </c>
      <c r="D69" s="66" t="s">
        <v>8</v>
      </c>
      <c r="E69" s="66" t="s">
        <v>1062</v>
      </c>
      <c r="F69" s="74"/>
      <c r="G69" s="75">
        <f t="shared" si="0"/>
        <v>0</v>
      </c>
    </row>
    <row r="70" spans="1:7" x14ac:dyDescent="0.15">
      <c r="A70" s="66" t="s">
        <v>2960</v>
      </c>
      <c r="B70" s="100" t="s">
        <v>3018</v>
      </c>
      <c r="C70" s="66">
        <v>9</v>
      </c>
      <c r="D70" s="66" t="s">
        <v>8</v>
      </c>
      <c r="E70" s="66" t="s">
        <v>1062</v>
      </c>
      <c r="F70" s="74"/>
      <c r="G70" s="75">
        <f t="shared" si="0"/>
        <v>0</v>
      </c>
    </row>
    <row r="71" spans="1:7" x14ac:dyDescent="0.15">
      <c r="A71" s="66" t="s">
        <v>2960</v>
      </c>
      <c r="B71" s="100" t="s">
        <v>3018</v>
      </c>
      <c r="C71" s="66">
        <v>9</v>
      </c>
      <c r="D71" s="66" t="s">
        <v>8</v>
      </c>
      <c r="E71" s="66" t="s">
        <v>1062</v>
      </c>
      <c r="F71" s="74"/>
      <c r="G71" s="75">
        <f t="shared" si="0"/>
        <v>0</v>
      </c>
    </row>
    <row r="72" spans="1:7" x14ac:dyDescent="0.15">
      <c r="A72" s="66" t="s">
        <v>2960</v>
      </c>
      <c r="B72" s="100" t="s">
        <v>3018</v>
      </c>
      <c r="C72" s="56">
        <v>9</v>
      </c>
      <c r="D72" s="66" t="s">
        <v>8</v>
      </c>
      <c r="E72" s="66" t="s">
        <v>1062</v>
      </c>
      <c r="F72" s="74"/>
      <c r="G72" s="75">
        <f t="shared" ref="G72:G135" si="1">F72*C72</f>
        <v>0</v>
      </c>
    </row>
    <row r="73" spans="1:7" x14ac:dyDescent="0.15">
      <c r="A73" s="66" t="s">
        <v>2960</v>
      </c>
      <c r="B73" s="100" t="s">
        <v>2982</v>
      </c>
      <c r="C73" s="70">
        <v>6</v>
      </c>
      <c r="D73" s="66" t="s">
        <v>8</v>
      </c>
      <c r="E73" s="66" t="s">
        <v>1062</v>
      </c>
      <c r="F73" s="74"/>
      <c r="G73" s="75">
        <f t="shared" si="1"/>
        <v>0</v>
      </c>
    </row>
    <row r="74" spans="1:7" x14ac:dyDescent="0.15">
      <c r="A74" s="66" t="s">
        <v>2960</v>
      </c>
      <c r="B74" s="100" t="s">
        <v>2989</v>
      </c>
      <c r="C74" s="70">
        <v>3</v>
      </c>
      <c r="D74" s="66" t="s">
        <v>8</v>
      </c>
      <c r="E74" s="66" t="s">
        <v>1062</v>
      </c>
      <c r="F74" s="74"/>
      <c r="G74" s="75">
        <f t="shared" si="1"/>
        <v>0</v>
      </c>
    </row>
    <row r="75" spans="1:7" x14ac:dyDescent="0.15">
      <c r="A75" s="66" t="s">
        <v>2960</v>
      </c>
      <c r="B75" s="100" t="s">
        <v>2982</v>
      </c>
      <c r="C75" s="70">
        <v>6</v>
      </c>
      <c r="D75" s="66" t="s">
        <v>8</v>
      </c>
      <c r="E75" s="66" t="s">
        <v>1062</v>
      </c>
      <c r="F75" s="74"/>
      <c r="G75" s="75">
        <f t="shared" si="1"/>
        <v>0</v>
      </c>
    </row>
    <row r="76" spans="1:7" x14ac:dyDescent="0.15">
      <c r="A76" s="66" t="s">
        <v>2960</v>
      </c>
      <c r="B76" s="100" t="s">
        <v>2989</v>
      </c>
      <c r="C76" s="70">
        <v>3</v>
      </c>
      <c r="D76" s="66" t="s">
        <v>8</v>
      </c>
      <c r="E76" s="66" t="s">
        <v>1062</v>
      </c>
      <c r="F76" s="74"/>
      <c r="G76" s="75">
        <f t="shared" si="1"/>
        <v>0</v>
      </c>
    </row>
    <row r="77" spans="1:7" x14ac:dyDescent="0.15">
      <c r="A77" s="66" t="s">
        <v>2960</v>
      </c>
      <c r="B77" s="100" t="s">
        <v>2982</v>
      </c>
      <c r="C77" s="66">
        <v>12</v>
      </c>
      <c r="D77" s="66" t="s">
        <v>8</v>
      </c>
      <c r="E77" s="66" t="s">
        <v>1062</v>
      </c>
      <c r="F77" s="74"/>
      <c r="G77" s="75">
        <f t="shared" si="1"/>
        <v>0</v>
      </c>
    </row>
    <row r="78" spans="1:7" x14ac:dyDescent="0.15">
      <c r="A78" s="66" t="s">
        <v>2960</v>
      </c>
      <c r="B78" s="100" t="s">
        <v>2982</v>
      </c>
      <c r="C78" s="66">
        <v>12</v>
      </c>
      <c r="D78" s="66" t="s">
        <v>8</v>
      </c>
      <c r="E78" s="66" t="s">
        <v>1062</v>
      </c>
      <c r="F78" s="74"/>
      <c r="G78" s="75">
        <f t="shared" si="1"/>
        <v>0</v>
      </c>
    </row>
    <row r="79" spans="1:7" x14ac:dyDescent="0.15">
      <c r="A79" s="66" t="s">
        <v>2960</v>
      </c>
      <c r="B79" s="100" t="s">
        <v>2989</v>
      </c>
      <c r="C79" s="66">
        <v>4</v>
      </c>
      <c r="D79" s="66" t="s">
        <v>8</v>
      </c>
      <c r="E79" s="66" t="s">
        <v>1062</v>
      </c>
      <c r="F79" s="74"/>
      <c r="G79" s="75">
        <f t="shared" si="1"/>
        <v>0</v>
      </c>
    </row>
    <row r="80" spans="1:7" x14ac:dyDescent="0.15">
      <c r="A80" s="66" t="s">
        <v>2960</v>
      </c>
      <c r="B80" s="100" t="s">
        <v>2982</v>
      </c>
      <c r="C80" s="66">
        <v>2</v>
      </c>
      <c r="D80" s="66" t="s">
        <v>8</v>
      </c>
      <c r="E80" s="66" t="s">
        <v>1062</v>
      </c>
      <c r="F80" s="74"/>
      <c r="G80" s="75">
        <f t="shared" si="1"/>
        <v>0</v>
      </c>
    </row>
    <row r="81" spans="1:7" x14ac:dyDescent="0.15">
      <c r="A81" s="66" t="s">
        <v>2960</v>
      </c>
      <c r="B81" s="100" t="s">
        <v>2989</v>
      </c>
      <c r="C81" s="56">
        <v>2</v>
      </c>
      <c r="D81" s="66" t="s">
        <v>8</v>
      </c>
      <c r="E81" s="66" t="s">
        <v>1062</v>
      </c>
      <c r="F81" s="74"/>
      <c r="G81" s="75">
        <f t="shared" si="1"/>
        <v>0</v>
      </c>
    </row>
    <row r="82" spans="1:7" x14ac:dyDescent="0.15">
      <c r="A82" s="66" t="s">
        <v>2960</v>
      </c>
      <c r="B82" s="100" t="s">
        <v>2971</v>
      </c>
      <c r="C82" s="56">
        <v>1</v>
      </c>
      <c r="D82" s="66" t="s">
        <v>8</v>
      </c>
      <c r="E82" s="66" t="s">
        <v>1062</v>
      </c>
      <c r="F82" s="74"/>
      <c r="G82" s="75">
        <f t="shared" si="1"/>
        <v>0</v>
      </c>
    </row>
    <row r="83" spans="1:7" x14ac:dyDescent="0.15">
      <c r="A83" s="66" t="s">
        <v>2960</v>
      </c>
      <c r="B83" s="100" t="s">
        <v>2987</v>
      </c>
      <c r="C83" s="66">
        <v>1</v>
      </c>
      <c r="D83" s="66" t="s">
        <v>8</v>
      </c>
      <c r="E83" s="66" t="s">
        <v>1062</v>
      </c>
      <c r="F83" s="74"/>
      <c r="G83" s="75">
        <f t="shared" si="1"/>
        <v>0</v>
      </c>
    </row>
    <row r="84" spans="1:7" x14ac:dyDescent="0.15">
      <c r="A84" s="66" t="s">
        <v>2960</v>
      </c>
      <c r="B84" s="100" t="s">
        <v>3081</v>
      </c>
      <c r="C84" s="66">
        <v>1</v>
      </c>
      <c r="D84" s="66" t="s">
        <v>8</v>
      </c>
      <c r="E84" s="66" t="s">
        <v>1062</v>
      </c>
      <c r="F84" s="74"/>
      <c r="G84" s="75">
        <f t="shared" si="1"/>
        <v>0</v>
      </c>
    </row>
    <row r="85" spans="1:7" x14ac:dyDescent="0.15">
      <c r="A85" s="66" t="s">
        <v>2960</v>
      </c>
      <c r="B85" s="100" t="s">
        <v>3018</v>
      </c>
      <c r="C85" s="66">
        <v>8</v>
      </c>
      <c r="D85" s="66" t="s">
        <v>8</v>
      </c>
      <c r="E85" s="66" t="s">
        <v>1062</v>
      </c>
      <c r="F85" s="74"/>
      <c r="G85" s="75">
        <f t="shared" si="1"/>
        <v>0</v>
      </c>
    </row>
    <row r="86" spans="1:7" x14ac:dyDescent="0.15">
      <c r="A86" s="66" t="s">
        <v>2960</v>
      </c>
      <c r="B86" s="100" t="s">
        <v>3026</v>
      </c>
      <c r="C86" s="66">
        <v>4</v>
      </c>
      <c r="D86" s="66" t="s">
        <v>8</v>
      </c>
      <c r="E86" s="66" t="s">
        <v>1062</v>
      </c>
      <c r="F86" s="74"/>
      <c r="G86" s="75">
        <f t="shared" si="1"/>
        <v>0</v>
      </c>
    </row>
    <row r="87" spans="1:7" x14ac:dyDescent="0.15">
      <c r="A87" s="66" t="s">
        <v>2960</v>
      </c>
      <c r="B87" s="100" t="s">
        <v>3018</v>
      </c>
      <c r="C87" s="56">
        <v>8</v>
      </c>
      <c r="D87" s="66" t="s">
        <v>8</v>
      </c>
      <c r="E87" s="66" t="s">
        <v>1062</v>
      </c>
      <c r="F87" s="74"/>
      <c r="G87" s="75">
        <f t="shared" si="1"/>
        <v>0</v>
      </c>
    </row>
    <row r="88" spans="1:7" x14ac:dyDescent="0.15">
      <c r="A88" s="66" t="s">
        <v>2960</v>
      </c>
      <c r="B88" s="100" t="s">
        <v>2982</v>
      </c>
      <c r="C88" s="66">
        <v>6</v>
      </c>
      <c r="D88" s="66" t="s">
        <v>8</v>
      </c>
      <c r="E88" s="66" t="s">
        <v>1062</v>
      </c>
      <c r="F88" s="74"/>
      <c r="G88" s="75">
        <f t="shared" si="1"/>
        <v>0</v>
      </c>
    </row>
    <row r="89" spans="1:7" x14ac:dyDescent="0.15">
      <c r="A89" s="70" t="s">
        <v>2960</v>
      </c>
      <c r="B89" s="103" t="s">
        <v>2989</v>
      </c>
      <c r="C89" s="70">
        <v>3</v>
      </c>
      <c r="D89" s="66" t="s">
        <v>8</v>
      </c>
      <c r="E89" s="70" t="s">
        <v>1062</v>
      </c>
      <c r="F89" s="74"/>
      <c r="G89" s="75">
        <f t="shared" si="1"/>
        <v>0</v>
      </c>
    </row>
    <row r="90" spans="1:7" x14ac:dyDescent="0.15">
      <c r="A90" s="70" t="s">
        <v>2960</v>
      </c>
      <c r="B90" s="103" t="s">
        <v>3070</v>
      </c>
      <c r="C90" s="70">
        <v>15</v>
      </c>
      <c r="D90" s="66" t="s">
        <v>8</v>
      </c>
      <c r="E90" s="70" t="s">
        <v>1062</v>
      </c>
      <c r="F90" s="74"/>
      <c r="G90" s="75">
        <f t="shared" si="1"/>
        <v>0</v>
      </c>
    </row>
    <row r="91" spans="1:7" x14ac:dyDescent="0.15">
      <c r="A91" s="70" t="s">
        <v>2960</v>
      </c>
      <c r="B91" s="103" t="s">
        <v>3070</v>
      </c>
      <c r="C91" s="70">
        <v>15</v>
      </c>
      <c r="D91" s="66" t="s">
        <v>8</v>
      </c>
      <c r="E91" s="70" t="s">
        <v>1062</v>
      </c>
      <c r="F91" s="74"/>
      <c r="G91" s="75">
        <f t="shared" si="1"/>
        <v>0</v>
      </c>
    </row>
    <row r="92" spans="1:7" x14ac:dyDescent="0.15">
      <c r="A92" s="70" t="s">
        <v>2960</v>
      </c>
      <c r="B92" s="103" t="s">
        <v>3070</v>
      </c>
      <c r="C92" s="70">
        <v>15</v>
      </c>
      <c r="D92" s="66" t="s">
        <v>8</v>
      </c>
      <c r="E92" s="70" t="s">
        <v>1062</v>
      </c>
      <c r="F92" s="74"/>
      <c r="G92" s="75">
        <f t="shared" si="1"/>
        <v>0</v>
      </c>
    </row>
    <row r="93" spans="1:7" x14ac:dyDescent="0.15">
      <c r="A93" s="66" t="s">
        <v>2960</v>
      </c>
      <c r="B93" s="100" t="s">
        <v>2982</v>
      </c>
      <c r="C93" s="66">
        <v>6</v>
      </c>
      <c r="D93" s="66" t="s">
        <v>8</v>
      </c>
      <c r="E93" s="66" t="s">
        <v>1062</v>
      </c>
      <c r="F93" s="74"/>
      <c r="G93" s="75">
        <f t="shared" si="1"/>
        <v>0</v>
      </c>
    </row>
    <row r="94" spans="1:7" x14ac:dyDescent="0.15">
      <c r="A94" s="66" t="s">
        <v>2960</v>
      </c>
      <c r="B94" s="100" t="s">
        <v>3069</v>
      </c>
      <c r="C94" s="66">
        <v>3</v>
      </c>
      <c r="D94" s="66" t="s">
        <v>8</v>
      </c>
      <c r="E94" s="66" t="s">
        <v>1062</v>
      </c>
      <c r="F94" s="74"/>
      <c r="G94" s="75">
        <f t="shared" si="1"/>
        <v>0</v>
      </c>
    </row>
    <row r="95" spans="1:7" x14ac:dyDescent="0.15">
      <c r="A95" s="66" t="s">
        <v>2960</v>
      </c>
      <c r="B95" s="100" t="s">
        <v>2982</v>
      </c>
      <c r="C95" s="66">
        <v>6</v>
      </c>
      <c r="D95" s="66" t="s">
        <v>8</v>
      </c>
      <c r="E95" s="66" t="s">
        <v>1061</v>
      </c>
      <c r="F95" s="74"/>
      <c r="G95" s="75">
        <f t="shared" si="1"/>
        <v>0</v>
      </c>
    </row>
    <row r="96" spans="1:7" x14ac:dyDescent="0.15">
      <c r="A96" s="66" t="s">
        <v>2960</v>
      </c>
      <c r="B96" s="100" t="s">
        <v>2989</v>
      </c>
      <c r="C96" s="66">
        <v>3</v>
      </c>
      <c r="D96" s="66" t="s">
        <v>8</v>
      </c>
      <c r="E96" s="66" t="s">
        <v>1061</v>
      </c>
      <c r="F96" s="74"/>
      <c r="G96" s="75">
        <f t="shared" si="1"/>
        <v>0</v>
      </c>
    </row>
    <row r="97" spans="1:7" x14ac:dyDescent="0.15">
      <c r="A97" s="66" t="s">
        <v>2960</v>
      </c>
      <c r="B97" s="100" t="s">
        <v>2982</v>
      </c>
      <c r="C97" s="66">
        <v>6</v>
      </c>
      <c r="D97" s="66" t="s">
        <v>8</v>
      </c>
      <c r="E97" s="66" t="s">
        <v>1061</v>
      </c>
      <c r="F97" s="74"/>
      <c r="G97" s="75">
        <f t="shared" si="1"/>
        <v>0</v>
      </c>
    </row>
    <row r="98" spans="1:7" x14ac:dyDescent="0.15">
      <c r="A98" s="66" t="s">
        <v>2960</v>
      </c>
      <c r="B98" s="100" t="s">
        <v>2989</v>
      </c>
      <c r="C98" s="66">
        <v>3</v>
      </c>
      <c r="D98" s="66" t="s">
        <v>8</v>
      </c>
      <c r="E98" s="66" t="s">
        <v>1061</v>
      </c>
      <c r="F98" s="74"/>
      <c r="G98" s="75">
        <f t="shared" si="1"/>
        <v>0</v>
      </c>
    </row>
    <row r="99" spans="1:7" x14ac:dyDescent="0.15">
      <c r="A99" s="66" t="s">
        <v>2960</v>
      </c>
      <c r="B99" s="100" t="s">
        <v>2982</v>
      </c>
      <c r="C99" s="66">
        <v>6</v>
      </c>
      <c r="D99" s="66" t="s">
        <v>8</v>
      </c>
      <c r="E99" s="66" t="s">
        <v>1061</v>
      </c>
      <c r="F99" s="74"/>
      <c r="G99" s="75">
        <f t="shared" si="1"/>
        <v>0</v>
      </c>
    </row>
    <row r="100" spans="1:7" x14ac:dyDescent="0.15">
      <c r="A100" s="66" t="s">
        <v>2960</v>
      </c>
      <c r="B100" s="100" t="s">
        <v>2989</v>
      </c>
      <c r="C100" s="66">
        <v>3</v>
      </c>
      <c r="D100" s="66" t="s">
        <v>8</v>
      </c>
      <c r="E100" s="66" t="s">
        <v>1061</v>
      </c>
      <c r="F100" s="74"/>
      <c r="G100" s="75">
        <f t="shared" si="1"/>
        <v>0</v>
      </c>
    </row>
    <row r="101" spans="1:7" x14ac:dyDescent="0.15">
      <c r="A101" s="66" t="s">
        <v>2960</v>
      </c>
      <c r="B101" s="100" t="s">
        <v>2982</v>
      </c>
      <c r="C101" s="66">
        <v>12</v>
      </c>
      <c r="D101" s="66" t="s">
        <v>8</v>
      </c>
      <c r="E101" s="66" t="s">
        <v>1061</v>
      </c>
      <c r="F101" s="74"/>
      <c r="G101" s="75">
        <f t="shared" si="1"/>
        <v>0</v>
      </c>
    </row>
    <row r="102" spans="1:7" x14ac:dyDescent="0.15">
      <c r="A102" s="66" t="s">
        <v>2960</v>
      </c>
      <c r="B102" s="100" t="s">
        <v>2982</v>
      </c>
      <c r="C102" s="66">
        <v>12</v>
      </c>
      <c r="D102" s="66" t="s">
        <v>8</v>
      </c>
      <c r="E102" s="66" t="s">
        <v>1061</v>
      </c>
      <c r="F102" s="74"/>
      <c r="G102" s="75">
        <f t="shared" si="1"/>
        <v>0</v>
      </c>
    </row>
    <row r="103" spans="1:7" x14ac:dyDescent="0.15">
      <c r="A103" s="66" t="s">
        <v>2960</v>
      </c>
      <c r="B103" s="100" t="s">
        <v>2982</v>
      </c>
      <c r="C103" s="66">
        <v>12</v>
      </c>
      <c r="D103" s="66" t="s">
        <v>8</v>
      </c>
      <c r="E103" s="66" t="s">
        <v>1061</v>
      </c>
      <c r="F103" s="74"/>
      <c r="G103" s="75">
        <f t="shared" si="1"/>
        <v>0</v>
      </c>
    </row>
    <row r="104" spans="1:7" x14ac:dyDescent="0.15">
      <c r="A104" s="66" t="s">
        <v>2960</v>
      </c>
      <c r="B104" s="100" t="s">
        <v>2982</v>
      </c>
      <c r="C104" s="66">
        <v>12</v>
      </c>
      <c r="D104" s="66" t="s">
        <v>8</v>
      </c>
      <c r="E104" s="66" t="s">
        <v>1061</v>
      </c>
      <c r="F104" s="74"/>
      <c r="G104" s="75">
        <f t="shared" si="1"/>
        <v>0</v>
      </c>
    </row>
    <row r="105" spans="1:7" x14ac:dyDescent="0.15">
      <c r="A105" s="66" t="s">
        <v>2960</v>
      </c>
      <c r="B105" s="100" t="s">
        <v>2982</v>
      </c>
      <c r="C105" s="66">
        <v>4</v>
      </c>
      <c r="D105" s="66" t="s">
        <v>8</v>
      </c>
      <c r="E105" s="66" t="s">
        <v>1061</v>
      </c>
      <c r="F105" s="74"/>
      <c r="G105" s="75">
        <f t="shared" si="1"/>
        <v>0</v>
      </c>
    </row>
    <row r="106" spans="1:7" x14ac:dyDescent="0.15">
      <c r="A106" s="66" t="s">
        <v>2960</v>
      </c>
      <c r="B106" s="100" t="s">
        <v>2980</v>
      </c>
      <c r="C106" s="66">
        <v>2</v>
      </c>
      <c r="D106" s="66" t="s">
        <v>8</v>
      </c>
      <c r="E106" s="66" t="s">
        <v>1061</v>
      </c>
      <c r="F106" s="74"/>
      <c r="G106" s="75">
        <f t="shared" si="1"/>
        <v>0</v>
      </c>
    </row>
    <row r="107" spans="1:7" x14ac:dyDescent="0.15">
      <c r="A107" s="66" t="s">
        <v>2960</v>
      </c>
      <c r="B107" s="100" t="s">
        <v>2982</v>
      </c>
      <c r="C107" s="66">
        <v>4</v>
      </c>
      <c r="D107" s="66" t="s">
        <v>8</v>
      </c>
      <c r="E107" s="66" t="s">
        <v>1061</v>
      </c>
      <c r="F107" s="74"/>
      <c r="G107" s="75">
        <f t="shared" si="1"/>
        <v>0</v>
      </c>
    </row>
    <row r="108" spans="1:7" x14ac:dyDescent="0.15">
      <c r="A108" s="66" t="s">
        <v>2960</v>
      </c>
      <c r="B108" s="100" t="s">
        <v>2980</v>
      </c>
      <c r="C108" s="66">
        <v>2</v>
      </c>
      <c r="D108" s="66" t="s">
        <v>8</v>
      </c>
      <c r="E108" s="66" t="s">
        <v>1061</v>
      </c>
      <c r="F108" s="74"/>
      <c r="G108" s="75">
        <f t="shared" si="1"/>
        <v>0</v>
      </c>
    </row>
    <row r="109" spans="1:7" x14ac:dyDescent="0.15">
      <c r="A109" s="66" t="s">
        <v>2960</v>
      </c>
      <c r="B109" s="100" t="s">
        <v>3064</v>
      </c>
      <c r="C109" s="66">
        <v>4</v>
      </c>
      <c r="D109" s="66" t="s">
        <v>8</v>
      </c>
      <c r="E109" s="66" t="s">
        <v>1061</v>
      </c>
      <c r="F109" s="74"/>
      <c r="G109" s="75">
        <f t="shared" si="1"/>
        <v>0</v>
      </c>
    </row>
    <row r="110" spans="1:7" x14ac:dyDescent="0.15">
      <c r="A110" s="66" t="s">
        <v>2960</v>
      </c>
      <c r="B110" s="100" t="s">
        <v>3063</v>
      </c>
      <c r="C110" s="66">
        <v>2</v>
      </c>
      <c r="D110" s="66" t="s">
        <v>8</v>
      </c>
      <c r="E110" s="66" t="s">
        <v>1061</v>
      </c>
      <c r="F110" s="74"/>
      <c r="G110" s="75">
        <f t="shared" si="1"/>
        <v>0</v>
      </c>
    </row>
    <row r="111" spans="1:7" x14ac:dyDescent="0.15">
      <c r="A111" s="66" t="s">
        <v>2960</v>
      </c>
      <c r="B111" s="100" t="s">
        <v>2982</v>
      </c>
      <c r="C111" s="66">
        <v>4</v>
      </c>
      <c r="D111" s="66" t="s">
        <v>8</v>
      </c>
      <c r="E111" s="66" t="s">
        <v>1061</v>
      </c>
      <c r="F111" s="74"/>
      <c r="G111" s="75">
        <f t="shared" si="1"/>
        <v>0</v>
      </c>
    </row>
    <row r="112" spans="1:7" x14ac:dyDescent="0.15">
      <c r="A112" s="66" t="s">
        <v>2960</v>
      </c>
      <c r="B112" s="100" t="s">
        <v>2980</v>
      </c>
      <c r="C112" s="66">
        <v>2</v>
      </c>
      <c r="D112" s="66" t="s">
        <v>8</v>
      </c>
      <c r="E112" s="66" t="s">
        <v>1061</v>
      </c>
      <c r="F112" s="74"/>
      <c r="G112" s="75">
        <f t="shared" si="1"/>
        <v>0</v>
      </c>
    </row>
    <row r="113" spans="1:7" x14ac:dyDescent="0.15">
      <c r="A113" s="66" t="s">
        <v>2960</v>
      </c>
      <c r="B113" s="100" t="s">
        <v>3018</v>
      </c>
      <c r="C113" s="66">
        <v>1</v>
      </c>
      <c r="D113" s="66" t="s">
        <v>8</v>
      </c>
      <c r="E113" s="66" t="s">
        <v>1061</v>
      </c>
      <c r="F113" s="74"/>
      <c r="G113" s="75">
        <f t="shared" si="1"/>
        <v>0</v>
      </c>
    </row>
    <row r="114" spans="1:7" x14ac:dyDescent="0.15">
      <c r="A114" s="66" t="s">
        <v>2960</v>
      </c>
      <c r="B114" s="100" t="s">
        <v>3018</v>
      </c>
      <c r="C114" s="66">
        <v>1</v>
      </c>
      <c r="D114" s="66" t="s">
        <v>8</v>
      </c>
      <c r="E114" s="66" t="s">
        <v>1061</v>
      </c>
      <c r="F114" s="74"/>
      <c r="G114" s="75">
        <f t="shared" si="1"/>
        <v>0</v>
      </c>
    </row>
    <row r="115" spans="1:7" x14ac:dyDescent="0.15">
      <c r="A115" s="66" t="s">
        <v>2960</v>
      </c>
      <c r="B115" s="100" t="s">
        <v>3026</v>
      </c>
      <c r="C115" s="66">
        <v>1</v>
      </c>
      <c r="D115" s="66" t="s">
        <v>8</v>
      </c>
      <c r="E115" s="66" t="s">
        <v>1061</v>
      </c>
      <c r="F115" s="74"/>
      <c r="G115" s="75">
        <f t="shared" si="1"/>
        <v>0</v>
      </c>
    </row>
    <row r="116" spans="1:7" x14ac:dyDescent="0.15">
      <c r="A116" s="66" t="s">
        <v>2960</v>
      </c>
      <c r="B116" s="100" t="s">
        <v>3025</v>
      </c>
      <c r="C116" s="66">
        <v>1</v>
      </c>
      <c r="D116" s="66" t="s">
        <v>8</v>
      </c>
      <c r="E116" s="66" t="s">
        <v>1061</v>
      </c>
      <c r="F116" s="74"/>
      <c r="G116" s="75">
        <f t="shared" si="1"/>
        <v>0</v>
      </c>
    </row>
    <row r="117" spans="1:7" x14ac:dyDescent="0.15">
      <c r="A117" s="66" t="s">
        <v>2960</v>
      </c>
      <c r="B117" s="100" t="s">
        <v>2982</v>
      </c>
      <c r="C117" s="66">
        <v>2</v>
      </c>
      <c r="D117" s="66" t="s">
        <v>8</v>
      </c>
      <c r="E117" s="66" t="s">
        <v>1061</v>
      </c>
      <c r="F117" s="74"/>
      <c r="G117" s="75">
        <f t="shared" si="1"/>
        <v>0</v>
      </c>
    </row>
    <row r="118" spans="1:7" x14ac:dyDescent="0.15">
      <c r="A118" s="66" t="s">
        <v>2960</v>
      </c>
      <c r="B118" s="100" t="s">
        <v>2989</v>
      </c>
      <c r="C118" s="66">
        <v>2</v>
      </c>
      <c r="D118" s="66" t="s">
        <v>8</v>
      </c>
      <c r="E118" s="66" t="s">
        <v>1061</v>
      </c>
      <c r="F118" s="74"/>
      <c r="G118" s="75">
        <f t="shared" si="1"/>
        <v>0</v>
      </c>
    </row>
    <row r="119" spans="1:7" x14ac:dyDescent="0.15">
      <c r="A119" s="66" t="s">
        <v>2960</v>
      </c>
      <c r="B119" s="100" t="s">
        <v>2988</v>
      </c>
      <c r="C119" s="66">
        <v>1</v>
      </c>
      <c r="D119" s="66" t="s">
        <v>8</v>
      </c>
      <c r="E119" s="66" t="s">
        <v>1061</v>
      </c>
      <c r="F119" s="74"/>
      <c r="G119" s="75">
        <f t="shared" si="1"/>
        <v>0</v>
      </c>
    </row>
    <row r="120" spans="1:7" x14ac:dyDescent="0.15">
      <c r="A120" s="66" t="s">
        <v>2960</v>
      </c>
      <c r="B120" s="100" t="s">
        <v>3043</v>
      </c>
      <c r="C120" s="66">
        <v>2</v>
      </c>
      <c r="D120" s="66" t="s">
        <v>8</v>
      </c>
      <c r="E120" s="66" t="s">
        <v>1061</v>
      </c>
      <c r="F120" s="74"/>
      <c r="G120" s="75">
        <f t="shared" si="1"/>
        <v>0</v>
      </c>
    </row>
    <row r="121" spans="1:7" x14ac:dyDescent="0.15">
      <c r="A121" s="66" t="s">
        <v>2960</v>
      </c>
      <c r="B121" s="100" t="s">
        <v>3056</v>
      </c>
      <c r="C121" s="66">
        <v>2</v>
      </c>
      <c r="D121" s="66" t="s">
        <v>8</v>
      </c>
      <c r="E121" s="66" t="s">
        <v>1061</v>
      </c>
      <c r="F121" s="74"/>
      <c r="G121" s="75">
        <f t="shared" si="1"/>
        <v>0</v>
      </c>
    </row>
    <row r="122" spans="1:7" x14ac:dyDescent="0.15">
      <c r="A122" s="66" t="s">
        <v>2960</v>
      </c>
      <c r="B122" s="100" t="s">
        <v>2982</v>
      </c>
      <c r="C122" s="66">
        <v>12</v>
      </c>
      <c r="D122" s="66" t="s">
        <v>8</v>
      </c>
      <c r="E122" s="66" t="s">
        <v>1061</v>
      </c>
      <c r="F122" s="74"/>
      <c r="G122" s="75">
        <f t="shared" si="1"/>
        <v>0</v>
      </c>
    </row>
    <row r="123" spans="1:7" x14ac:dyDescent="0.15">
      <c r="A123" s="66" t="s">
        <v>2960</v>
      </c>
      <c r="B123" s="100" t="s">
        <v>2989</v>
      </c>
      <c r="C123" s="66">
        <v>4</v>
      </c>
      <c r="D123" s="66" t="s">
        <v>8</v>
      </c>
      <c r="E123" s="66" t="s">
        <v>1061</v>
      </c>
      <c r="F123" s="74"/>
      <c r="G123" s="75">
        <f t="shared" si="1"/>
        <v>0</v>
      </c>
    </row>
    <row r="124" spans="1:7" x14ac:dyDescent="0.15">
      <c r="A124" s="66" t="s">
        <v>2960</v>
      </c>
      <c r="B124" s="100" t="s">
        <v>2982</v>
      </c>
      <c r="C124" s="66">
        <v>12</v>
      </c>
      <c r="D124" s="66" t="s">
        <v>8</v>
      </c>
      <c r="E124" s="66" t="s">
        <v>1061</v>
      </c>
      <c r="F124" s="74"/>
      <c r="G124" s="75">
        <f t="shared" si="1"/>
        <v>0</v>
      </c>
    </row>
    <row r="125" spans="1:7" x14ac:dyDescent="0.15">
      <c r="A125" s="66" t="s">
        <v>2960</v>
      </c>
      <c r="B125" s="100" t="s">
        <v>2989</v>
      </c>
      <c r="C125" s="66">
        <v>4</v>
      </c>
      <c r="D125" s="66" t="s">
        <v>8</v>
      </c>
      <c r="E125" s="66" t="s">
        <v>1061</v>
      </c>
      <c r="F125" s="74"/>
      <c r="G125" s="75">
        <f t="shared" si="1"/>
        <v>0</v>
      </c>
    </row>
    <row r="126" spans="1:7" x14ac:dyDescent="0.15">
      <c r="A126" s="66" t="s">
        <v>2960</v>
      </c>
      <c r="B126" s="100" t="s">
        <v>2982</v>
      </c>
      <c r="C126" s="66">
        <v>9</v>
      </c>
      <c r="D126" s="66" t="s">
        <v>8</v>
      </c>
      <c r="E126" s="66" t="s">
        <v>1061</v>
      </c>
      <c r="F126" s="74"/>
      <c r="G126" s="75">
        <f t="shared" si="1"/>
        <v>0</v>
      </c>
    </row>
    <row r="127" spans="1:7" x14ac:dyDescent="0.15">
      <c r="A127" s="66" t="s">
        <v>2960</v>
      </c>
      <c r="B127" s="100" t="s">
        <v>2982</v>
      </c>
      <c r="C127" s="66">
        <v>4</v>
      </c>
      <c r="D127" s="66" t="s">
        <v>8</v>
      </c>
      <c r="E127" s="66" t="s">
        <v>1061</v>
      </c>
      <c r="F127" s="74"/>
      <c r="G127" s="75">
        <f t="shared" si="1"/>
        <v>0</v>
      </c>
    </row>
    <row r="128" spans="1:7" x14ac:dyDescent="0.15">
      <c r="A128" s="66" t="s">
        <v>2960</v>
      </c>
      <c r="B128" s="100" t="s">
        <v>2982</v>
      </c>
      <c r="C128" s="66">
        <v>15</v>
      </c>
      <c r="D128" s="66" t="s">
        <v>8</v>
      </c>
      <c r="E128" s="66" t="s">
        <v>1061</v>
      </c>
      <c r="F128" s="74"/>
      <c r="G128" s="75">
        <f t="shared" si="1"/>
        <v>0</v>
      </c>
    </row>
    <row r="129" spans="1:7" x14ac:dyDescent="0.15">
      <c r="A129" s="66" t="s">
        <v>2960</v>
      </c>
      <c r="B129" s="100" t="s">
        <v>2982</v>
      </c>
      <c r="C129" s="66">
        <v>15</v>
      </c>
      <c r="D129" s="66" t="s">
        <v>8</v>
      </c>
      <c r="E129" s="66" t="s">
        <v>1061</v>
      </c>
      <c r="F129" s="74"/>
      <c r="G129" s="75">
        <f t="shared" si="1"/>
        <v>0</v>
      </c>
    </row>
    <row r="130" spans="1:7" x14ac:dyDescent="0.15">
      <c r="A130" s="66" t="s">
        <v>2960</v>
      </c>
      <c r="B130" s="100" t="s">
        <v>3018</v>
      </c>
      <c r="C130" s="66">
        <v>10</v>
      </c>
      <c r="D130" s="66" t="s">
        <v>8</v>
      </c>
      <c r="E130" s="66" t="s">
        <v>1061</v>
      </c>
      <c r="F130" s="74"/>
      <c r="G130" s="75">
        <f t="shared" si="1"/>
        <v>0</v>
      </c>
    </row>
    <row r="131" spans="1:7" x14ac:dyDescent="0.15">
      <c r="A131" s="66" t="s">
        <v>2960</v>
      </c>
      <c r="B131" s="100" t="s">
        <v>3026</v>
      </c>
      <c r="C131" s="66">
        <v>5</v>
      </c>
      <c r="D131" s="66" t="s">
        <v>8</v>
      </c>
      <c r="E131" s="66" t="s">
        <v>1061</v>
      </c>
      <c r="F131" s="74"/>
      <c r="G131" s="75">
        <f t="shared" si="1"/>
        <v>0</v>
      </c>
    </row>
    <row r="132" spans="1:7" x14ac:dyDescent="0.15">
      <c r="A132" s="66" t="s">
        <v>2960</v>
      </c>
      <c r="B132" s="100" t="s">
        <v>3018</v>
      </c>
      <c r="C132" s="66">
        <v>10</v>
      </c>
      <c r="D132" s="66" t="s">
        <v>8</v>
      </c>
      <c r="E132" s="66" t="s">
        <v>1061</v>
      </c>
      <c r="F132" s="74"/>
      <c r="G132" s="75">
        <f t="shared" si="1"/>
        <v>0</v>
      </c>
    </row>
    <row r="133" spans="1:7" x14ac:dyDescent="0.15">
      <c r="A133" s="66" t="s">
        <v>2960</v>
      </c>
      <c r="B133" s="100" t="s">
        <v>3026</v>
      </c>
      <c r="C133" s="66">
        <v>5</v>
      </c>
      <c r="D133" s="66" t="s">
        <v>8</v>
      </c>
      <c r="E133" s="66" t="s">
        <v>1061</v>
      </c>
      <c r="F133" s="74"/>
      <c r="G133" s="75">
        <f t="shared" si="1"/>
        <v>0</v>
      </c>
    </row>
    <row r="134" spans="1:7" x14ac:dyDescent="0.15">
      <c r="A134" s="66" t="s">
        <v>2960</v>
      </c>
      <c r="B134" s="100" t="s">
        <v>3018</v>
      </c>
      <c r="C134" s="66">
        <v>10</v>
      </c>
      <c r="D134" s="66" t="s">
        <v>8</v>
      </c>
      <c r="E134" s="66" t="s">
        <v>1061</v>
      </c>
      <c r="F134" s="74"/>
      <c r="G134" s="75">
        <f t="shared" si="1"/>
        <v>0</v>
      </c>
    </row>
    <row r="135" spans="1:7" x14ac:dyDescent="0.15">
      <c r="A135" s="66" t="s">
        <v>2960</v>
      </c>
      <c r="B135" s="100" t="s">
        <v>3026</v>
      </c>
      <c r="C135" s="66">
        <v>5</v>
      </c>
      <c r="D135" s="66" t="s">
        <v>8</v>
      </c>
      <c r="E135" s="66" t="s">
        <v>1061</v>
      </c>
      <c r="F135" s="74"/>
      <c r="G135" s="75">
        <f t="shared" si="1"/>
        <v>0</v>
      </c>
    </row>
    <row r="136" spans="1:7" x14ac:dyDescent="0.15">
      <c r="A136" s="66" t="s">
        <v>2960</v>
      </c>
      <c r="B136" s="100" t="s">
        <v>3018</v>
      </c>
      <c r="C136" s="66">
        <v>10</v>
      </c>
      <c r="D136" s="66" t="s">
        <v>8</v>
      </c>
      <c r="E136" s="66" t="s">
        <v>1061</v>
      </c>
      <c r="F136" s="74"/>
      <c r="G136" s="75">
        <f t="shared" ref="G136:G199" si="2">F136*C136</f>
        <v>0</v>
      </c>
    </row>
    <row r="137" spans="1:7" x14ac:dyDescent="0.15">
      <c r="A137" s="66" t="s">
        <v>2960</v>
      </c>
      <c r="B137" s="100" t="s">
        <v>3026</v>
      </c>
      <c r="C137" s="66">
        <v>5</v>
      </c>
      <c r="D137" s="66" t="s">
        <v>8</v>
      </c>
      <c r="E137" s="66" t="s">
        <v>1061</v>
      </c>
      <c r="F137" s="74"/>
      <c r="G137" s="75">
        <f t="shared" si="2"/>
        <v>0</v>
      </c>
    </row>
    <row r="138" spans="1:7" x14ac:dyDescent="0.15">
      <c r="A138" s="66" t="s">
        <v>2960</v>
      </c>
      <c r="B138" s="100" t="s">
        <v>3018</v>
      </c>
      <c r="C138" s="66">
        <v>4</v>
      </c>
      <c r="D138" s="66" t="s">
        <v>8</v>
      </c>
      <c r="E138" s="66" t="s">
        <v>1062</v>
      </c>
      <c r="F138" s="74"/>
      <c r="G138" s="75">
        <f t="shared" si="2"/>
        <v>0</v>
      </c>
    </row>
    <row r="139" spans="1:7" x14ac:dyDescent="0.15">
      <c r="A139" s="66" t="s">
        <v>2960</v>
      </c>
      <c r="B139" s="100" t="s">
        <v>3026</v>
      </c>
      <c r="C139" s="66">
        <v>4</v>
      </c>
      <c r="D139" s="66" t="s">
        <v>8</v>
      </c>
      <c r="E139" s="66" t="s">
        <v>1062</v>
      </c>
      <c r="F139" s="74"/>
      <c r="G139" s="75">
        <f t="shared" si="2"/>
        <v>0</v>
      </c>
    </row>
    <row r="140" spans="1:7" x14ac:dyDescent="0.15">
      <c r="A140" s="66" t="s">
        <v>3037</v>
      </c>
      <c r="B140" s="100" t="s">
        <v>3051</v>
      </c>
      <c r="C140" s="66">
        <v>4</v>
      </c>
      <c r="D140" s="66" t="s">
        <v>8</v>
      </c>
      <c r="E140" s="66" t="s">
        <v>1062</v>
      </c>
      <c r="F140" s="74"/>
      <c r="G140" s="75">
        <f t="shared" si="2"/>
        <v>0</v>
      </c>
    </row>
    <row r="141" spans="1:7" x14ac:dyDescent="0.15">
      <c r="A141" s="66" t="s">
        <v>3037</v>
      </c>
      <c r="B141" s="100" t="s">
        <v>3050</v>
      </c>
      <c r="C141" s="66">
        <v>4</v>
      </c>
      <c r="D141" s="66" t="s">
        <v>8</v>
      </c>
      <c r="E141" s="66" t="s">
        <v>1062</v>
      </c>
      <c r="F141" s="74"/>
      <c r="G141" s="75">
        <f t="shared" si="2"/>
        <v>0</v>
      </c>
    </row>
    <row r="142" spans="1:7" x14ac:dyDescent="0.15">
      <c r="A142" s="66" t="s">
        <v>2960</v>
      </c>
      <c r="B142" s="100" t="s">
        <v>3018</v>
      </c>
      <c r="C142" s="66">
        <v>4</v>
      </c>
      <c r="D142" s="66" t="s">
        <v>8</v>
      </c>
      <c r="E142" s="66" t="s">
        <v>1062</v>
      </c>
      <c r="F142" s="74"/>
      <c r="G142" s="75">
        <f t="shared" si="2"/>
        <v>0</v>
      </c>
    </row>
    <row r="143" spans="1:7" x14ac:dyDescent="0.15">
      <c r="A143" s="70" t="s">
        <v>2960</v>
      </c>
      <c r="B143" s="103" t="s">
        <v>3026</v>
      </c>
      <c r="C143" s="70">
        <v>4</v>
      </c>
      <c r="D143" s="66" t="s">
        <v>8</v>
      </c>
      <c r="E143" s="66" t="s">
        <v>1062</v>
      </c>
      <c r="F143" s="74"/>
      <c r="G143" s="75">
        <f t="shared" si="2"/>
        <v>0</v>
      </c>
    </row>
    <row r="144" spans="1:7" x14ac:dyDescent="0.15">
      <c r="A144" s="70" t="s">
        <v>3037</v>
      </c>
      <c r="B144" s="103" t="s">
        <v>3051</v>
      </c>
      <c r="C144" s="70">
        <v>4</v>
      </c>
      <c r="D144" s="66" t="s">
        <v>8</v>
      </c>
      <c r="E144" s="66" t="s">
        <v>1062</v>
      </c>
      <c r="F144" s="74"/>
      <c r="G144" s="75">
        <f t="shared" si="2"/>
        <v>0</v>
      </c>
    </row>
    <row r="145" spans="1:7" x14ac:dyDescent="0.15">
      <c r="A145" s="70" t="s">
        <v>3037</v>
      </c>
      <c r="B145" s="103" t="s">
        <v>3050</v>
      </c>
      <c r="C145" s="70">
        <v>4</v>
      </c>
      <c r="D145" s="66" t="s">
        <v>8</v>
      </c>
      <c r="E145" s="66" t="s">
        <v>1062</v>
      </c>
      <c r="F145" s="74"/>
      <c r="G145" s="75">
        <f t="shared" si="2"/>
        <v>0</v>
      </c>
    </row>
    <row r="146" spans="1:7" x14ac:dyDescent="0.15">
      <c r="A146" s="70" t="s">
        <v>2960</v>
      </c>
      <c r="B146" s="103" t="s">
        <v>3018</v>
      </c>
      <c r="C146" s="70">
        <v>6</v>
      </c>
      <c r="D146" s="66" t="s">
        <v>8</v>
      </c>
      <c r="E146" s="66" t="s">
        <v>1061</v>
      </c>
      <c r="F146" s="74"/>
      <c r="G146" s="75">
        <f t="shared" si="2"/>
        <v>0</v>
      </c>
    </row>
    <row r="147" spans="1:7" x14ac:dyDescent="0.15">
      <c r="A147" s="70" t="s">
        <v>2960</v>
      </c>
      <c r="B147" s="103" t="s">
        <v>2980</v>
      </c>
      <c r="C147" s="70">
        <v>2</v>
      </c>
      <c r="D147" s="66" t="s">
        <v>8</v>
      </c>
      <c r="E147" s="66" t="s">
        <v>1062</v>
      </c>
      <c r="F147" s="74"/>
      <c r="G147" s="75">
        <f t="shared" si="2"/>
        <v>0</v>
      </c>
    </row>
    <row r="148" spans="1:7" x14ac:dyDescent="0.15">
      <c r="A148" s="66" t="s">
        <v>2960</v>
      </c>
      <c r="B148" s="100" t="s">
        <v>3043</v>
      </c>
      <c r="C148" s="66">
        <v>4</v>
      </c>
      <c r="D148" s="66" t="s">
        <v>8</v>
      </c>
      <c r="E148" s="66" t="s">
        <v>1062</v>
      </c>
      <c r="F148" s="74"/>
      <c r="G148" s="75">
        <f t="shared" si="2"/>
        <v>0</v>
      </c>
    </row>
    <row r="149" spans="1:7" x14ac:dyDescent="0.15">
      <c r="A149" s="66" t="s">
        <v>2960</v>
      </c>
      <c r="B149" s="100" t="s">
        <v>2982</v>
      </c>
      <c r="C149" s="66">
        <v>4</v>
      </c>
      <c r="D149" s="66" t="s">
        <v>8</v>
      </c>
      <c r="E149" s="66" t="s">
        <v>1062</v>
      </c>
      <c r="F149" s="74"/>
      <c r="G149" s="75">
        <f t="shared" si="2"/>
        <v>0</v>
      </c>
    </row>
    <row r="150" spans="1:7" x14ac:dyDescent="0.15">
      <c r="A150" s="66" t="s">
        <v>2960</v>
      </c>
      <c r="B150" s="100" t="s">
        <v>3045</v>
      </c>
      <c r="C150" s="66">
        <v>2</v>
      </c>
      <c r="D150" s="66" t="s">
        <v>8</v>
      </c>
      <c r="E150" s="66" t="s">
        <v>1062</v>
      </c>
      <c r="F150" s="74"/>
      <c r="G150" s="75">
        <f t="shared" si="2"/>
        <v>0</v>
      </c>
    </row>
    <row r="151" spans="1:7" x14ac:dyDescent="0.15">
      <c r="A151" s="66" t="s">
        <v>2960</v>
      </c>
      <c r="B151" s="100" t="s">
        <v>2980</v>
      </c>
      <c r="C151" s="66">
        <v>2</v>
      </c>
      <c r="D151" s="66" t="s">
        <v>8</v>
      </c>
      <c r="E151" s="66" t="s">
        <v>1062</v>
      </c>
      <c r="F151" s="74"/>
      <c r="G151" s="75">
        <f t="shared" si="2"/>
        <v>0</v>
      </c>
    </row>
    <row r="152" spans="1:7" x14ac:dyDescent="0.15">
      <c r="A152" s="66" t="s">
        <v>2960</v>
      </c>
      <c r="B152" s="100" t="s">
        <v>3043</v>
      </c>
      <c r="C152" s="66">
        <v>4</v>
      </c>
      <c r="D152" s="66" t="s">
        <v>8</v>
      </c>
      <c r="E152" s="66" t="s">
        <v>1062</v>
      </c>
      <c r="F152" s="74"/>
      <c r="G152" s="75">
        <f t="shared" si="2"/>
        <v>0</v>
      </c>
    </row>
    <row r="153" spans="1:7" x14ac:dyDescent="0.15">
      <c r="A153" s="66" t="s">
        <v>2960</v>
      </c>
      <c r="B153" s="100" t="s">
        <v>3018</v>
      </c>
      <c r="C153" s="66">
        <v>2</v>
      </c>
      <c r="D153" s="66" t="s">
        <v>8</v>
      </c>
      <c r="E153" s="66" t="s">
        <v>1062</v>
      </c>
      <c r="F153" s="74"/>
      <c r="G153" s="75">
        <f t="shared" si="2"/>
        <v>0</v>
      </c>
    </row>
    <row r="154" spans="1:7" x14ac:dyDescent="0.15">
      <c r="A154" s="66" t="s">
        <v>2960</v>
      </c>
      <c r="B154" s="100" t="s">
        <v>3042</v>
      </c>
      <c r="C154" s="66">
        <v>1</v>
      </c>
      <c r="D154" s="66" t="s">
        <v>8</v>
      </c>
      <c r="E154" s="66" t="s">
        <v>1062</v>
      </c>
      <c r="F154" s="74"/>
      <c r="G154" s="75">
        <f t="shared" si="2"/>
        <v>0</v>
      </c>
    </row>
    <row r="155" spans="1:7" x14ac:dyDescent="0.15">
      <c r="A155" s="66" t="s">
        <v>2960</v>
      </c>
      <c r="B155" s="100" t="s">
        <v>3012</v>
      </c>
      <c r="C155" s="66">
        <v>3</v>
      </c>
      <c r="D155" s="66" t="s">
        <v>8</v>
      </c>
      <c r="E155" s="66" t="s">
        <v>1061</v>
      </c>
      <c r="F155" s="74"/>
      <c r="G155" s="75">
        <f t="shared" si="2"/>
        <v>0</v>
      </c>
    </row>
    <row r="156" spans="1:7" x14ac:dyDescent="0.15">
      <c r="A156" s="66" t="s">
        <v>2960</v>
      </c>
      <c r="B156" s="100" t="s">
        <v>3011</v>
      </c>
      <c r="C156" s="66">
        <v>6</v>
      </c>
      <c r="D156" s="66" t="s">
        <v>8</v>
      </c>
      <c r="E156" s="66" t="s">
        <v>1061</v>
      </c>
      <c r="F156" s="74"/>
      <c r="G156" s="75">
        <f t="shared" si="2"/>
        <v>0</v>
      </c>
    </row>
    <row r="157" spans="1:7" x14ac:dyDescent="0.15">
      <c r="A157" s="66" t="s">
        <v>3037</v>
      </c>
      <c r="B157" s="100" t="s">
        <v>3038</v>
      </c>
      <c r="C157" s="66">
        <v>6</v>
      </c>
      <c r="D157" s="66" t="s">
        <v>8</v>
      </c>
      <c r="E157" s="66" t="s">
        <v>1061</v>
      </c>
      <c r="F157" s="74"/>
      <c r="G157" s="75">
        <f t="shared" si="2"/>
        <v>0</v>
      </c>
    </row>
    <row r="158" spans="1:7" x14ac:dyDescent="0.15">
      <c r="A158" s="66" t="s">
        <v>3037</v>
      </c>
      <c r="B158" s="100" t="s">
        <v>3036</v>
      </c>
      <c r="C158" s="66">
        <v>3</v>
      </c>
      <c r="D158" s="66" t="s">
        <v>8</v>
      </c>
      <c r="E158" s="66" t="s">
        <v>1061</v>
      </c>
      <c r="F158" s="74"/>
      <c r="G158" s="75">
        <f t="shared" si="2"/>
        <v>0</v>
      </c>
    </row>
    <row r="159" spans="1:7" x14ac:dyDescent="0.15">
      <c r="A159" s="66" t="s">
        <v>2960</v>
      </c>
      <c r="B159" s="100" t="s">
        <v>2982</v>
      </c>
      <c r="C159" s="66">
        <v>6</v>
      </c>
      <c r="D159" s="66" t="s">
        <v>8</v>
      </c>
      <c r="E159" s="66" t="s">
        <v>1061</v>
      </c>
      <c r="F159" s="74"/>
      <c r="G159" s="75">
        <f t="shared" si="2"/>
        <v>0</v>
      </c>
    </row>
    <row r="160" spans="1:7" x14ac:dyDescent="0.15">
      <c r="A160" s="66" t="s">
        <v>2960</v>
      </c>
      <c r="B160" s="100" t="s">
        <v>2989</v>
      </c>
      <c r="C160" s="66">
        <v>3</v>
      </c>
      <c r="D160" s="66" t="s">
        <v>8</v>
      </c>
      <c r="E160" s="66" t="s">
        <v>1061</v>
      </c>
      <c r="F160" s="74"/>
      <c r="G160" s="75">
        <f t="shared" si="2"/>
        <v>0</v>
      </c>
    </row>
    <row r="161" spans="1:7" x14ac:dyDescent="0.15">
      <c r="A161" s="66" t="s">
        <v>2960</v>
      </c>
      <c r="B161" s="100" t="s">
        <v>3012</v>
      </c>
      <c r="C161" s="66">
        <v>3</v>
      </c>
      <c r="D161" s="66" t="s">
        <v>8</v>
      </c>
      <c r="E161" s="66" t="s">
        <v>1061</v>
      </c>
      <c r="F161" s="74"/>
      <c r="G161" s="75">
        <f t="shared" si="2"/>
        <v>0</v>
      </c>
    </row>
    <row r="162" spans="1:7" x14ac:dyDescent="0.15">
      <c r="A162" s="66" t="s">
        <v>2960</v>
      </c>
      <c r="B162" s="100" t="s">
        <v>3011</v>
      </c>
      <c r="C162" s="66">
        <v>6</v>
      </c>
      <c r="D162" s="66" t="s">
        <v>8</v>
      </c>
      <c r="E162" s="66" t="s">
        <v>1061</v>
      </c>
      <c r="F162" s="74"/>
      <c r="G162" s="75">
        <f t="shared" si="2"/>
        <v>0</v>
      </c>
    </row>
    <row r="163" spans="1:7" x14ac:dyDescent="0.15">
      <c r="A163" s="66" t="s">
        <v>3037</v>
      </c>
      <c r="B163" s="100" t="s">
        <v>3038</v>
      </c>
      <c r="C163" s="66">
        <v>6</v>
      </c>
      <c r="D163" s="66" t="s">
        <v>8</v>
      </c>
      <c r="E163" s="66" t="s">
        <v>1061</v>
      </c>
      <c r="F163" s="74"/>
      <c r="G163" s="75">
        <f t="shared" si="2"/>
        <v>0</v>
      </c>
    </row>
    <row r="164" spans="1:7" x14ac:dyDescent="0.15">
      <c r="A164" s="66" t="s">
        <v>3037</v>
      </c>
      <c r="B164" s="100" t="s">
        <v>3036</v>
      </c>
      <c r="C164" s="66">
        <v>3</v>
      </c>
      <c r="D164" s="66" t="s">
        <v>8</v>
      </c>
      <c r="E164" s="66" t="s">
        <v>1061</v>
      </c>
      <c r="F164" s="74"/>
      <c r="G164" s="75">
        <f t="shared" si="2"/>
        <v>0</v>
      </c>
    </row>
    <row r="165" spans="1:7" x14ac:dyDescent="0.15">
      <c r="A165" s="66" t="s">
        <v>2960</v>
      </c>
      <c r="B165" s="100" t="s">
        <v>2982</v>
      </c>
      <c r="C165" s="66">
        <v>15</v>
      </c>
      <c r="D165" s="66" t="s">
        <v>8</v>
      </c>
      <c r="E165" s="66" t="s">
        <v>1061</v>
      </c>
      <c r="F165" s="74"/>
      <c r="G165" s="75">
        <f t="shared" si="2"/>
        <v>0</v>
      </c>
    </row>
    <row r="166" spans="1:7" x14ac:dyDescent="0.15">
      <c r="A166" s="66" t="s">
        <v>2960</v>
      </c>
      <c r="B166" s="100" t="s">
        <v>2989</v>
      </c>
      <c r="C166" s="66">
        <v>5</v>
      </c>
      <c r="D166" s="66" t="s">
        <v>8</v>
      </c>
      <c r="E166" s="66" t="s">
        <v>1061</v>
      </c>
      <c r="F166" s="74"/>
      <c r="G166" s="75">
        <f t="shared" si="2"/>
        <v>0</v>
      </c>
    </row>
    <row r="167" spans="1:7" x14ac:dyDescent="0.15">
      <c r="A167" s="66" t="s">
        <v>2960</v>
      </c>
      <c r="B167" s="100" t="s">
        <v>2988</v>
      </c>
      <c r="C167" s="66">
        <v>3</v>
      </c>
      <c r="D167" s="66" t="s">
        <v>8</v>
      </c>
      <c r="E167" s="66" t="s">
        <v>1061</v>
      </c>
      <c r="F167" s="74"/>
      <c r="G167" s="75">
        <f t="shared" si="2"/>
        <v>0</v>
      </c>
    </row>
    <row r="168" spans="1:7" x14ac:dyDescent="0.15">
      <c r="A168" s="66" t="s">
        <v>2960</v>
      </c>
      <c r="B168" s="100" t="s">
        <v>2982</v>
      </c>
      <c r="C168" s="66">
        <v>15</v>
      </c>
      <c r="D168" s="66" t="s">
        <v>8</v>
      </c>
      <c r="E168" s="66" t="s">
        <v>1061</v>
      </c>
      <c r="F168" s="74"/>
      <c r="G168" s="75">
        <f t="shared" si="2"/>
        <v>0</v>
      </c>
    </row>
    <row r="169" spans="1:7" x14ac:dyDescent="0.15">
      <c r="A169" s="66" t="s">
        <v>2960</v>
      </c>
      <c r="B169" s="100" t="s">
        <v>2989</v>
      </c>
      <c r="C169" s="66">
        <v>5</v>
      </c>
      <c r="D169" s="66" t="s">
        <v>8</v>
      </c>
      <c r="E169" s="66" t="s">
        <v>1061</v>
      </c>
      <c r="F169" s="74"/>
      <c r="G169" s="75">
        <f t="shared" si="2"/>
        <v>0</v>
      </c>
    </row>
    <row r="170" spans="1:7" x14ac:dyDescent="0.15">
      <c r="A170" s="66" t="s">
        <v>2960</v>
      </c>
      <c r="B170" s="100" t="s">
        <v>2988</v>
      </c>
      <c r="C170" s="66">
        <v>3</v>
      </c>
      <c r="D170" s="66" t="s">
        <v>8</v>
      </c>
      <c r="E170" s="66" t="s">
        <v>1061</v>
      </c>
      <c r="F170" s="74"/>
      <c r="G170" s="75">
        <f t="shared" si="2"/>
        <v>0</v>
      </c>
    </row>
    <row r="171" spans="1:7" x14ac:dyDescent="0.15">
      <c r="A171" s="66" t="s">
        <v>2960</v>
      </c>
      <c r="B171" s="100" t="s">
        <v>2982</v>
      </c>
      <c r="C171" s="66">
        <v>15</v>
      </c>
      <c r="D171" s="66" t="s">
        <v>8</v>
      </c>
      <c r="E171" s="66" t="s">
        <v>1061</v>
      </c>
      <c r="F171" s="74"/>
      <c r="G171" s="75">
        <f t="shared" si="2"/>
        <v>0</v>
      </c>
    </row>
    <row r="172" spans="1:7" x14ac:dyDescent="0.15">
      <c r="A172" s="66" t="s">
        <v>2960</v>
      </c>
      <c r="B172" s="100" t="s">
        <v>2989</v>
      </c>
      <c r="C172" s="66">
        <v>5</v>
      </c>
      <c r="D172" s="66" t="s">
        <v>8</v>
      </c>
      <c r="E172" s="66" t="s">
        <v>1061</v>
      </c>
      <c r="F172" s="74"/>
      <c r="G172" s="75">
        <f t="shared" si="2"/>
        <v>0</v>
      </c>
    </row>
    <row r="173" spans="1:7" x14ac:dyDescent="0.15">
      <c r="A173" s="66" t="s">
        <v>2960</v>
      </c>
      <c r="B173" s="100" t="s">
        <v>2988</v>
      </c>
      <c r="C173" s="66">
        <v>3</v>
      </c>
      <c r="D173" s="66" t="s">
        <v>8</v>
      </c>
      <c r="E173" s="66" t="s">
        <v>1061</v>
      </c>
      <c r="F173" s="74"/>
      <c r="G173" s="75">
        <f t="shared" si="2"/>
        <v>0</v>
      </c>
    </row>
    <row r="174" spans="1:7" x14ac:dyDescent="0.15">
      <c r="A174" s="66" t="s">
        <v>2960</v>
      </c>
      <c r="B174" s="100" t="s">
        <v>2982</v>
      </c>
      <c r="C174" s="66">
        <v>12</v>
      </c>
      <c r="D174" s="66" t="s">
        <v>8</v>
      </c>
      <c r="E174" s="66" t="s">
        <v>1061</v>
      </c>
      <c r="F174" s="74"/>
      <c r="G174" s="75">
        <f t="shared" si="2"/>
        <v>0</v>
      </c>
    </row>
    <row r="175" spans="1:7" x14ac:dyDescent="0.15">
      <c r="A175" s="66" t="s">
        <v>2960</v>
      </c>
      <c r="B175" s="100" t="s">
        <v>2982</v>
      </c>
      <c r="C175" s="66">
        <v>12</v>
      </c>
      <c r="D175" s="66" t="s">
        <v>8</v>
      </c>
      <c r="E175" s="66" t="s">
        <v>1061</v>
      </c>
      <c r="F175" s="74"/>
      <c r="G175" s="75">
        <f t="shared" si="2"/>
        <v>0</v>
      </c>
    </row>
    <row r="176" spans="1:7" x14ac:dyDescent="0.15">
      <c r="A176" s="66" t="s">
        <v>2960</v>
      </c>
      <c r="B176" s="100" t="s">
        <v>2982</v>
      </c>
      <c r="C176" s="66">
        <v>12</v>
      </c>
      <c r="D176" s="66" t="s">
        <v>8</v>
      </c>
      <c r="E176" s="66" t="s">
        <v>1061</v>
      </c>
      <c r="F176" s="74"/>
      <c r="G176" s="75">
        <f t="shared" si="2"/>
        <v>0</v>
      </c>
    </row>
    <row r="177" spans="1:7" x14ac:dyDescent="0.15">
      <c r="A177" s="66" t="s">
        <v>2960</v>
      </c>
      <c r="B177" s="100" t="s">
        <v>2982</v>
      </c>
      <c r="C177" s="66">
        <v>12</v>
      </c>
      <c r="D177" s="66" t="s">
        <v>8</v>
      </c>
      <c r="E177" s="66" t="s">
        <v>1061</v>
      </c>
      <c r="F177" s="74"/>
      <c r="G177" s="75">
        <f t="shared" si="2"/>
        <v>0</v>
      </c>
    </row>
    <row r="178" spans="1:7" x14ac:dyDescent="0.15">
      <c r="A178" s="66" t="s">
        <v>2960</v>
      </c>
      <c r="B178" s="100" t="s">
        <v>3028</v>
      </c>
      <c r="C178" s="66">
        <v>2</v>
      </c>
      <c r="D178" s="66" t="s">
        <v>8</v>
      </c>
      <c r="E178" s="66" t="s">
        <v>1063</v>
      </c>
      <c r="F178" s="74"/>
      <c r="G178" s="75">
        <f t="shared" si="2"/>
        <v>0</v>
      </c>
    </row>
    <row r="179" spans="1:7" x14ac:dyDescent="0.15">
      <c r="A179" s="66" t="s">
        <v>2960</v>
      </c>
      <c r="B179" s="100" t="s">
        <v>3018</v>
      </c>
      <c r="C179" s="66">
        <v>4</v>
      </c>
      <c r="D179" s="66" t="s">
        <v>8</v>
      </c>
      <c r="E179" s="66" t="s">
        <v>1063</v>
      </c>
      <c r="F179" s="74"/>
      <c r="G179" s="75">
        <f t="shared" si="2"/>
        <v>0</v>
      </c>
    </row>
    <row r="180" spans="1:7" x14ac:dyDescent="0.15">
      <c r="A180" s="66" t="s">
        <v>2960</v>
      </c>
      <c r="B180" s="100" t="s">
        <v>3027</v>
      </c>
      <c r="C180" s="66">
        <v>2</v>
      </c>
      <c r="D180" s="66" t="s">
        <v>8</v>
      </c>
      <c r="E180" s="66" t="s">
        <v>1063</v>
      </c>
      <c r="F180" s="74"/>
      <c r="G180" s="75">
        <f t="shared" si="2"/>
        <v>0</v>
      </c>
    </row>
    <row r="181" spans="1:7" x14ac:dyDescent="0.15">
      <c r="A181" s="66" t="s">
        <v>2960</v>
      </c>
      <c r="B181" s="100" t="s">
        <v>3018</v>
      </c>
      <c r="C181" s="66">
        <v>4</v>
      </c>
      <c r="D181" s="66" t="s">
        <v>8</v>
      </c>
      <c r="E181" s="66" t="s">
        <v>1063</v>
      </c>
      <c r="F181" s="74"/>
      <c r="G181" s="75">
        <f t="shared" si="2"/>
        <v>0</v>
      </c>
    </row>
    <row r="182" spans="1:7" x14ac:dyDescent="0.15">
      <c r="A182" s="66" t="s">
        <v>2960</v>
      </c>
      <c r="B182" s="100" t="s">
        <v>3026</v>
      </c>
      <c r="C182" s="66">
        <v>2</v>
      </c>
      <c r="D182" s="66" t="s">
        <v>8</v>
      </c>
      <c r="E182" s="66" t="s">
        <v>1063</v>
      </c>
      <c r="F182" s="74"/>
      <c r="G182" s="75">
        <f t="shared" si="2"/>
        <v>0</v>
      </c>
    </row>
    <row r="183" spans="1:7" x14ac:dyDescent="0.15">
      <c r="A183" s="66" t="s">
        <v>2960</v>
      </c>
      <c r="B183" s="100" t="s">
        <v>3025</v>
      </c>
      <c r="C183" s="66">
        <v>2</v>
      </c>
      <c r="D183" s="66" t="s">
        <v>8</v>
      </c>
      <c r="E183" s="66" t="s">
        <v>1063</v>
      </c>
      <c r="F183" s="74"/>
      <c r="G183" s="75">
        <f t="shared" si="2"/>
        <v>0</v>
      </c>
    </row>
    <row r="184" spans="1:7" x14ac:dyDescent="0.15">
      <c r="A184" s="66" t="s">
        <v>2960</v>
      </c>
      <c r="B184" s="100" t="s">
        <v>3018</v>
      </c>
      <c r="C184" s="66">
        <v>4</v>
      </c>
      <c r="D184" s="66" t="s">
        <v>8</v>
      </c>
      <c r="E184" s="66" t="s">
        <v>1063</v>
      </c>
      <c r="F184" s="74"/>
      <c r="G184" s="75">
        <f t="shared" si="2"/>
        <v>0</v>
      </c>
    </row>
    <row r="185" spans="1:7" x14ac:dyDescent="0.15">
      <c r="A185" s="66" t="s">
        <v>2960</v>
      </c>
      <c r="B185" s="100" t="s">
        <v>3026</v>
      </c>
      <c r="C185" s="66">
        <v>2</v>
      </c>
      <c r="D185" s="66" t="s">
        <v>8</v>
      </c>
      <c r="E185" s="66" t="s">
        <v>1063</v>
      </c>
      <c r="F185" s="74"/>
      <c r="G185" s="75">
        <f t="shared" si="2"/>
        <v>0</v>
      </c>
    </row>
    <row r="186" spans="1:7" x14ac:dyDescent="0.15">
      <c r="A186" s="66" t="s">
        <v>2960</v>
      </c>
      <c r="B186" s="100" t="s">
        <v>3025</v>
      </c>
      <c r="C186" s="66">
        <v>2</v>
      </c>
      <c r="D186" s="66" t="s">
        <v>8</v>
      </c>
      <c r="E186" s="66" t="s">
        <v>1063</v>
      </c>
      <c r="F186" s="74"/>
      <c r="G186" s="75">
        <f t="shared" si="2"/>
        <v>0</v>
      </c>
    </row>
    <row r="187" spans="1:7" x14ac:dyDescent="0.15">
      <c r="A187" s="66" t="s">
        <v>2960</v>
      </c>
      <c r="B187" s="100" t="s">
        <v>2982</v>
      </c>
      <c r="C187" s="66">
        <v>16</v>
      </c>
      <c r="D187" s="66" t="s">
        <v>8</v>
      </c>
      <c r="E187" s="66" t="s">
        <v>1061</v>
      </c>
      <c r="F187" s="74"/>
      <c r="G187" s="75">
        <f t="shared" si="2"/>
        <v>0</v>
      </c>
    </row>
    <row r="188" spans="1:7" x14ac:dyDescent="0.15">
      <c r="A188" s="66" t="s">
        <v>2960</v>
      </c>
      <c r="B188" s="100" t="s">
        <v>2982</v>
      </c>
      <c r="C188" s="66">
        <v>4</v>
      </c>
      <c r="D188" s="66" t="s">
        <v>8</v>
      </c>
      <c r="E188" s="66" t="s">
        <v>1061</v>
      </c>
      <c r="F188" s="74"/>
      <c r="G188" s="75">
        <f t="shared" si="2"/>
        <v>0</v>
      </c>
    </row>
    <row r="189" spans="1:7" x14ac:dyDescent="0.15">
      <c r="A189" s="66" t="s">
        <v>2960</v>
      </c>
      <c r="B189" s="100" t="s">
        <v>2981</v>
      </c>
      <c r="C189" s="66">
        <v>2</v>
      </c>
      <c r="D189" s="66" t="s">
        <v>8</v>
      </c>
      <c r="E189" s="66" t="s">
        <v>1061</v>
      </c>
      <c r="F189" s="74"/>
      <c r="G189" s="75">
        <f t="shared" si="2"/>
        <v>0</v>
      </c>
    </row>
    <row r="190" spans="1:7" x14ac:dyDescent="0.15">
      <c r="A190" s="66" t="s">
        <v>2960</v>
      </c>
      <c r="B190" s="100" t="s">
        <v>2980</v>
      </c>
      <c r="C190" s="66">
        <v>2</v>
      </c>
      <c r="D190" s="66" t="s">
        <v>8</v>
      </c>
      <c r="E190" s="66" t="s">
        <v>1061</v>
      </c>
      <c r="F190" s="74"/>
      <c r="G190" s="75">
        <f t="shared" si="2"/>
        <v>0</v>
      </c>
    </row>
    <row r="191" spans="1:7" x14ac:dyDescent="0.15">
      <c r="A191" s="66" t="s">
        <v>2960</v>
      </c>
      <c r="B191" s="100" t="s">
        <v>2982</v>
      </c>
      <c r="C191" s="66">
        <v>6</v>
      </c>
      <c r="D191" s="66" t="s">
        <v>8</v>
      </c>
      <c r="E191" s="66" t="s">
        <v>1061</v>
      </c>
      <c r="F191" s="74"/>
      <c r="G191" s="75">
        <f t="shared" si="2"/>
        <v>0</v>
      </c>
    </row>
    <row r="192" spans="1:7" x14ac:dyDescent="0.15">
      <c r="A192" s="66" t="s">
        <v>2960</v>
      </c>
      <c r="B192" s="100" t="s">
        <v>2982</v>
      </c>
      <c r="C192" s="66">
        <v>6</v>
      </c>
      <c r="D192" s="66" t="s">
        <v>8</v>
      </c>
      <c r="E192" s="66" t="s">
        <v>1063</v>
      </c>
      <c r="F192" s="74"/>
      <c r="G192" s="75">
        <f t="shared" si="2"/>
        <v>0</v>
      </c>
    </row>
    <row r="193" spans="1:7" x14ac:dyDescent="0.15">
      <c r="A193" s="66" t="s">
        <v>2960</v>
      </c>
      <c r="B193" s="100" t="s">
        <v>2981</v>
      </c>
      <c r="C193" s="66">
        <v>3</v>
      </c>
      <c r="D193" s="66" t="s">
        <v>8</v>
      </c>
      <c r="E193" s="66" t="s">
        <v>1063</v>
      </c>
      <c r="F193" s="74"/>
      <c r="G193" s="75">
        <f t="shared" si="2"/>
        <v>0</v>
      </c>
    </row>
    <row r="194" spans="1:7" x14ac:dyDescent="0.15">
      <c r="A194" s="66" t="s">
        <v>2960</v>
      </c>
      <c r="B194" s="100" t="s">
        <v>3005</v>
      </c>
      <c r="C194" s="66">
        <v>1</v>
      </c>
      <c r="D194" s="66" t="s">
        <v>8</v>
      </c>
      <c r="E194" s="66" t="s">
        <v>1063</v>
      </c>
      <c r="F194" s="74"/>
      <c r="G194" s="75">
        <f t="shared" si="2"/>
        <v>0</v>
      </c>
    </row>
    <row r="195" spans="1:7" x14ac:dyDescent="0.15">
      <c r="A195" s="66" t="s">
        <v>2960</v>
      </c>
      <c r="B195" s="100" t="s">
        <v>3023</v>
      </c>
      <c r="C195" s="66">
        <v>2</v>
      </c>
      <c r="D195" s="66" t="s">
        <v>8</v>
      </c>
      <c r="E195" s="66" t="s">
        <v>1063</v>
      </c>
      <c r="F195" s="74"/>
      <c r="G195" s="75">
        <f t="shared" si="2"/>
        <v>0</v>
      </c>
    </row>
    <row r="196" spans="1:7" x14ac:dyDescent="0.15">
      <c r="A196" s="66" t="s">
        <v>2960</v>
      </c>
      <c r="B196" s="100" t="s">
        <v>2982</v>
      </c>
      <c r="C196" s="66">
        <v>8</v>
      </c>
      <c r="D196" s="66" t="s">
        <v>8</v>
      </c>
      <c r="E196" s="66" t="s">
        <v>1063</v>
      </c>
      <c r="F196" s="74"/>
      <c r="G196" s="75">
        <f t="shared" si="2"/>
        <v>0</v>
      </c>
    </row>
    <row r="197" spans="1:7" x14ac:dyDescent="0.15">
      <c r="A197" s="66" t="s">
        <v>2960</v>
      </c>
      <c r="B197" s="100" t="s">
        <v>2981</v>
      </c>
      <c r="C197" s="66">
        <v>4</v>
      </c>
      <c r="D197" s="66" t="s">
        <v>8</v>
      </c>
      <c r="E197" s="66" t="s">
        <v>1063</v>
      </c>
      <c r="F197" s="74"/>
      <c r="G197" s="75">
        <f t="shared" si="2"/>
        <v>0</v>
      </c>
    </row>
    <row r="198" spans="1:7" x14ac:dyDescent="0.15">
      <c r="A198" s="66" t="s">
        <v>2960</v>
      </c>
      <c r="B198" s="100" t="s">
        <v>3005</v>
      </c>
      <c r="C198" s="66">
        <v>1</v>
      </c>
      <c r="D198" s="66" t="s">
        <v>8</v>
      </c>
      <c r="E198" s="66" t="s">
        <v>1063</v>
      </c>
      <c r="F198" s="74"/>
      <c r="G198" s="75">
        <f t="shared" si="2"/>
        <v>0</v>
      </c>
    </row>
    <row r="199" spans="1:7" x14ac:dyDescent="0.15">
      <c r="A199" s="66" t="s">
        <v>2960</v>
      </c>
      <c r="B199" s="100" t="s">
        <v>3004</v>
      </c>
      <c r="C199" s="66">
        <v>2</v>
      </c>
      <c r="D199" s="66" t="s">
        <v>8</v>
      </c>
      <c r="E199" s="66" t="s">
        <v>1063</v>
      </c>
      <c r="F199" s="74"/>
      <c r="G199" s="75">
        <f t="shared" si="2"/>
        <v>0</v>
      </c>
    </row>
    <row r="200" spans="1:7" x14ac:dyDescent="0.15">
      <c r="A200" s="66" t="s">
        <v>2960</v>
      </c>
      <c r="B200" s="100" t="s">
        <v>2982</v>
      </c>
      <c r="C200" s="66">
        <v>1</v>
      </c>
      <c r="D200" s="66" t="s">
        <v>8</v>
      </c>
      <c r="E200" s="66" t="s">
        <v>1063</v>
      </c>
      <c r="F200" s="74"/>
      <c r="G200" s="75">
        <f t="shared" ref="G200:G239" si="3">F200*C200</f>
        <v>0</v>
      </c>
    </row>
    <row r="201" spans="1:7" x14ac:dyDescent="0.15">
      <c r="A201" s="66" t="s">
        <v>2960</v>
      </c>
      <c r="B201" s="100" t="s">
        <v>2981</v>
      </c>
      <c r="C201" s="66">
        <v>1</v>
      </c>
      <c r="D201" s="66" t="s">
        <v>8</v>
      </c>
      <c r="E201" s="66" t="s">
        <v>1063</v>
      </c>
      <c r="F201" s="74"/>
      <c r="G201" s="75">
        <f t="shared" si="3"/>
        <v>0</v>
      </c>
    </row>
    <row r="202" spans="1:7" x14ac:dyDescent="0.15">
      <c r="A202" s="66" t="s">
        <v>2960</v>
      </c>
      <c r="B202" s="100" t="s">
        <v>3020</v>
      </c>
      <c r="C202" s="66">
        <v>1</v>
      </c>
      <c r="D202" s="66" t="s">
        <v>8</v>
      </c>
      <c r="E202" s="66" t="s">
        <v>1063</v>
      </c>
      <c r="F202" s="74"/>
      <c r="G202" s="75">
        <f t="shared" si="3"/>
        <v>0</v>
      </c>
    </row>
    <row r="203" spans="1:7" x14ac:dyDescent="0.15">
      <c r="A203" s="66" t="s">
        <v>2960</v>
      </c>
      <c r="B203" s="100" t="s">
        <v>3019</v>
      </c>
      <c r="C203" s="66">
        <v>1</v>
      </c>
      <c r="D203" s="66" t="s">
        <v>8</v>
      </c>
      <c r="E203" s="66" t="s">
        <v>1063</v>
      </c>
      <c r="F203" s="74"/>
      <c r="G203" s="75">
        <f t="shared" si="3"/>
        <v>0</v>
      </c>
    </row>
    <row r="204" spans="1:7" x14ac:dyDescent="0.15">
      <c r="A204" s="66" t="s">
        <v>2960</v>
      </c>
      <c r="B204" s="100" t="s">
        <v>2982</v>
      </c>
      <c r="C204" s="66">
        <v>6</v>
      </c>
      <c r="D204" s="66" t="s">
        <v>8</v>
      </c>
      <c r="E204" s="66" t="s">
        <v>1063</v>
      </c>
      <c r="F204" s="74"/>
      <c r="G204" s="75">
        <f t="shared" si="3"/>
        <v>0</v>
      </c>
    </row>
    <row r="205" spans="1:7" x14ac:dyDescent="0.15">
      <c r="A205" s="66" t="s">
        <v>2960</v>
      </c>
      <c r="B205" s="100" t="s">
        <v>2981</v>
      </c>
      <c r="C205" s="66">
        <v>3</v>
      </c>
      <c r="D205" s="66" t="s">
        <v>8</v>
      </c>
      <c r="E205" s="66" t="s">
        <v>1063</v>
      </c>
      <c r="F205" s="74"/>
      <c r="G205" s="75">
        <f t="shared" si="3"/>
        <v>0</v>
      </c>
    </row>
    <row r="206" spans="1:7" x14ac:dyDescent="0.15">
      <c r="A206" s="66" t="s">
        <v>2960</v>
      </c>
      <c r="B206" s="100" t="s">
        <v>3005</v>
      </c>
      <c r="C206" s="66">
        <v>1</v>
      </c>
      <c r="D206" s="66" t="s">
        <v>8</v>
      </c>
      <c r="E206" s="66" t="s">
        <v>1063</v>
      </c>
      <c r="F206" s="74"/>
      <c r="G206" s="75">
        <f t="shared" si="3"/>
        <v>0</v>
      </c>
    </row>
    <row r="207" spans="1:7" x14ac:dyDescent="0.15">
      <c r="A207" s="66" t="s">
        <v>2960</v>
      </c>
      <c r="B207" s="100" t="s">
        <v>2980</v>
      </c>
      <c r="C207" s="66">
        <v>2</v>
      </c>
      <c r="D207" s="66" t="s">
        <v>8</v>
      </c>
      <c r="E207" s="66" t="s">
        <v>1063</v>
      </c>
      <c r="F207" s="74"/>
      <c r="G207" s="75">
        <f t="shared" si="3"/>
        <v>0</v>
      </c>
    </row>
    <row r="208" spans="1:7" x14ac:dyDescent="0.15">
      <c r="A208" s="66" t="s">
        <v>2960</v>
      </c>
      <c r="B208" s="100" t="s">
        <v>2982</v>
      </c>
      <c r="C208" s="66">
        <v>4</v>
      </c>
      <c r="D208" s="66" t="s">
        <v>8</v>
      </c>
      <c r="E208" s="66" t="s">
        <v>1063</v>
      </c>
      <c r="F208" s="74"/>
      <c r="G208" s="75">
        <f t="shared" si="3"/>
        <v>0</v>
      </c>
    </row>
    <row r="209" spans="1:7" x14ac:dyDescent="0.15">
      <c r="A209" s="66" t="s">
        <v>2960</v>
      </c>
      <c r="B209" s="100" t="s">
        <v>2982</v>
      </c>
      <c r="C209" s="66">
        <v>4</v>
      </c>
      <c r="D209" s="66" t="s">
        <v>8</v>
      </c>
      <c r="E209" s="66" t="s">
        <v>1063</v>
      </c>
      <c r="F209" s="74"/>
      <c r="G209" s="75">
        <f t="shared" si="3"/>
        <v>0</v>
      </c>
    </row>
    <row r="210" spans="1:7" x14ac:dyDescent="0.15">
      <c r="A210" s="66" t="s">
        <v>2960</v>
      </c>
      <c r="B210" s="100" t="s">
        <v>2982</v>
      </c>
      <c r="C210" s="66">
        <v>6</v>
      </c>
      <c r="D210" s="66" t="s">
        <v>8</v>
      </c>
      <c r="E210" s="66" t="s">
        <v>1063</v>
      </c>
      <c r="F210" s="74"/>
      <c r="G210" s="75">
        <f t="shared" si="3"/>
        <v>0</v>
      </c>
    </row>
    <row r="211" spans="1:7" x14ac:dyDescent="0.15">
      <c r="A211" s="66" t="s">
        <v>2960</v>
      </c>
      <c r="B211" s="100" t="s">
        <v>2981</v>
      </c>
      <c r="C211" s="66">
        <v>3</v>
      </c>
      <c r="D211" s="66" t="s">
        <v>8</v>
      </c>
      <c r="E211" s="66" t="s">
        <v>1063</v>
      </c>
      <c r="F211" s="74"/>
      <c r="G211" s="75">
        <f t="shared" si="3"/>
        <v>0</v>
      </c>
    </row>
    <row r="212" spans="1:7" x14ac:dyDescent="0.15">
      <c r="A212" s="66" t="s">
        <v>2960</v>
      </c>
      <c r="B212" s="100" t="s">
        <v>3005</v>
      </c>
      <c r="C212" s="66">
        <v>1</v>
      </c>
      <c r="D212" s="66" t="s">
        <v>8</v>
      </c>
      <c r="E212" s="66" t="s">
        <v>1063</v>
      </c>
      <c r="F212" s="74"/>
      <c r="G212" s="75">
        <f t="shared" si="3"/>
        <v>0</v>
      </c>
    </row>
    <row r="213" spans="1:7" x14ac:dyDescent="0.15">
      <c r="A213" s="66" t="s">
        <v>2960</v>
      </c>
      <c r="B213" s="100" t="s">
        <v>2980</v>
      </c>
      <c r="C213" s="66">
        <v>2</v>
      </c>
      <c r="D213" s="66" t="s">
        <v>8</v>
      </c>
      <c r="E213" s="66" t="s">
        <v>1063</v>
      </c>
      <c r="F213" s="74"/>
      <c r="G213" s="75">
        <f t="shared" si="3"/>
        <v>0</v>
      </c>
    </row>
    <row r="214" spans="1:7" x14ac:dyDescent="0.15">
      <c r="A214" s="66" t="s">
        <v>2960</v>
      </c>
      <c r="B214" s="100" t="s">
        <v>2982</v>
      </c>
      <c r="C214" s="66">
        <v>6</v>
      </c>
      <c r="D214" s="66" t="s">
        <v>8</v>
      </c>
      <c r="E214" s="66" t="s">
        <v>1063</v>
      </c>
      <c r="F214" s="74"/>
      <c r="G214" s="75">
        <f t="shared" si="3"/>
        <v>0</v>
      </c>
    </row>
    <row r="215" spans="1:7" x14ac:dyDescent="0.15">
      <c r="A215" s="66" t="s">
        <v>2960</v>
      </c>
      <c r="B215" s="100" t="s">
        <v>2981</v>
      </c>
      <c r="C215" s="66">
        <v>3</v>
      </c>
      <c r="D215" s="66" t="s">
        <v>8</v>
      </c>
      <c r="E215" s="66" t="s">
        <v>1063</v>
      </c>
      <c r="F215" s="74"/>
      <c r="G215" s="75">
        <f t="shared" si="3"/>
        <v>0</v>
      </c>
    </row>
    <row r="216" spans="1:7" x14ac:dyDescent="0.15">
      <c r="A216" s="66" t="s">
        <v>2960</v>
      </c>
      <c r="B216" s="100" t="s">
        <v>3005</v>
      </c>
      <c r="C216" s="66">
        <v>1</v>
      </c>
      <c r="D216" s="66" t="s">
        <v>8</v>
      </c>
      <c r="E216" s="66" t="s">
        <v>1063</v>
      </c>
      <c r="F216" s="74"/>
      <c r="G216" s="75">
        <f t="shared" si="3"/>
        <v>0</v>
      </c>
    </row>
    <row r="217" spans="1:7" x14ac:dyDescent="0.15">
      <c r="A217" s="66" t="s">
        <v>2960</v>
      </c>
      <c r="B217" s="100" t="s">
        <v>2980</v>
      </c>
      <c r="C217" s="66">
        <v>2</v>
      </c>
      <c r="D217" s="66" t="s">
        <v>8</v>
      </c>
      <c r="E217" s="66" t="s">
        <v>1063</v>
      </c>
      <c r="F217" s="74"/>
      <c r="G217" s="75">
        <f t="shared" si="3"/>
        <v>0</v>
      </c>
    </row>
    <row r="218" spans="1:7" x14ac:dyDescent="0.15">
      <c r="A218" s="66" t="s">
        <v>2960</v>
      </c>
      <c r="B218" s="100" t="s">
        <v>3013</v>
      </c>
      <c r="C218" s="66">
        <v>9</v>
      </c>
      <c r="D218" s="66" t="s">
        <v>8</v>
      </c>
      <c r="E218" s="66" t="s">
        <v>1063</v>
      </c>
      <c r="F218" s="74"/>
      <c r="G218" s="75">
        <f t="shared" si="3"/>
        <v>0</v>
      </c>
    </row>
    <row r="219" spans="1:7" x14ac:dyDescent="0.15">
      <c r="A219" s="66" t="s">
        <v>2960</v>
      </c>
      <c r="B219" s="100" t="s">
        <v>3009</v>
      </c>
      <c r="C219" s="66">
        <v>6</v>
      </c>
      <c r="D219" s="66" t="s">
        <v>8</v>
      </c>
      <c r="E219" s="66" t="s">
        <v>1063</v>
      </c>
      <c r="F219" s="74"/>
      <c r="G219" s="75">
        <f t="shared" si="3"/>
        <v>0</v>
      </c>
    </row>
    <row r="220" spans="1:7" x14ac:dyDescent="0.15">
      <c r="A220" s="66" t="s">
        <v>2960</v>
      </c>
      <c r="B220" s="100" t="s">
        <v>3008</v>
      </c>
      <c r="C220" s="66">
        <v>1</v>
      </c>
      <c r="D220" s="66" t="s">
        <v>8</v>
      </c>
      <c r="E220" s="66" t="s">
        <v>1063</v>
      </c>
      <c r="F220" s="74"/>
      <c r="G220" s="75">
        <f t="shared" si="3"/>
        <v>0</v>
      </c>
    </row>
    <row r="221" spans="1:7" x14ac:dyDescent="0.15">
      <c r="A221" s="66" t="s">
        <v>2960</v>
      </c>
      <c r="B221" s="100" t="s">
        <v>3008</v>
      </c>
      <c r="C221" s="66">
        <v>1</v>
      </c>
      <c r="D221" s="66" t="s">
        <v>8</v>
      </c>
      <c r="E221" s="66" t="s">
        <v>1063</v>
      </c>
      <c r="F221" s="74"/>
      <c r="G221" s="75">
        <f t="shared" si="3"/>
        <v>0</v>
      </c>
    </row>
    <row r="222" spans="1:7" x14ac:dyDescent="0.15">
      <c r="A222" s="66" t="s">
        <v>2960</v>
      </c>
      <c r="B222" s="100" t="s">
        <v>3012</v>
      </c>
      <c r="C222" s="66">
        <v>6</v>
      </c>
      <c r="D222" s="66" t="s">
        <v>8</v>
      </c>
      <c r="E222" s="66" t="s">
        <v>1063</v>
      </c>
      <c r="F222" s="74"/>
      <c r="G222" s="75">
        <f t="shared" si="3"/>
        <v>0</v>
      </c>
    </row>
    <row r="223" spans="1:7" x14ac:dyDescent="0.15">
      <c r="A223" s="66" t="s">
        <v>2960</v>
      </c>
      <c r="B223" s="100" t="s">
        <v>3011</v>
      </c>
      <c r="C223" s="66">
        <v>9</v>
      </c>
      <c r="D223" s="66" t="s">
        <v>8</v>
      </c>
      <c r="E223" s="66" t="s">
        <v>1063</v>
      </c>
      <c r="F223" s="74"/>
      <c r="G223" s="75">
        <f t="shared" si="3"/>
        <v>0</v>
      </c>
    </row>
    <row r="224" spans="1:7" x14ac:dyDescent="0.15">
      <c r="A224" s="66" t="s">
        <v>2960</v>
      </c>
      <c r="B224" s="100" t="s">
        <v>3009</v>
      </c>
      <c r="C224" s="66">
        <v>2</v>
      </c>
      <c r="D224" s="66" t="s">
        <v>8</v>
      </c>
      <c r="E224" s="66" t="s">
        <v>1063</v>
      </c>
      <c r="F224" s="74"/>
      <c r="G224" s="75">
        <f t="shared" si="3"/>
        <v>0</v>
      </c>
    </row>
    <row r="225" spans="1:7" x14ac:dyDescent="0.15">
      <c r="A225" s="66" t="s">
        <v>2960</v>
      </c>
      <c r="B225" s="100" t="s">
        <v>3008</v>
      </c>
      <c r="C225" s="66">
        <v>1</v>
      </c>
      <c r="D225" s="66" t="s">
        <v>8</v>
      </c>
      <c r="E225" s="66" t="s">
        <v>1063</v>
      </c>
      <c r="F225" s="74"/>
      <c r="G225" s="75">
        <f t="shared" si="3"/>
        <v>0</v>
      </c>
    </row>
    <row r="226" spans="1:7" x14ac:dyDescent="0.15">
      <c r="A226" s="66" t="s">
        <v>2960</v>
      </c>
      <c r="B226" s="100" t="s">
        <v>3007</v>
      </c>
      <c r="C226" s="66">
        <v>1</v>
      </c>
      <c r="D226" s="66" t="s">
        <v>8</v>
      </c>
      <c r="E226" s="66" t="s">
        <v>1063</v>
      </c>
      <c r="F226" s="74"/>
      <c r="G226" s="75">
        <f t="shared" si="3"/>
        <v>0</v>
      </c>
    </row>
    <row r="227" spans="1:7" x14ac:dyDescent="0.15">
      <c r="A227" s="66" t="s">
        <v>2960</v>
      </c>
      <c r="B227" s="100" t="s">
        <v>3009</v>
      </c>
      <c r="C227" s="66">
        <v>2</v>
      </c>
      <c r="D227" s="66" t="s">
        <v>8</v>
      </c>
      <c r="E227" s="66" t="s">
        <v>1063</v>
      </c>
      <c r="F227" s="74"/>
      <c r="G227" s="75">
        <f t="shared" si="3"/>
        <v>0</v>
      </c>
    </row>
    <row r="228" spans="1:7" x14ac:dyDescent="0.15">
      <c r="A228" s="66" t="s">
        <v>2960</v>
      </c>
      <c r="B228" s="100" t="s">
        <v>3008</v>
      </c>
      <c r="C228" s="66">
        <v>1</v>
      </c>
      <c r="D228" s="66" t="s">
        <v>8</v>
      </c>
      <c r="E228" s="66" t="s">
        <v>1063</v>
      </c>
      <c r="F228" s="74"/>
      <c r="G228" s="75">
        <f t="shared" si="3"/>
        <v>0</v>
      </c>
    </row>
    <row r="229" spans="1:7" x14ac:dyDescent="0.15">
      <c r="A229" s="66" t="s">
        <v>2960</v>
      </c>
      <c r="B229" s="100" t="s">
        <v>3007</v>
      </c>
      <c r="C229" s="66">
        <v>1</v>
      </c>
      <c r="D229" s="66" t="s">
        <v>8</v>
      </c>
      <c r="E229" s="66" t="s">
        <v>1063</v>
      </c>
      <c r="F229" s="74"/>
      <c r="G229" s="75">
        <f t="shared" si="3"/>
        <v>0</v>
      </c>
    </row>
    <row r="230" spans="1:7" x14ac:dyDescent="0.15">
      <c r="A230" s="66" t="s">
        <v>2960</v>
      </c>
      <c r="B230" s="100" t="s">
        <v>2982</v>
      </c>
      <c r="C230" s="66">
        <v>8</v>
      </c>
      <c r="D230" s="66" t="s">
        <v>8</v>
      </c>
      <c r="E230" s="66" t="s">
        <v>1063</v>
      </c>
      <c r="F230" s="74"/>
      <c r="G230" s="75">
        <f t="shared" si="3"/>
        <v>0</v>
      </c>
    </row>
    <row r="231" spans="1:7" x14ac:dyDescent="0.15">
      <c r="A231" s="66" t="s">
        <v>2960</v>
      </c>
      <c r="B231" s="100" t="s">
        <v>2981</v>
      </c>
      <c r="C231" s="66">
        <v>4</v>
      </c>
      <c r="D231" s="66" t="s">
        <v>8</v>
      </c>
      <c r="E231" s="66" t="s">
        <v>1063</v>
      </c>
      <c r="F231" s="74"/>
      <c r="G231" s="75">
        <f t="shared" si="3"/>
        <v>0</v>
      </c>
    </row>
    <row r="232" spans="1:7" x14ac:dyDescent="0.15">
      <c r="A232" s="66" t="s">
        <v>2960</v>
      </c>
      <c r="B232" s="100" t="s">
        <v>3005</v>
      </c>
      <c r="C232" s="66">
        <v>1</v>
      </c>
      <c r="D232" s="66" t="s">
        <v>8</v>
      </c>
      <c r="E232" s="66" t="s">
        <v>1063</v>
      </c>
      <c r="F232" s="74"/>
      <c r="G232" s="75">
        <f t="shared" si="3"/>
        <v>0</v>
      </c>
    </row>
    <row r="233" spans="1:7" x14ac:dyDescent="0.15">
      <c r="A233" s="66" t="s">
        <v>2960</v>
      </c>
      <c r="B233" s="100" t="s">
        <v>3004</v>
      </c>
      <c r="C233" s="66">
        <v>2</v>
      </c>
      <c r="D233" s="66" t="s">
        <v>8</v>
      </c>
      <c r="E233" s="66" t="s">
        <v>1063</v>
      </c>
      <c r="F233" s="74"/>
      <c r="G233" s="75">
        <f t="shared" si="3"/>
        <v>0</v>
      </c>
    </row>
    <row r="234" spans="1:7" x14ac:dyDescent="0.15">
      <c r="A234" s="66" t="s">
        <v>2960</v>
      </c>
      <c r="B234" s="100" t="s">
        <v>2997</v>
      </c>
      <c r="C234" s="66">
        <v>1</v>
      </c>
      <c r="D234" s="66" t="s">
        <v>8</v>
      </c>
      <c r="E234" s="66" t="s">
        <v>1063</v>
      </c>
      <c r="F234" s="74"/>
      <c r="G234" s="75">
        <f t="shared" si="3"/>
        <v>0</v>
      </c>
    </row>
    <row r="235" spans="1:7" x14ac:dyDescent="0.15">
      <c r="A235" s="66" t="s">
        <v>2960</v>
      </c>
      <c r="B235" s="100" t="s">
        <v>2996</v>
      </c>
      <c r="C235" s="66">
        <v>1</v>
      </c>
      <c r="D235" s="66" t="s">
        <v>8</v>
      </c>
      <c r="E235" s="66" t="s">
        <v>1063</v>
      </c>
      <c r="F235" s="74"/>
      <c r="G235" s="75">
        <f t="shared" si="3"/>
        <v>0</v>
      </c>
    </row>
    <row r="236" spans="1:7" x14ac:dyDescent="0.15">
      <c r="A236" s="66" t="s">
        <v>2960</v>
      </c>
      <c r="B236" s="100" t="s">
        <v>2995</v>
      </c>
      <c r="C236" s="66">
        <v>1</v>
      </c>
      <c r="D236" s="66" t="s">
        <v>8</v>
      </c>
      <c r="E236" s="66" t="s">
        <v>1063</v>
      </c>
      <c r="F236" s="74"/>
      <c r="G236" s="75">
        <f t="shared" si="3"/>
        <v>0</v>
      </c>
    </row>
    <row r="237" spans="1:7" x14ac:dyDescent="0.15">
      <c r="A237" s="66" t="s">
        <v>2960</v>
      </c>
      <c r="B237" s="100" t="s">
        <v>2994</v>
      </c>
      <c r="C237" s="66">
        <v>1</v>
      </c>
      <c r="D237" s="66" t="s">
        <v>8</v>
      </c>
      <c r="E237" s="66" t="s">
        <v>1063</v>
      </c>
      <c r="F237" s="74"/>
      <c r="G237" s="75">
        <f t="shared" si="3"/>
        <v>0</v>
      </c>
    </row>
    <row r="238" spans="1:7" x14ac:dyDescent="0.15">
      <c r="A238" s="66" t="s">
        <v>2960</v>
      </c>
      <c r="B238" s="100" t="s">
        <v>2982</v>
      </c>
      <c r="C238" s="66">
        <v>6</v>
      </c>
      <c r="D238" s="66" t="s">
        <v>8</v>
      </c>
      <c r="E238" s="66" t="s">
        <v>1063</v>
      </c>
      <c r="F238" s="74"/>
      <c r="G238" s="75">
        <f t="shared" si="3"/>
        <v>0</v>
      </c>
    </row>
    <row r="239" spans="1:7" x14ac:dyDescent="0.15">
      <c r="A239" s="66" t="s">
        <v>2960</v>
      </c>
      <c r="B239" s="100" t="s">
        <v>2989</v>
      </c>
      <c r="C239" s="66">
        <v>3</v>
      </c>
      <c r="D239" s="66" t="s">
        <v>8</v>
      </c>
      <c r="E239" s="66" t="s">
        <v>1063</v>
      </c>
      <c r="F239" s="74"/>
      <c r="G239" s="75">
        <f t="shared" si="3"/>
        <v>0</v>
      </c>
    </row>
    <row r="240" spans="1:7" x14ac:dyDescent="0.15">
      <c r="A240" s="66" t="s">
        <v>2960</v>
      </c>
      <c r="B240" s="100" t="s">
        <v>2988</v>
      </c>
      <c r="C240" s="66">
        <v>2</v>
      </c>
      <c r="D240" s="66" t="s">
        <v>8</v>
      </c>
      <c r="E240" s="66" t="s">
        <v>1063</v>
      </c>
      <c r="F240" s="74"/>
      <c r="G240" s="75">
        <f t="shared" ref="G240:G247" si="4">F240*C240</f>
        <v>0</v>
      </c>
    </row>
    <row r="241" spans="1:7" x14ac:dyDescent="0.15">
      <c r="A241" s="66" t="s">
        <v>2960</v>
      </c>
      <c r="B241" s="100" t="s">
        <v>2982</v>
      </c>
      <c r="C241" s="66">
        <v>6</v>
      </c>
      <c r="D241" s="66" t="s">
        <v>8</v>
      </c>
      <c r="E241" s="66" t="s">
        <v>1063</v>
      </c>
      <c r="F241" s="74"/>
      <c r="G241" s="75">
        <f t="shared" si="4"/>
        <v>0</v>
      </c>
    </row>
    <row r="242" spans="1:7" x14ac:dyDescent="0.15">
      <c r="A242" s="66" t="s">
        <v>2960</v>
      </c>
      <c r="B242" s="100" t="s">
        <v>2981</v>
      </c>
      <c r="C242" s="66">
        <v>3</v>
      </c>
      <c r="D242" s="66" t="s">
        <v>8</v>
      </c>
      <c r="E242" s="66" t="s">
        <v>1063</v>
      </c>
      <c r="F242" s="74"/>
      <c r="G242" s="75">
        <f t="shared" si="4"/>
        <v>0</v>
      </c>
    </row>
    <row r="243" spans="1:7" x14ac:dyDescent="0.15">
      <c r="A243" s="66" t="s">
        <v>2960</v>
      </c>
      <c r="B243" s="100" t="s">
        <v>2980</v>
      </c>
      <c r="C243" s="66">
        <v>2</v>
      </c>
      <c r="D243" s="66" t="s">
        <v>8</v>
      </c>
      <c r="E243" s="66" t="s">
        <v>1063</v>
      </c>
      <c r="F243" s="74"/>
      <c r="G243" s="75">
        <f t="shared" si="4"/>
        <v>0</v>
      </c>
    </row>
    <row r="244" spans="1:7" x14ac:dyDescent="0.15">
      <c r="A244" s="66" t="s">
        <v>2960</v>
      </c>
      <c r="B244" s="100" t="s">
        <v>2963</v>
      </c>
      <c r="C244" s="66">
        <v>6</v>
      </c>
      <c r="D244" s="66" t="s">
        <v>8</v>
      </c>
      <c r="E244" s="66" t="s">
        <v>1063</v>
      </c>
      <c r="F244" s="74"/>
      <c r="G244" s="75">
        <f t="shared" si="4"/>
        <v>0</v>
      </c>
    </row>
    <row r="245" spans="1:7" x14ac:dyDescent="0.15">
      <c r="A245" s="66" t="s">
        <v>2960</v>
      </c>
      <c r="B245" s="100" t="s">
        <v>2962</v>
      </c>
      <c r="C245" s="66">
        <v>2</v>
      </c>
      <c r="D245" s="66" t="s">
        <v>8</v>
      </c>
      <c r="E245" s="66" t="s">
        <v>1063</v>
      </c>
      <c r="F245" s="74"/>
      <c r="G245" s="75">
        <f t="shared" si="4"/>
        <v>0</v>
      </c>
    </row>
    <row r="246" spans="1:7" x14ac:dyDescent="0.15">
      <c r="A246" s="66" t="s">
        <v>2960</v>
      </c>
      <c r="B246" s="100" t="s">
        <v>2961</v>
      </c>
      <c r="C246" s="66">
        <v>1</v>
      </c>
      <c r="D246" s="66" t="s">
        <v>8</v>
      </c>
      <c r="E246" s="66" t="s">
        <v>1063</v>
      </c>
      <c r="F246" s="74"/>
      <c r="G246" s="75">
        <f t="shared" si="4"/>
        <v>0</v>
      </c>
    </row>
    <row r="247" spans="1:7" x14ac:dyDescent="0.15">
      <c r="A247" s="66" t="s">
        <v>2960</v>
      </c>
      <c r="B247" s="100" t="s">
        <v>2959</v>
      </c>
      <c r="C247" s="66">
        <v>3</v>
      </c>
      <c r="D247" s="66" t="s">
        <v>8</v>
      </c>
      <c r="E247" s="66" t="s">
        <v>1063</v>
      </c>
      <c r="F247" s="74"/>
      <c r="G247" s="75">
        <f t="shared" si="4"/>
        <v>0</v>
      </c>
    </row>
  </sheetData>
  <sheetProtection algorithmName="SHA-512" hashValue="fquYQL6S13FP5k1ph28L40iuCK5MjuKJUQKCWbaAbgEahiAtLYFPlp7goeKPbZyWlYms5Sti5gUV8mHH2h5/2A==" saltValue="vzS8jo4xqe1Pb6L9Ffdt/g==" spinCount="100000" sheet="1" autoFilter="0"/>
  <autoFilter ref="A7:G142" xr:uid="{59B5D8B9-2B20-41AA-9EA2-8901C0D837DA}">
    <sortState xmlns:xlrd2="http://schemas.microsoft.com/office/spreadsheetml/2017/richdata2" ref="A8:G239">
      <sortCondition ref="E7:E142"/>
    </sortState>
  </autoFilter>
  <mergeCells count="1">
    <mergeCell ref="A6:D6"/>
  </mergeCells>
  <dataValidations count="1">
    <dataValidation type="decimal" operator="greaterThan" allowBlank="1" showInputMessage="1" showErrorMessage="1" sqref="F8:F91" xr:uid="{57F3AA3F-9126-4032-BEF2-8994D8757129}">
      <formula1>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8A608-26F3-49D7-99BF-191320AA9349}">
  <sheetPr>
    <tabColor rgb="FF92D050"/>
  </sheetPr>
  <dimension ref="A1:J297"/>
  <sheetViews>
    <sheetView zoomScaleNormal="100" workbookViewId="0">
      <pane ySplit="7" topLeftCell="A8" activePane="bottomLeft" state="frozen"/>
      <selection activeCell="H5" sqref="H5"/>
      <selection pane="bottomLeft" activeCell="F8" sqref="F8"/>
    </sheetView>
  </sheetViews>
  <sheetFormatPr baseColWidth="10" defaultColWidth="15.6640625" defaultRowHeight="13" x14ac:dyDescent="0.15"/>
  <cols>
    <col min="1" max="1" width="15.1640625" style="66" bestFit="1" customWidth="1"/>
    <col min="2" max="2" width="56.33203125" style="96" bestFit="1" customWidth="1"/>
    <col min="3" max="3" width="21.6640625" style="66" bestFit="1" customWidth="1"/>
    <col min="4" max="4" width="9.6640625" style="66" bestFit="1" customWidth="1"/>
    <col min="5" max="5" width="14.6640625" style="66" bestFit="1" customWidth="1"/>
    <col min="6" max="6" width="14.83203125" style="66" bestFit="1" customWidth="1"/>
    <col min="7" max="7" width="16.5" style="66" customWidth="1"/>
    <col min="8" max="8" width="61.1640625" style="96" bestFit="1" customWidth="1"/>
    <col min="9" max="9" width="29.33203125" style="66" customWidth="1"/>
    <col min="10" max="10" width="30.83203125" style="66" customWidth="1"/>
    <col min="11" max="16384" width="15.6640625" style="66"/>
  </cols>
  <sheetData>
    <row r="1" spans="1:10" ht="15" thickTop="1" thickBot="1" x14ac:dyDescent="0.2">
      <c r="D1" s="20" t="s">
        <v>1085</v>
      </c>
      <c r="E1" s="20"/>
      <c r="F1" s="20" t="s">
        <v>1062</v>
      </c>
      <c r="G1" s="57">
        <f>SUMIF(E:E,"Perceel 1",G:G)</f>
        <v>0</v>
      </c>
    </row>
    <row r="2" spans="1:10" ht="15" thickTop="1" thickBot="1" x14ac:dyDescent="0.2">
      <c r="F2" s="20" t="s">
        <v>1061</v>
      </c>
      <c r="G2" s="57">
        <f>SUMIF(E:E,"Perceel 2",G:G)</f>
        <v>0</v>
      </c>
    </row>
    <row r="3" spans="1:10" ht="15" thickTop="1" thickBot="1" x14ac:dyDescent="0.2">
      <c r="F3" s="20" t="s">
        <v>1063</v>
      </c>
      <c r="G3" s="57">
        <f>SUMIF(E:E,"Perceel 3",G:G)</f>
        <v>0</v>
      </c>
      <c r="I3" s="71"/>
      <c r="J3" s="71"/>
    </row>
    <row r="4" spans="1:10" ht="14" thickTop="1" x14ac:dyDescent="0.15"/>
    <row r="5" spans="1:10" x14ac:dyDescent="0.15">
      <c r="A5" s="72" t="s">
        <v>933</v>
      </c>
      <c r="B5" s="97"/>
      <c r="C5" s="67"/>
      <c r="D5" s="67"/>
      <c r="E5" s="67"/>
      <c r="F5" s="73"/>
      <c r="G5" s="73"/>
    </row>
    <row r="6" spans="1:10" ht="14" x14ac:dyDescent="0.15">
      <c r="A6" s="123" t="s">
        <v>1079</v>
      </c>
      <c r="B6" s="123"/>
      <c r="C6" s="123"/>
      <c r="D6" s="123"/>
      <c r="E6" s="67"/>
      <c r="F6" s="68" t="s">
        <v>1073</v>
      </c>
      <c r="G6" s="68" t="s">
        <v>1073</v>
      </c>
    </row>
    <row r="7" spans="1:10" ht="28" x14ac:dyDescent="0.15">
      <c r="A7" s="25" t="s">
        <v>3093</v>
      </c>
      <c r="B7" s="83" t="s">
        <v>3</v>
      </c>
      <c r="C7" s="25" t="s">
        <v>3094</v>
      </c>
      <c r="D7" s="25" t="s">
        <v>3095</v>
      </c>
      <c r="E7" s="25" t="s">
        <v>3096</v>
      </c>
      <c r="F7" s="5" t="s">
        <v>934</v>
      </c>
      <c r="G7" s="27" t="s">
        <v>1088</v>
      </c>
    </row>
    <row r="8" spans="1:10" x14ac:dyDescent="0.15">
      <c r="A8" s="66" t="s">
        <v>2954</v>
      </c>
      <c r="B8" s="96" t="s">
        <v>3012</v>
      </c>
      <c r="C8" s="66">
        <v>1</v>
      </c>
      <c r="D8" s="66" t="s">
        <v>8</v>
      </c>
      <c r="E8" s="66" t="s">
        <v>1062</v>
      </c>
      <c r="F8" s="74"/>
      <c r="G8" s="75">
        <f t="shared" ref="G8:G71" si="0">F8*C8</f>
        <v>0</v>
      </c>
      <c r="H8" s="104"/>
    </row>
    <row r="9" spans="1:10" x14ac:dyDescent="0.15">
      <c r="A9" s="66" t="s">
        <v>2954</v>
      </c>
      <c r="B9" s="96" t="s">
        <v>3011</v>
      </c>
      <c r="C9" s="66">
        <v>1</v>
      </c>
      <c r="D9" s="66" t="s">
        <v>8</v>
      </c>
      <c r="E9" s="66" t="s">
        <v>1062</v>
      </c>
      <c r="F9" s="74"/>
      <c r="G9" s="75">
        <f t="shared" si="0"/>
        <v>0</v>
      </c>
      <c r="H9" s="104"/>
    </row>
    <row r="10" spans="1:10" x14ac:dyDescent="0.15">
      <c r="A10" s="66" t="s">
        <v>2954</v>
      </c>
      <c r="B10" s="96" t="s">
        <v>2971</v>
      </c>
      <c r="C10" s="66">
        <v>1</v>
      </c>
      <c r="D10" s="66" t="s">
        <v>8</v>
      </c>
      <c r="E10" s="66" t="s">
        <v>1062</v>
      </c>
      <c r="F10" s="74"/>
      <c r="G10" s="75">
        <f t="shared" si="0"/>
        <v>0</v>
      </c>
      <c r="H10" s="104"/>
    </row>
    <row r="11" spans="1:10" x14ac:dyDescent="0.15">
      <c r="A11" s="66" t="s">
        <v>2954</v>
      </c>
      <c r="B11" s="96" t="s">
        <v>3040</v>
      </c>
      <c r="C11" s="66">
        <v>2</v>
      </c>
      <c r="D11" s="66" t="s">
        <v>8</v>
      </c>
      <c r="E11" s="66" t="s">
        <v>1062</v>
      </c>
      <c r="F11" s="74"/>
      <c r="G11" s="75">
        <f t="shared" si="0"/>
        <v>0</v>
      </c>
      <c r="H11" s="104"/>
    </row>
    <row r="12" spans="1:10" x14ac:dyDescent="0.15">
      <c r="A12" s="66" t="s">
        <v>2954</v>
      </c>
      <c r="B12" s="96" t="s">
        <v>3039</v>
      </c>
      <c r="C12" s="66">
        <v>2</v>
      </c>
      <c r="D12" s="66" t="s">
        <v>8</v>
      </c>
      <c r="E12" s="66" t="s">
        <v>1062</v>
      </c>
      <c r="F12" s="74"/>
      <c r="G12" s="75">
        <f t="shared" si="0"/>
        <v>0</v>
      </c>
      <c r="H12" s="104"/>
    </row>
    <row r="13" spans="1:10" x14ac:dyDescent="0.15">
      <c r="A13" s="66" t="s">
        <v>2954</v>
      </c>
      <c r="B13" s="96" t="s">
        <v>3018</v>
      </c>
      <c r="C13" s="66">
        <v>2</v>
      </c>
      <c r="D13" s="66" t="s">
        <v>8</v>
      </c>
      <c r="E13" s="66" t="s">
        <v>1062</v>
      </c>
      <c r="F13" s="74"/>
      <c r="G13" s="75">
        <f t="shared" si="0"/>
        <v>0</v>
      </c>
      <c r="H13" s="104"/>
    </row>
    <row r="14" spans="1:10" x14ac:dyDescent="0.15">
      <c r="A14" s="66" t="s">
        <v>2954</v>
      </c>
      <c r="B14" s="96" t="s">
        <v>3026</v>
      </c>
      <c r="C14" s="66">
        <v>2</v>
      </c>
      <c r="D14" s="66" t="s">
        <v>8</v>
      </c>
      <c r="E14" s="66" t="s">
        <v>1062</v>
      </c>
      <c r="F14" s="74"/>
      <c r="G14" s="75">
        <f t="shared" si="0"/>
        <v>0</v>
      </c>
      <c r="H14" s="104"/>
    </row>
    <row r="15" spans="1:10" x14ac:dyDescent="0.15">
      <c r="A15" s="66" t="s">
        <v>2954</v>
      </c>
      <c r="B15" s="96" t="s">
        <v>3040</v>
      </c>
      <c r="C15" s="66">
        <v>2</v>
      </c>
      <c r="D15" s="66" t="s">
        <v>8</v>
      </c>
      <c r="E15" s="66" t="s">
        <v>1062</v>
      </c>
      <c r="F15" s="74"/>
      <c r="G15" s="75">
        <f t="shared" si="0"/>
        <v>0</v>
      </c>
      <c r="H15" s="104"/>
    </row>
    <row r="16" spans="1:10" x14ac:dyDescent="0.15">
      <c r="A16" s="66" t="s">
        <v>2954</v>
      </c>
      <c r="B16" s="96" t="s">
        <v>3039</v>
      </c>
      <c r="C16" s="66">
        <v>2</v>
      </c>
      <c r="D16" s="66" t="s">
        <v>8</v>
      </c>
      <c r="E16" s="66" t="s">
        <v>1062</v>
      </c>
      <c r="F16" s="74"/>
      <c r="G16" s="75">
        <f t="shared" si="0"/>
        <v>0</v>
      </c>
      <c r="H16" s="104"/>
    </row>
    <row r="17" spans="1:8" x14ac:dyDescent="0.15">
      <c r="A17" s="66" t="s">
        <v>2954</v>
      </c>
      <c r="B17" s="96" t="s">
        <v>3018</v>
      </c>
      <c r="C17" s="66">
        <v>2</v>
      </c>
      <c r="D17" s="66" t="s">
        <v>8</v>
      </c>
      <c r="E17" s="66" t="s">
        <v>1062</v>
      </c>
      <c r="F17" s="74"/>
      <c r="G17" s="75">
        <f t="shared" si="0"/>
        <v>0</v>
      </c>
      <c r="H17" s="104"/>
    </row>
    <row r="18" spans="1:8" x14ac:dyDescent="0.15">
      <c r="A18" s="66" t="s">
        <v>2954</v>
      </c>
      <c r="B18" s="96" t="s">
        <v>3026</v>
      </c>
      <c r="C18" s="66">
        <v>2</v>
      </c>
      <c r="D18" s="66" t="s">
        <v>8</v>
      </c>
      <c r="E18" s="66" t="s">
        <v>1062</v>
      </c>
      <c r="F18" s="74"/>
      <c r="G18" s="75">
        <f t="shared" si="0"/>
        <v>0</v>
      </c>
      <c r="H18" s="104"/>
    </row>
    <row r="19" spans="1:8" x14ac:dyDescent="0.15">
      <c r="A19" s="66" t="s">
        <v>2954</v>
      </c>
      <c r="B19" s="96" t="s">
        <v>3040</v>
      </c>
      <c r="C19" s="66">
        <v>2</v>
      </c>
      <c r="D19" s="66" t="s">
        <v>8</v>
      </c>
      <c r="E19" s="66" t="s">
        <v>1062</v>
      </c>
      <c r="F19" s="74"/>
      <c r="G19" s="75">
        <f t="shared" si="0"/>
        <v>0</v>
      </c>
      <c r="H19" s="104"/>
    </row>
    <row r="20" spans="1:8" x14ac:dyDescent="0.15">
      <c r="A20" s="66" t="s">
        <v>2954</v>
      </c>
      <c r="B20" s="96" t="s">
        <v>3039</v>
      </c>
      <c r="C20" s="66">
        <v>2</v>
      </c>
      <c r="D20" s="66" t="s">
        <v>8</v>
      </c>
      <c r="E20" s="66" t="s">
        <v>1062</v>
      </c>
      <c r="F20" s="74"/>
      <c r="G20" s="75">
        <f t="shared" si="0"/>
        <v>0</v>
      </c>
      <c r="H20" s="104"/>
    </row>
    <row r="21" spans="1:8" x14ac:dyDescent="0.15">
      <c r="A21" s="66" t="s">
        <v>2954</v>
      </c>
      <c r="B21" s="96" t="s">
        <v>3018</v>
      </c>
      <c r="C21" s="66">
        <v>2</v>
      </c>
      <c r="D21" s="66" t="s">
        <v>8</v>
      </c>
      <c r="E21" s="66" t="s">
        <v>1062</v>
      </c>
      <c r="F21" s="74"/>
      <c r="G21" s="75">
        <f t="shared" si="0"/>
        <v>0</v>
      </c>
      <c r="H21" s="104"/>
    </row>
    <row r="22" spans="1:8" x14ac:dyDescent="0.15">
      <c r="A22" s="66" t="s">
        <v>2954</v>
      </c>
      <c r="B22" s="96" t="s">
        <v>3026</v>
      </c>
      <c r="C22" s="66">
        <v>2</v>
      </c>
      <c r="D22" s="66" t="s">
        <v>8</v>
      </c>
      <c r="E22" s="66" t="s">
        <v>1062</v>
      </c>
      <c r="F22" s="74"/>
      <c r="G22" s="75">
        <f t="shared" si="0"/>
        <v>0</v>
      </c>
      <c r="H22" s="104"/>
    </row>
    <row r="23" spans="1:8" x14ac:dyDescent="0.15">
      <c r="A23" s="66" t="s">
        <v>2954</v>
      </c>
      <c r="B23" s="96" t="s">
        <v>3040</v>
      </c>
      <c r="C23" s="66">
        <v>2</v>
      </c>
      <c r="D23" s="66" t="s">
        <v>8</v>
      </c>
      <c r="E23" s="66" t="s">
        <v>1062</v>
      </c>
      <c r="F23" s="74"/>
      <c r="G23" s="75">
        <f t="shared" si="0"/>
        <v>0</v>
      </c>
      <c r="H23" s="104"/>
    </row>
    <row r="24" spans="1:8" x14ac:dyDescent="0.15">
      <c r="A24" s="66" t="s">
        <v>2954</v>
      </c>
      <c r="B24" s="96" t="s">
        <v>3039</v>
      </c>
      <c r="C24" s="66">
        <v>2</v>
      </c>
      <c r="D24" s="66" t="s">
        <v>8</v>
      </c>
      <c r="E24" s="66" t="s">
        <v>1062</v>
      </c>
      <c r="F24" s="74"/>
      <c r="G24" s="75">
        <f t="shared" si="0"/>
        <v>0</v>
      </c>
      <c r="H24" s="104"/>
    </row>
    <row r="25" spans="1:8" x14ac:dyDescent="0.15">
      <c r="A25" s="66" t="s">
        <v>2954</v>
      </c>
      <c r="B25" s="96" t="s">
        <v>3018</v>
      </c>
      <c r="C25" s="66">
        <v>2</v>
      </c>
      <c r="D25" s="66" t="s">
        <v>8</v>
      </c>
      <c r="E25" s="66" t="s">
        <v>1062</v>
      </c>
      <c r="F25" s="74"/>
      <c r="G25" s="75">
        <f t="shared" si="0"/>
        <v>0</v>
      </c>
      <c r="H25" s="104"/>
    </row>
    <row r="26" spans="1:8" x14ac:dyDescent="0.15">
      <c r="A26" s="66" t="s">
        <v>2954</v>
      </c>
      <c r="B26" s="96" t="s">
        <v>3026</v>
      </c>
      <c r="C26" s="66">
        <v>2</v>
      </c>
      <c r="D26" s="66" t="s">
        <v>8</v>
      </c>
      <c r="E26" s="66" t="s">
        <v>1062</v>
      </c>
      <c r="F26" s="74"/>
      <c r="G26" s="75">
        <f t="shared" si="0"/>
        <v>0</v>
      </c>
      <c r="H26" s="104"/>
    </row>
    <row r="27" spans="1:8" x14ac:dyDescent="0.15">
      <c r="A27" s="66" t="s">
        <v>2954</v>
      </c>
      <c r="B27" s="96" t="s">
        <v>3040</v>
      </c>
      <c r="C27" s="66">
        <v>2</v>
      </c>
      <c r="D27" s="66" t="s">
        <v>8</v>
      </c>
      <c r="E27" s="66" t="s">
        <v>1062</v>
      </c>
      <c r="F27" s="74"/>
      <c r="G27" s="75">
        <f t="shared" si="0"/>
        <v>0</v>
      </c>
      <c r="H27" s="104"/>
    </row>
    <row r="28" spans="1:8" x14ac:dyDescent="0.15">
      <c r="A28" s="66" t="s">
        <v>2954</v>
      </c>
      <c r="B28" s="96" t="s">
        <v>3039</v>
      </c>
      <c r="C28" s="66">
        <v>2</v>
      </c>
      <c r="D28" s="66" t="s">
        <v>8</v>
      </c>
      <c r="E28" s="66" t="s">
        <v>1062</v>
      </c>
      <c r="F28" s="74"/>
      <c r="G28" s="75">
        <f t="shared" si="0"/>
        <v>0</v>
      </c>
      <c r="H28" s="104"/>
    </row>
    <row r="29" spans="1:8" x14ac:dyDescent="0.15">
      <c r="A29" s="66" t="s">
        <v>2954</v>
      </c>
      <c r="B29" s="96" t="s">
        <v>3018</v>
      </c>
      <c r="C29" s="66">
        <v>2</v>
      </c>
      <c r="D29" s="66" t="s">
        <v>8</v>
      </c>
      <c r="E29" s="66" t="s">
        <v>1062</v>
      </c>
      <c r="F29" s="74"/>
      <c r="G29" s="75">
        <f t="shared" si="0"/>
        <v>0</v>
      </c>
      <c r="H29" s="104"/>
    </row>
    <row r="30" spans="1:8" x14ac:dyDescent="0.15">
      <c r="A30" s="66" t="s">
        <v>2954</v>
      </c>
      <c r="B30" s="96" t="s">
        <v>3026</v>
      </c>
      <c r="C30" s="66">
        <v>2</v>
      </c>
      <c r="D30" s="66" t="s">
        <v>8</v>
      </c>
      <c r="E30" s="66" t="s">
        <v>1062</v>
      </c>
      <c r="F30" s="74"/>
      <c r="G30" s="75">
        <f t="shared" si="0"/>
        <v>0</v>
      </c>
      <c r="H30" s="104"/>
    </row>
    <row r="31" spans="1:8" x14ac:dyDescent="0.15">
      <c r="A31" s="66" t="s">
        <v>2954</v>
      </c>
      <c r="B31" s="96" t="s">
        <v>3040</v>
      </c>
      <c r="C31" s="66">
        <v>2</v>
      </c>
      <c r="D31" s="66" t="s">
        <v>8</v>
      </c>
      <c r="E31" s="66" t="s">
        <v>1062</v>
      </c>
      <c r="F31" s="74"/>
      <c r="G31" s="75">
        <f t="shared" si="0"/>
        <v>0</v>
      </c>
      <c r="H31" s="104"/>
    </row>
    <row r="32" spans="1:8" x14ac:dyDescent="0.15">
      <c r="A32" s="66" t="s">
        <v>2954</v>
      </c>
      <c r="B32" s="96" t="s">
        <v>3039</v>
      </c>
      <c r="C32" s="66">
        <v>2</v>
      </c>
      <c r="D32" s="66" t="s">
        <v>8</v>
      </c>
      <c r="E32" s="66" t="s">
        <v>1062</v>
      </c>
      <c r="F32" s="74"/>
      <c r="G32" s="75">
        <f t="shared" si="0"/>
        <v>0</v>
      </c>
      <c r="H32" s="104"/>
    </row>
    <row r="33" spans="1:8" x14ac:dyDescent="0.15">
      <c r="A33" s="66" t="s">
        <v>2954</v>
      </c>
      <c r="B33" s="96" t="s">
        <v>3018</v>
      </c>
      <c r="C33" s="66">
        <v>2</v>
      </c>
      <c r="D33" s="66" t="s">
        <v>8</v>
      </c>
      <c r="E33" s="66" t="s">
        <v>1062</v>
      </c>
      <c r="F33" s="74"/>
      <c r="G33" s="75">
        <f t="shared" si="0"/>
        <v>0</v>
      </c>
      <c r="H33" s="104"/>
    </row>
    <row r="34" spans="1:8" x14ac:dyDescent="0.15">
      <c r="A34" s="66" t="s">
        <v>2954</v>
      </c>
      <c r="B34" s="96" t="s">
        <v>3026</v>
      </c>
      <c r="C34" s="66">
        <v>2</v>
      </c>
      <c r="D34" s="66" t="s">
        <v>8</v>
      </c>
      <c r="E34" s="66" t="s">
        <v>1062</v>
      </c>
      <c r="F34" s="74"/>
      <c r="G34" s="75">
        <f t="shared" si="0"/>
        <v>0</v>
      </c>
      <c r="H34" s="104"/>
    </row>
    <row r="35" spans="1:8" x14ac:dyDescent="0.15">
      <c r="A35" s="66" t="s">
        <v>2954</v>
      </c>
      <c r="B35" s="96" t="s">
        <v>3040</v>
      </c>
      <c r="C35" s="66">
        <v>1</v>
      </c>
      <c r="D35" s="66" t="s">
        <v>8</v>
      </c>
      <c r="E35" s="66" t="s">
        <v>1062</v>
      </c>
      <c r="F35" s="74"/>
      <c r="G35" s="75">
        <f t="shared" si="0"/>
        <v>0</v>
      </c>
      <c r="H35" s="104"/>
    </row>
    <row r="36" spans="1:8" x14ac:dyDescent="0.15">
      <c r="A36" s="66" t="s">
        <v>2954</v>
      </c>
      <c r="B36" s="96" t="s">
        <v>3039</v>
      </c>
      <c r="C36" s="66">
        <v>1</v>
      </c>
      <c r="D36" s="66" t="s">
        <v>8</v>
      </c>
      <c r="E36" s="66" t="s">
        <v>1062</v>
      </c>
      <c r="F36" s="74"/>
      <c r="G36" s="75">
        <f t="shared" si="0"/>
        <v>0</v>
      </c>
      <c r="H36" s="104"/>
    </row>
    <row r="37" spans="1:8" x14ac:dyDescent="0.15">
      <c r="A37" s="66" t="s">
        <v>2954</v>
      </c>
      <c r="B37" s="96" t="s">
        <v>3086</v>
      </c>
      <c r="C37" s="66">
        <v>1</v>
      </c>
      <c r="D37" s="66" t="s">
        <v>8</v>
      </c>
      <c r="E37" s="66" t="s">
        <v>1062</v>
      </c>
      <c r="F37" s="74"/>
      <c r="G37" s="75">
        <f t="shared" si="0"/>
        <v>0</v>
      </c>
      <c r="H37" s="104"/>
    </row>
    <row r="38" spans="1:8" x14ac:dyDescent="0.15">
      <c r="A38" s="66" t="s">
        <v>2954</v>
      </c>
      <c r="B38" s="96" t="s">
        <v>3085</v>
      </c>
      <c r="C38" s="66">
        <v>1</v>
      </c>
      <c r="D38" s="66" t="s">
        <v>8</v>
      </c>
      <c r="E38" s="66" t="s">
        <v>1062</v>
      </c>
      <c r="F38" s="74"/>
      <c r="G38" s="75">
        <f t="shared" si="0"/>
        <v>0</v>
      </c>
      <c r="H38" s="104"/>
    </row>
    <row r="39" spans="1:8" x14ac:dyDescent="0.15">
      <c r="A39" s="66" t="s">
        <v>2954</v>
      </c>
      <c r="B39" s="96" t="s">
        <v>3040</v>
      </c>
      <c r="C39" s="66">
        <v>1</v>
      </c>
      <c r="D39" s="66" t="s">
        <v>8</v>
      </c>
      <c r="E39" s="66" t="s">
        <v>1062</v>
      </c>
      <c r="F39" s="74"/>
      <c r="G39" s="75">
        <f t="shared" si="0"/>
        <v>0</v>
      </c>
      <c r="H39" s="104"/>
    </row>
    <row r="40" spans="1:8" x14ac:dyDescent="0.15">
      <c r="A40" s="66" t="s">
        <v>2954</v>
      </c>
      <c r="B40" s="96" t="s">
        <v>3039</v>
      </c>
      <c r="C40" s="66">
        <v>1</v>
      </c>
      <c r="D40" s="66" t="s">
        <v>8</v>
      </c>
      <c r="E40" s="66" t="s">
        <v>1062</v>
      </c>
      <c r="F40" s="74"/>
      <c r="G40" s="75">
        <f t="shared" si="0"/>
        <v>0</v>
      </c>
      <c r="H40" s="104"/>
    </row>
    <row r="41" spans="1:8" x14ac:dyDescent="0.15">
      <c r="A41" s="66" t="s">
        <v>2954</v>
      </c>
      <c r="B41" s="96" t="s">
        <v>3086</v>
      </c>
      <c r="C41" s="66">
        <v>1</v>
      </c>
      <c r="D41" s="66" t="s">
        <v>8</v>
      </c>
      <c r="E41" s="66" t="s">
        <v>1062</v>
      </c>
      <c r="F41" s="74"/>
      <c r="G41" s="75">
        <f t="shared" si="0"/>
        <v>0</v>
      </c>
      <c r="H41" s="104"/>
    </row>
    <row r="42" spans="1:8" x14ac:dyDescent="0.15">
      <c r="A42" s="66" t="s">
        <v>2954</v>
      </c>
      <c r="B42" s="96" t="s">
        <v>3085</v>
      </c>
      <c r="C42" s="66">
        <v>1</v>
      </c>
      <c r="D42" s="66" t="s">
        <v>8</v>
      </c>
      <c r="E42" s="66" t="s">
        <v>1062</v>
      </c>
      <c r="F42" s="74"/>
      <c r="G42" s="75">
        <f t="shared" si="0"/>
        <v>0</v>
      </c>
      <c r="H42" s="104"/>
    </row>
    <row r="43" spans="1:8" x14ac:dyDescent="0.15">
      <c r="A43" s="66" t="s">
        <v>2954</v>
      </c>
      <c r="B43" s="96" t="s">
        <v>3040</v>
      </c>
      <c r="C43" s="66">
        <v>1</v>
      </c>
      <c r="D43" s="66" t="s">
        <v>8</v>
      </c>
      <c r="E43" s="66" t="s">
        <v>1062</v>
      </c>
      <c r="F43" s="74"/>
      <c r="G43" s="75">
        <f t="shared" si="0"/>
        <v>0</v>
      </c>
      <c r="H43" s="104"/>
    </row>
    <row r="44" spans="1:8" x14ac:dyDescent="0.15">
      <c r="A44" s="66" t="s">
        <v>2954</v>
      </c>
      <c r="B44" s="96" t="s">
        <v>3039</v>
      </c>
      <c r="C44" s="66">
        <v>1</v>
      </c>
      <c r="D44" s="66" t="s">
        <v>8</v>
      </c>
      <c r="E44" s="66" t="s">
        <v>1062</v>
      </c>
      <c r="F44" s="74"/>
      <c r="G44" s="75">
        <f t="shared" si="0"/>
        <v>0</v>
      </c>
      <c r="H44" s="104"/>
    </row>
    <row r="45" spans="1:8" x14ac:dyDescent="0.15">
      <c r="A45" s="66" t="s">
        <v>2954</v>
      </c>
      <c r="B45" s="96" t="s">
        <v>3086</v>
      </c>
      <c r="C45" s="66">
        <v>1</v>
      </c>
      <c r="D45" s="66" t="s">
        <v>8</v>
      </c>
      <c r="E45" s="66" t="s">
        <v>1062</v>
      </c>
      <c r="F45" s="74"/>
      <c r="G45" s="75">
        <f t="shared" si="0"/>
        <v>0</v>
      </c>
      <c r="H45" s="104"/>
    </row>
    <row r="46" spans="1:8" x14ac:dyDescent="0.15">
      <c r="A46" s="66" t="s">
        <v>2954</v>
      </c>
      <c r="B46" s="96" t="s">
        <v>3085</v>
      </c>
      <c r="C46" s="70">
        <v>1</v>
      </c>
      <c r="D46" s="66" t="s">
        <v>8</v>
      </c>
      <c r="E46" s="66" t="s">
        <v>1062</v>
      </c>
      <c r="F46" s="74"/>
      <c r="G46" s="75">
        <f t="shared" si="0"/>
        <v>0</v>
      </c>
      <c r="H46" s="104"/>
    </row>
    <row r="47" spans="1:8" x14ac:dyDescent="0.15">
      <c r="A47" s="66" t="s">
        <v>2954</v>
      </c>
      <c r="B47" s="96" t="s">
        <v>3040</v>
      </c>
      <c r="C47" s="66">
        <v>1</v>
      </c>
      <c r="D47" s="66" t="s">
        <v>8</v>
      </c>
      <c r="E47" s="66" t="s">
        <v>1062</v>
      </c>
      <c r="F47" s="74"/>
      <c r="G47" s="75">
        <f t="shared" si="0"/>
        <v>0</v>
      </c>
      <c r="H47" s="104"/>
    </row>
    <row r="48" spans="1:8" x14ac:dyDescent="0.15">
      <c r="A48" s="66" t="s">
        <v>2954</v>
      </c>
      <c r="B48" s="96" t="s">
        <v>3039</v>
      </c>
      <c r="C48" s="66">
        <v>1</v>
      </c>
      <c r="D48" s="66" t="s">
        <v>8</v>
      </c>
      <c r="E48" s="66" t="s">
        <v>1062</v>
      </c>
      <c r="F48" s="74"/>
      <c r="G48" s="75">
        <f t="shared" si="0"/>
        <v>0</v>
      </c>
      <c r="H48" s="104"/>
    </row>
    <row r="49" spans="1:8" x14ac:dyDescent="0.15">
      <c r="A49" s="66" t="s">
        <v>2954</v>
      </c>
      <c r="B49" s="96" t="s">
        <v>3086</v>
      </c>
      <c r="C49" s="66">
        <v>1</v>
      </c>
      <c r="D49" s="66" t="s">
        <v>8</v>
      </c>
      <c r="E49" s="66" t="s">
        <v>1062</v>
      </c>
      <c r="F49" s="74"/>
      <c r="G49" s="75">
        <f t="shared" si="0"/>
        <v>0</v>
      </c>
      <c r="H49" s="104"/>
    </row>
    <row r="50" spans="1:8" x14ac:dyDescent="0.15">
      <c r="A50" s="66" t="s">
        <v>2954</v>
      </c>
      <c r="B50" s="96" t="s">
        <v>3085</v>
      </c>
      <c r="C50" s="66">
        <v>1</v>
      </c>
      <c r="D50" s="66" t="s">
        <v>8</v>
      </c>
      <c r="E50" s="66" t="s">
        <v>1062</v>
      </c>
      <c r="F50" s="74"/>
      <c r="G50" s="75">
        <f t="shared" si="0"/>
        <v>0</v>
      </c>
      <c r="H50" s="104"/>
    </row>
    <row r="51" spans="1:8" x14ac:dyDescent="0.15">
      <c r="A51" s="66" t="s">
        <v>2954</v>
      </c>
      <c r="B51" s="96" t="s">
        <v>2971</v>
      </c>
      <c r="C51" s="66">
        <v>1</v>
      </c>
      <c r="D51" s="66" t="s">
        <v>8</v>
      </c>
      <c r="E51" s="66" t="s">
        <v>1062</v>
      </c>
      <c r="F51" s="74"/>
      <c r="G51" s="75">
        <f t="shared" si="0"/>
        <v>0</v>
      </c>
      <c r="H51" s="104"/>
    </row>
    <row r="52" spans="1:8" x14ac:dyDescent="0.15">
      <c r="A52" s="66" t="s">
        <v>2954</v>
      </c>
      <c r="B52" s="98" t="s">
        <v>2987</v>
      </c>
      <c r="C52" s="56">
        <v>1</v>
      </c>
      <c r="D52" s="56" t="s">
        <v>8</v>
      </c>
      <c r="E52" s="56" t="s">
        <v>1062</v>
      </c>
      <c r="F52" s="74"/>
      <c r="G52" s="75">
        <f t="shared" si="0"/>
        <v>0</v>
      </c>
      <c r="H52" s="104"/>
    </row>
    <row r="53" spans="1:8" x14ac:dyDescent="0.15">
      <c r="A53" s="66" t="s">
        <v>2954</v>
      </c>
      <c r="B53" s="96" t="s">
        <v>3081</v>
      </c>
      <c r="C53" s="66">
        <v>1</v>
      </c>
      <c r="D53" s="66" t="s">
        <v>8</v>
      </c>
      <c r="E53" s="66" t="s">
        <v>1062</v>
      </c>
      <c r="F53" s="74"/>
      <c r="G53" s="75">
        <f t="shared" si="0"/>
        <v>0</v>
      </c>
      <c r="H53" s="104"/>
    </row>
    <row r="54" spans="1:8" x14ac:dyDescent="0.15">
      <c r="A54" s="66" t="s">
        <v>2954</v>
      </c>
      <c r="B54" s="96" t="s">
        <v>2971</v>
      </c>
      <c r="C54" s="66">
        <v>4</v>
      </c>
      <c r="D54" s="66" t="s">
        <v>8</v>
      </c>
      <c r="E54" s="66" t="s">
        <v>1062</v>
      </c>
      <c r="F54" s="74"/>
      <c r="G54" s="75">
        <f t="shared" si="0"/>
        <v>0</v>
      </c>
      <c r="H54" s="104"/>
    </row>
    <row r="55" spans="1:8" x14ac:dyDescent="0.15">
      <c r="A55" s="66" t="s">
        <v>2954</v>
      </c>
      <c r="B55" s="96" t="s">
        <v>2974</v>
      </c>
      <c r="C55" s="66">
        <v>2</v>
      </c>
      <c r="D55" s="66" t="s">
        <v>8</v>
      </c>
      <c r="E55" s="66" t="s">
        <v>1062</v>
      </c>
      <c r="F55" s="74"/>
      <c r="G55" s="75">
        <f t="shared" si="0"/>
        <v>0</v>
      </c>
      <c r="H55" s="104"/>
    </row>
    <row r="56" spans="1:8" x14ac:dyDescent="0.15">
      <c r="A56" s="66" t="s">
        <v>2954</v>
      </c>
      <c r="B56" s="96" t="s">
        <v>2987</v>
      </c>
      <c r="C56" s="66">
        <v>2</v>
      </c>
      <c r="D56" s="66" t="s">
        <v>8</v>
      </c>
      <c r="E56" s="66" t="s">
        <v>1062</v>
      </c>
      <c r="F56" s="74"/>
      <c r="G56" s="75">
        <f t="shared" si="0"/>
        <v>0</v>
      </c>
      <c r="H56" s="104"/>
    </row>
    <row r="57" spans="1:8" x14ac:dyDescent="0.15">
      <c r="A57" s="66" t="s">
        <v>2954</v>
      </c>
      <c r="B57" s="96" t="s">
        <v>2971</v>
      </c>
      <c r="C57" s="66">
        <v>4</v>
      </c>
      <c r="D57" s="66" t="s">
        <v>8</v>
      </c>
      <c r="E57" s="66" t="s">
        <v>1062</v>
      </c>
      <c r="F57" s="74"/>
      <c r="G57" s="75">
        <f t="shared" si="0"/>
        <v>0</v>
      </c>
      <c r="H57" s="104"/>
    </row>
    <row r="58" spans="1:8" x14ac:dyDescent="0.15">
      <c r="A58" s="66" t="s">
        <v>2954</v>
      </c>
      <c r="B58" s="96" t="s">
        <v>3081</v>
      </c>
      <c r="C58" s="66">
        <v>2</v>
      </c>
      <c r="D58" s="66" t="s">
        <v>8</v>
      </c>
      <c r="E58" s="66" t="s">
        <v>1062</v>
      </c>
      <c r="F58" s="74"/>
      <c r="G58" s="75">
        <f t="shared" si="0"/>
        <v>0</v>
      </c>
      <c r="H58" s="104"/>
    </row>
    <row r="59" spans="1:8" x14ac:dyDescent="0.15">
      <c r="A59" s="66" t="s">
        <v>2954</v>
      </c>
      <c r="B59" s="96" t="s">
        <v>2971</v>
      </c>
      <c r="C59" s="66">
        <v>12</v>
      </c>
      <c r="D59" s="66" t="s">
        <v>8</v>
      </c>
      <c r="E59" s="66" t="s">
        <v>1062</v>
      </c>
      <c r="F59" s="74"/>
      <c r="G59" s="75">
        <f t="shared" si="0"/>
        <v>0</v>
      </c>
      <c r="H59" s="104"/>
    </row>
    <row r="60" spans="1:8" x14ac:dyDescent="0.15">
      <c r="A60" s="66" t="s">
        <v>2954</v>
      </c>
      <c r="B60" s="96" t="s">
        <v>2971</v>
      </c>
      <c r="C60" s="66">
        <v>4</v>
      </c>
      <c r="D60" s="66" t="s">
        <v>8</v>
      </c>
      <c r="E60" s="66" t="s">
        <v>1062</v>
      </c>
      <c r="F60" s="74"/>
      <c r="G60" s="75">
        <f t="shared" si="0"/>
        <v>0</v>
      </c>
      <c r="H60" s="104"/>
    </row>
    <row r="61" spans="1:8" x14ac:dyDescent="0.15">
      <c r="A61" s="66" t="s">
        <v>2954</v>
      </c>
      <c r="B61" s="96" t="s">
        <v>2971</v>
      </c>
      <c r="C61" s="66">
        <v>9</v>
      </c>
      <c r="D61" s="66" t="s">
        <v>8</v>
      </c>
      <c r="E61" s="66" t="s">
        <v>1062</v>
      </c>
      <c r="F61" s="74"/>
      <c r="G61" s="75">
        <f t="shared" si="0"/>
        <v>0</v>
      </c>
      <c r="H61" s="104"/>
    </row>
    <row r="62" spans="1:8" x14ac:dyDescent="0.15">
      <c r="A62" s="66" t="s">
        <v>2954</v>
      </c>
      <c r="B62" s="96" t="s">
        <v>2971</v>
      </c>
      <c r="C62" s="66">
        <v>9</v>
      </c>
      <c r="D62" s="66" t="s">
        <v>8</v>
      </c>
      <c r="E62" s="66" t="s">
        <v>1062</v>
      </c>
      <c r="F62" s="74"/>
      <c r="G62" s="75">
        <f t="shared" si="0"/>
        <v>0</v>
      </c>
      <c r="H62" s="104"/>
    </row>
    <row r="63" spans="1:8" x14ac:dyDescent="0.15">
      <c r="A63" s="66" t="s">
        <v>2954</v>
      </c>
      <c r="B63" s="96" t="s">
        <v>2971</v>
      </c>
      <c r="C63" s="56">
        <v>8</v>
      </c>
      <c r="D63" s="66" t="s">
        <v>8</v>
      </c>
      <c r="E63" s="66" t="s">
        <v>1062</v>
      </c>
      <c r="F63" s="74"/>
      <c r="G63" s="75">
        <f t="shared" si="0"/>
        <v>0</v>
      </c>
      <c r="H63" s="104"/>
    </row>
    <row r="64" spans="1:8" x14ac:dyDescent="0.15">
      <c r="A64" s="66" t="s">
        <v>2954</v>
      </c>
      <c r="B64" s="96" t="s">
        <v>2974</v>
      </c>
      <c r="C64" s="66">
        <v>2</v>
      </c>
      <c r="D64" s="66" t="s">
        <v>8</v>
      </c>
      <c r="E64" s="66" t="s">
        <v>1062</v>
      </c>
      <c r="F64" s="74"/>
      <c r="G64" s="75">
        <f t="shared" si="0"/>
        <v>0</v>
      </c>
      <c r="H64" s="104"/>
    </row>
    <row r="65" spans="1:8" x14ac:dyDescent="0.15">
      <c r="A65" s="66" t="s">
        <v>2954</v>
      </c>
      <c r="B65" s="96" t="s">
        <v>3066</v>
      </c>
      <c r="C65" s="66">
        <v>3</v>
      </c>
      <c r="D65" s="66" t="s">
        <v>8</v>
      </c>
      <c r="E65" s="66" t="s">
        <v>1062</v>
      </c>
      <c r="F65" s="74"/>
      <c r="G65" s="75">
        <f t="shared" si="0"/>
        <v>0</v>
      </c>
      <c r="H65" s="104"/>
    </row>
    <row r="66" spans="1:8" x14ac:dyDescent="0.15">
      <c r="A66" s="66" t="s">
        <v>2954</v>
      </c>
      <c r="B66" s="96" t="s">
        <v>3040</v>
      </c>
      <c r="C66" s="56">
        <v>6</v>
      </c>
      <c r="D66" s="66" t="s">
        <v>8</v>
      </c>
      <c r="E66" s="66" t="s">
        <v>1062</v>
      </c>
      <c r="F66" s="74"/>
      <c r="G66" s="75">
        <f t="shared" si="0"/>
        <v>0</v>
      </c>
      <c r="H66" s="104"/>
    </row>
    <row r="67" spans="1:8" x14ac:dyDescent="0.15">
      <c r="A67" s="66" t="s">
        <v>2954</v>
      </c>
      <c r="B67" s="96" t="s">
        <v>3066</v>
      </c>
      <c r="C67" s="70">
        <v>3</v>
      </c>
      <c r="D67" s="66" t="s">
        <v>8</v>
      </c>
      <c r="E67" s="66" t="s">
        <v>1062</v>
      </c>
      <c r="F67" s="74"/>
      <c r="G67" s="75">
        <f t="shared" si="0"/>
        <v>0</v>
      </c>
      <c r="H67" s="104"/>
    </row>
    <row r="68" spans="1:8" x14ac:dyDescent="0.15">
      <c r="A68" s="66" t="s">
        <v>2954</v>
      </c>
      <c r="B68" s="96" t="s">
        <v>3040</v>
      </c>
      <c r="C68" s="70">
        <v>6</v>
      </c>
      <c r="D68" s="66" t="s">
        <v>8</v>
      </c>
      <c r="E68" s="66" t="s">
        <v>1062</v>
      </c>
      <c r="F68" s="74"/>
      <c r="G68" s="75">
        <f t="shared" si="0"/>
        <v>0</v>
      </c>
      <c r="H68" s="104"/>
    </row>
    <row r="69" spans="1:8" x14ac:dyDescent="0.15">
      <c r="A69" s="66" t="s">
        <v>2954</v>
      </c>
      <c r="B69" s="96" t="s">
        <v>3053</v>
      </c>
      <c r="C69" s="70">
        <v>2</v>
      </c>
      <c r="D69" s="66" t="s">
        <v>8</v>
      </c>
      <c r="E69" s="66" t="s">
        <v>1062</v>
      </c>
      <c r="F69" s="74"/>
      <c r="G69" s="75">
        <f t="shared" si="0"/>
        <v>0</v>
      </c>
      <c r="H69" s="104"/>
    </row>
    <row r="70" spans="1:8" x14ac:dyDescent="0.15">
      <c r="A70" s="66" t="s">
        <v>2954</v>
      </c>
      <c r="B70" s="96" t="s">
        <v>2971</v>
      </c>
      <c r="C70" s="70">
        <v>1</v>
      </c>
      <c r="D70" s="66" t="s">
        <v>8</v>
      </c>
      <c r="E70" s="66" t="s">
        <v>1062</v>
      </c>
      <c r="F70" s="74"/>
      <c r="G70" s="75">
        <f t="shared" si="0"/>
        <v>0</v>
      </c>
      <c r="H70" s="104"/>
    </row>
    <row r="71" spans="1:8" x14ac:dyDescent="0.15">
      <c r="A71" s="66" t="s">
        <v>2954</v>
      </c>
      <c r="B71" s="96" t="s">
        <v>2974</v>
      </c>
      <c r="C71" s="66">
        <v>1</v>
      </c>
      <c r="D71" s="66" t="s">
        <v>8</v>
      </c>
      <c r="E71" s="66" t="s">
        <v>1062</v>
      </c>
      <c r="F71" s="74"/>
      <c r="G71" s="75">
        <f t="shared" si="0"/>
        <v>0</v>
      </c>
      <c r="H71" s="104"/>
    </row>
    <row r="72" spans="1:8" x14ac:dyDescent="0.15">
      <c r="A72" s="66" t="s">
        <v>2954</v>
      </c>
      <c r="B72" s="96" t="s">
        <v>2987</v>
      </c>
      <c r="C72" s="66">
        <v>1</v>
      </c>
      <c r="D72" s="66" t="s">
        <v>8</v>
      </c>
      <c r="E72" s="66" t="s">
        <v>1062</v>
      </c>
      <c r="F72" s="74"/>
      <c r="G72" s="75">
        <f t="shared" ref="G72:G135" si="1">F72*C72</f>
        <v>0</v>
      </c>
      <c r="H72" s="104"/>
    </row>
    <row r="73" spans="1:8" x14ac:dyDescent="0.15">
      <c r="A73" s="66" t="s">
        <v>2954</v>
      </c>
      <c r="B73" s="96" t="s">
        <v>3040</v>
      </c>
      <c r="C73" s="66">
        <v>2</v>
      </c>
      <c r="D73" s="66" t="s">
        <v>8</v>
      </c>
      <c r="E73" s="66" t="s">
        <v>1062</v>
      </c>
      <c r="F73" s="74"/>
      <c r="G73" s="75">
        <f t="shared" si="1"/>
        <v>0</v>
      </c>
      <c r="H73" s="104"/>
    </row>
    <row r="74" spans="1:8" x14ac:dyDescent="0.15">
      <c r="A74" s="66" t="s">
        <v>2954</v>
      </c>
      <c r="B74" s="96" t="s">
        <v>3039</v>
      </c>
      <c r="C74" s="66">
        <v>2</v>
      </c>
      <c r="D74" s="66" t="s">
        <v>8</v>
      </c>
      <c r="E74" s="66" t="s">
        <v>1062</v>
      </c>
      <c r="F74" s="74"/>
      <c r="G74" s="75">
        <f t="shared" si="1"/>
        <v>0</v>
      </c>
      <c r="H74" s="104"/>
    </row>
    <row r="75" spans="1:8" x14ac:dyDescent="0.15">
      <c r="A75" s="66" t="s">
        <v>2954</v>
      </c>
      <c r="B75" s="96" t="s">
        <v>3086</v>
      </c>
      <c r="C75" s="56">
        <v>1</v>
      </c>
      <c r="D75" s="66" t="s">
        <v>8</v>
      </c>
      <c r="E75" s="66" t="s">
        <v>1062</v>
      </c>
      <c r="F75" s="74"/>
      <c r="G75" s="75">
        <f t="shared" si="1"/>
        <v>0</v>
      </c>
      <c r="H75" s="104"/>
    </row>
    <row r="76" spans="1:8" x14ac:dyDescent="0.15">
      <c r="A76" s="66" t="s">
        <v>2954</v>
      </c>
      <c r="B76" s="96" t="s">
        <v>3085</v>
      </c>
      <c r="C76" s="56">
        <v>1</v>
      </c>
      <c r="D76" s="66" t="s">
        <v>8</v>
      </c>
      <c r="E76" s="66" t="s">
        <v>1062</v>
      </c>
      <c r="F76" s="74"/>
      <c r="G76" s="75">
        <f t="shared" si="1"/>
        <v>0</v>
      </c>
      <c r="H76" s="104"/>
    </row>
    <row r="77" spans="1:8" x14ac:dyDescent="0.15">
      <c r="A77" s="66" t="s">
        <v>2954</v>
      </c>
      <c r="B77" s="96" t="s">
        <v>3040</v>
      </c>
      <c r="C77" s="66">
        <v>2</v>
      </c>
      <c r="D77" s="66" t="s">
        <v>8</v>
      </c>
      <c r="E77" s="66" t="s">
        <v>1062</v>
      </c>
      <c r="F77" s="74"/>
      <c r="G77" s="75">
        <f t="shared" si="1"/>
        <v>0</v>
      </c>
      <c r="H77" s="104"/>
    </row>
    <row r="78" spans="1:8" x14ac:dyDescent="0.15">
      <c r="A78" s="66" t="s">
        <v>2954</v>
      </c>
      <c r="B78" s="96" t="s">
        <v>3039</v>
      </c>
      <c r="C78" s="66">
        <v>2</v>
      </c>
      <c r="D78" s="66" t="s">
        <v>8</v>
      </c>
      <c r="E78" s="66" t="s">
        <v>1062</v>
      </c>
      <c r="F78" s="74"/>
      <c r="G78" s="75">
        <f t="shared" si="1"/>
        <v>0</v>
      </c>
      <c r="H78" s="104"/>
    </row>
    <row r="79" spans="1:8" x14ac:dyDescent="0.15">
      <c r="A79" s="66" t="s">
        <v>2954</v>
      </c>
      <c r="B79" s="96" t="s">
        <v>3086</v>
      </c>
      <c r="C79" s="66">
        <v>1</v>
      </c>
      <c r="D79" s="66" t="s">
        <v>8</v>
      </c>
      <c r="E79" s="66" t="s">
        <v>1062</v>
      </c>
      <c r="F79" s="74"/>
      <c r="G79" s="75">
        <f t="shared" si="1"/>
        <v>0</v>
      </c>
      <c r="H79" s="104"/>
    </row>
    <row r="80" spans="1:8" x14ac:dyDescent="0.15">
      <c r="A80" s="66" t="s">
        <v>2954</v>
      </c>
      <c r="B80" s="96" t="s">
        <v>3085</v>
      </c>
      <c r="C80" s="66">
        <v>1</v>
      </c>
      <c r="D80" s="66" t="s">
        <v>8</v>
      </c>
      <c r="E80" s="66" t="s">
        <v>1062</v>
      </c>
      <c r="F80" s="74"/>
      <c r="G80" s="75">
        <f t="shared" si="1"/>
        <v>0</v>
      </c>
      <c r="H80" s="104"/>
    </row>
    <row r="81" spans="1:8" x14ac:dyDescent="0.15">
      <c r="A81" s="66" t="s">
        <v>2954</v>
      </c>
      <c r="B81" s="96" t="s">
        <v>3040</v>
      </c>
      <c r="C81" s="56">
        <v>8</v>
      </c>
      <c r="D81" s="66" t="s">
        <v>8</v>
      </c>
      <c r="E81" s="66" t="s">
        <v>1062</v>
      </c>
      <c r="F81" s="74"/>
      <c r="G81" s="75">
        <f t="shared" si="1"/>
        <v>0</v>
      </c>
      <c r="H81" s="104"/>
    </row>
    <row r="82" spans="1:8" x14ac:dyDescent="0.15">
      <c r="A82" s="66" t="s">
        <v>2954</v>
      </c>
      <c r="B82" s="96" t="s">
        <v>3040</v>
      </c>
      <c r="C82" s="66">
        <v>8</v>
      </c>
      <c r="D82" s="66" t="s">
        <v>8</v>
      </c>
      <c r="E82" s="66" t="s">
        <v>1062</v>
      </c>
      <c r="F82" s="74"/>
      <c r="G82" s="75">
        <f t="shared" si="1"/>
        <v>0</v>
      </c>
      <c r="H82" s="104"/>
    </row>
    <row r="83" spans="1:8" x14ac:dyDescent="0.15">
      <c r="A83" s="66" t="s">
        <v>2954</v>
      </c>
      <c r="B83" s="99" t="s">
        <v>3040</v>
      </c>
      <c r="C83" s="70">
        <v>2</v>
      </c>
      <c r="D83" s="70" t="s">
        <v>8</v>
      </c>
      <c r="E83" s="70" t="s">
        <v>1062</v>
      </c>
      <c r="F83" s="74"/>
      <c r="G83" s="75">
        <f t="shared" si="1"/>
        <v>0</v>
      </c>
      <c r="H83" s="104"/>
    </row>
    <row r="84" spans="1:8" x14ac:dyDescent="0.15">
      <c r="A84" s="66" t="s">
        <v>2954</v>
      </c>
      <c r="B84" s="99" t="s">
        <v>3039</v>
      </c>
      <c r="C84" s="70">
        <v>2</v>
      </c>
      <c r="D84" s="70" t="s">
        <v>8</v>
      </c>
      <c r="E84" s="70" t="s">
        <v>1062</v>
      </c>
      <c r="F84" s="74"/>
      <c r="G84" s="75">
        <f t="shared" si="1"/>
        <v>0</v>
      </c>
      <c r="H84" s="104"/>
    </row>
    <row r="85" spans="1:8" x14ac:dyDescent="0.15">
      <c r="A85" s="66" t="s">
        <v>2954</v>
      </c>
      <c r="B85" s="99" t="s">
        <v>3040</v>
      </c>
      <c r="C85" s="70">
        <v>2</v>
      </c>
      <c r="D85" s="70" t="s">
        <v>8</v>
      </c>
      <c r="E85" s="70" t="s">
        <v>1062</v>
      </c>
      <c r="F85" s="74"/>
      <c r="G85" s="75">
        <f t="shared" si="1"/>
        <v>0</v>
      </c>
      <c r="H85" s="104"/>
    </row>
    <row r="86" spans="1:8" x14ac:dyDescent="0.15">
      <c r="A86" s="66" t="s">
        <v>2954</v>
      </c>
      <c r="B86" s="99" t="s">
        <v>3039</v>
      </c>
      <c r="C86" s="70">
        <v>2</v>
      </c>
      <c r="D86" s="70" t="s">
        <v>8</v>
      </c>
      <c r="E86" s="70" t="s">
        <v>1062</v>
      </c>
      <c r="F86" s="74"/>
      <c r="G86" s="75">
        <f t="shared" si="1"/>
        <v>0</v>
      </c>
      <c r="H86" s="104"/>
    </row>
    <row r="87" spans="1:8" x14ac:dyDescent="0.15">
      <c r="A87" s="66" t="s">
        <v>2954</v>
      </c>
      <c r="B87" s="99" t="s">
        <v>2976</v>
      </c>
      <c r="C87" s="70">
        <v>2</v>
      </c>
      <c r="D87" s="70" t="s">
        <v>8</v>
      </c>
      <c r="E87" s="70" t="s">
        <v>1062</v>
      </c>
      <c r="F87" s="74"/>
      <c r="G87" s="75">
        <f t="shared" si="1"/>
        <v>0</v>
      </c>
      <c r="H87" s="104"/>
    </row>
    <row r="88" spans="1:8" x14ac:dyDescent="0.15">
      <c r="A88" s="66" t="s">
        <v>2954</v>
      </c>
      <c r="B88" s="99" t="s">
        <v>2970</v>
      </c>
      <c r="C88" s="70">
        <v>2</v>
      </c>
      <c r="D88" s="70" t="s">
        <v>8</v>
      </c>
      <c r="E88" s="70" t="s">
        <v>1062</v>
      </c>
      <c r="F88" s="74"/>
      <c r="G88" s="75">
        <f t="shared" si="1"/>
        <v>0</v>
      </c>
      <c r="H88" s="104"/>
    </row>
    <row r="89" spans="1:8" x14ac:dyDescent="0.15">
      <c r="A89" s="66" t="s">
        <v>2954</v>
      </c>
      <c r="B89" s="99" t="s">
        <v>2978</v>
      </c>
      <c r="C89" s="70">
        <v>1</v>
      </c>
      <c r="D89" s="70" t="s">
        <v>8</v>
      </c>
      <c r="E89" s="70" t="s">
        <v>1062</v>
      </c>
      <c r="F89" s="74"/>
      <c r="G89" s="75">
        <f t="shared" si="1"/>
        <v>0</v>
      </c>
      <c r="H89" s="104"/>
    </row>
    <row r="90" spans="1:8" x14ac:dyDescent="0.15">
      <c r="A90" s="66" t="s">
        <v>2954</v>
      </c>
      <c r="B90" s="99" t="s">
        <v>2971</v>
      </c>
      <c r="C90" s="70">
        <v>9</v>
      </c>
      <c r="D90" s="70" t="s">
        <v>8</v>
      </c>
      <c r="E90" s="70" t="s">
        <v>1062</v>
      </c>
      <c r="F90" s="74"/>
      <c r="G90" s="75">
        <f t="shared" si="1"/>
        <v>0</v>
      </c>
      <c r="H90" s="104"/>
    </row>
    <row r="91" spans="1:8" x14ac:dyDescent="0.15">
      <c r="A91" s="66" t="s">
        <v>2954</v>
      </c>
      <c r="B91" s="99" t="s">
        <v>2971</v>
      </c>
      <c r="C91" s="70">
        <v>2</v>
      </c>
      <c r="D91" s="70" t="s">
        <v>8</v>
      </c>
      <c r="E91" s="70" t="s">
        <v>1062</v>
      </c>
      <c r="F91" s="74"/>
      <c r="G91" s="75">
        <f t="shared" si="1"/>
        <v>0</v>
      </c>
      <c r="H91" s="104"/>
    </row>
    <row r="92" spans="1:8" x14ac:dyDescent="0.15">
      <c r="A92" s="66" t="s">
        <v>2954</v>
      </c>
      <c r="B92" s="96" t="s">
        <v>2970</v>
      </c>
      <c r="C92" s="66">
        <v>2</v>
      </c>
      <c r="D92" s="66" t="s">
        <v>8</v>
      </c>
      <c r="E92" s="66" t="s">
        <v>1062</v>
      </c>
      <c r="F92" s="74"/>
      <c r="G92" s="75">
        <f t="shared" si="1"/>
        <v>0</v>
      </c>
      <c r="H92" s="104"/>
    </row>
    <row r="93" spans="1:8" x14ac:dyDescent="0.15">
      <c r="A93" s="66" t="s">
        <v>2954</v>
      </c>
      <c r="B93" s="96" t="s">
        <v>3060</v>
      </c>
      <c r="C93" s="66">
        <v>1</v>
      </c>
      <c r="D93" s="66" t="s">
        <v>8</v>
      </c>
      <c r="E93" s="66" t="s">
        <v>1062</v>
      </c>
      <c r="F93" s="74"/>
      <c r="G93" s="75">
        <f t="shared" si="1"/>
        <v>0</v>
      </c>
      <c r="H93" s="104"/>
    </row>
    <row r="94" spans="1:8" x14ac:dyDescent="0.15">
      <c r="A94" s="66" t="s">
        <v>2954</v>
      </c>
      <c r="B94" s="96" t="s">
        <v>2971</v>
      </c>
      <c r="C94" s="66">
        <v>9</v>
      </c>
      <c r="D94" s="66" t="s">
        <v>8</v>
      </c>
      <c r="E94" s="66" t="s">
        <v>1062</v>
      </c>
      <c r="F94" s="74"/>
      <c r="G94" s="75">
        <f t="shared" si="1"/>
        <v>0</v>
      </c>
      <c r="H94" s="104"/>
    </row>
    <row r="95" spans="1:8" x14ac:dyDescent="0.15">
      <c r="A95" s="66" t="s">
        <v>2954</v>
      </c>
      <c r="B95" s="96" t="s">
        <v>2971</v>
      </c>
      <c r="C95" s="66">
        <v>9</v>
      </c>
      <c r="D95" s="66" t="s">
        <v>8</v>
      </c>
      <c r="E95" s="66" t="s">
        <v>1062</v>
      </c>
      <c r="F95" s="74"/>
      <c r="G95" s="75">
        <f t="shared" si="1"/>
        <v>0</v>
      </c>
      <c r="H95" s="104"/>
    </row>
    <row r="96" spans="1:8" x14ac:dyDescent="0.15">
      <c r="A96" s="66" t="s">
        <v>2954</v>
      </c>
      <c r="B96" s="96" t="s">
        <v>2971</v>
      </c>
      <c r="C96" s="66">
        <v>9</v>
      </c>
      <c r="D96" s="66" t="s">
        <v>8</v>
      </c>
      <c r="E96" s="66" t="s">
        <v>1062</v>
      </c>
      <c r="F96" s="74"/>
      <c r="G96" s="75">
        <f t="shared" si="1"/>
        <v>0</v>
      </c>
      <c r="H96" s="104"/>
    </row>
    <row r="97" spans="1:8" x14ac:dyDescent="0.15">
      <c r="A97" s="66" t="s">
        <v>2954</v>
      </c>
      <c r="B97" s="96" t="s">
        <v>2971</v>
      </c>
      <c r="C97" s="66">
        <v>12</v>
      </c>
      <c r="D97" s="66" t="s">
        <v>8</v>
      </c>
      <c r="E97" s="66" t="s">
        <v>1062</v>
      </c>
      <c r="F97" s="74"/>
      <c r="G97" s="75">
        <f t="shared" si="1"/>
        <v>0</v>
      </c>
      <c r="H97" s="104"/>
    </row>
    <row r="98" spans="1:8" x14ac:dyDescent="0.15">
      <c r="A98" s="66" t="s">
        <v>2954</v>
      </c>
      <c r="B98" s="96" t="s">
        <v>2971</v>
      </c>
      <c r="C98" s="66">
        <v>12</v>
      </c>
      <c r="D98" s="66" t="s">
        <v>8</v>
      </c>
      <c r="E98" s="66" t="s">
        <v>1062</v>
      </c>
      <c r="F98" s="74"/>
      <c r="G98" s="75">
        <f t="shared" si="1"/>
        <v>0</v>
      </c>
      <c r="H98" s="104"/>
    </row>
    <row r="99" spans="1:8" x14ac:dyDescent="0.15">
      <c r="A99" s="66" t="s">
        <v>2954</v>
      </c>
      <c r="B99" s="96" t="s">
        <v>2970</v>
      </c>
      <c r="C99" s="66">
        <v>4</v>
      </c>
      <c r="D99" s="66" t="s">
        <v>8</v>
      </c>
      <c r="E99" s="66" t="s">
        <v>1062</v>
      </c>
      <c r="F99" s="74"/>
      <c r="G99" s="75">
        <f t="shared" si="1"/>
        <v>0</v>
      </c>
      <c r="H99" s="104"/>
    </row>
    <row r="100" spans="1:8" x14ac:dyDescent="0.15">
      <c r="A100" s="66" t="s">
        <v>2954</v>
      </c>
      <c r="B100" s="96" t="s">
        <v>2971</v>
      </c>
      <c r="C100" s="66">
        <v>2</v>
      </c>
      <c r="D100" s="66" t="s">
        <v>8</v>
      </c>
      <c r="E100" s="66" t="s">
        <v>1062</v>
      </c>
      <c r="F100" s="74"/>
      <c r="G100" s="75">
        <f t="shared" si="1"/>
        <v>0</v>
      </c>
      <c r="H100" s="104"/>
    </row>
    <row r="101" spans="1:8" x14ac:dyDescent="0.15">
      <c r="A101" s="66" t="s">
        <v>2954</v>
      </c>
      <c r="B101" s="96" t="s">
        <v>2970</v>
      </c>
      <c r="C101" s="66">
        <v>2</v>
      </c>
      <c r="D101" s="66" t="s">
        <v>8</v>
      </c>
      <c r="E101" s="66" t="s">
        <v>1062</v>
      </c>
      <c r="F101" s="74"/>
      <c r="G101" s="75">
        <f t="shared" si="1"/>
        <v>0</v>
      </c>
      <c r="H101" s="104"/>
    </row>
    <row r="102" spans="1:8" x14ac:dyDescent="0.15">
      <c r="A102" s="66" t="s">
        <v>2954</v>
      </c>
      <c r="B102" s="96" t="s">
        <v>2971</v>
      </c>
      <c r="C102" s="66">
        <v>8</v>
      </c>
      <c r="D102" s="66" t="s">
        <v>8</v>
      </c>
      <c r="E102" s="66" t="s">
        <v>1062</v>
      </c>
      <c r="F102" s="74"/>
      <c r="G102" s="75">
        <f t="shared" si="1"/>
        <v>0</v>
      </c>
      <c r="H102" s="104"/>
    </row>
    <row r="103" spans="1:8" x14ac:dyDescent="0.15">
      <c r="A103" s="66" t="s">
        <v>2954</v>
      </c>
      <c r="B103" s="96" t="s">
        <v>3048</v>
      </c>
      <c r="C103" s="66">
        <v>8</v>
      </c>
      <c r="D103" s="66" t="s">
        <v>8</v>
      </c>
      <c r="E103" s="66" t="s">
        <v>1062</v>
      </c>
      <c r="F103" s="74"/>
      <c r="G103" s="75">
        <f t="shared" si="1"/>
        <v>0</v>
      </c>
      <c r="H103" s="104"/>
    </row>
    <row r="104" spans="1:8" x14ac:dyDescent="0.15">
      <c r="A104" s="66" t="s">
        <v>2954</v>
      </c>
      <c r="B104" s="96" t="s">
        <v>2993</v>
      </c>
      <c r="C104" s="66">
        <v>4</v>
      </c>
      <c r="D104" s="66" t="s">
        <v>8</v>
      </c>
      <c r="E104" s="66" t="s">
        <v>1062</v>
      </c>
      <c r="F104" s="74"/>
      <c r="G104" s="75">
        <f t="shared" si="1"/>
        <v>0</v>
      </c>
      <c r="H104" s="104"/>
    </row>
    <row r="105" spans="1:8" x14ac:dyDescent="0.15">
      <c r="A105" s="66" t="s">
        <v>2954</v>
      </c>
      <c r="B105" s="96" t="s">
        <v>3072</v>
      </c>
      <c r="C105" s="66">
        <v>2</v>
      </c>
      <c r="D105" s="66" t="s">
        <v>8</v>
      </c>
      <c r="E105" s="66" t="s">
        <v>1062</v>
      </c>
      <c r="F105" s="74"/>
      <c r="G105" s="75">
        <f t="shared" si="1"/>
        <v>0</v>
      </c>
      <c r="H105" s="104"/>
    </row>
    <row r="106" spans="1:8" x14ac:dyDescent="0.15">
      <c r="A106" s="66" t="s">
        <v>2954</v>
      </c>
      <c r="B106" s="96" t="s">
        <v>3071</v>
      </c>
      <c r="C106" s="66">
        <v>2</v>
      </c>
      <c r="D106" s="66" t="s">
        <v>8</v>
      </c>
      <c r="E106" s="66" t="s">
        <v>1062</v>
      </c>
      <c r="F106" s="74"/>
      <c r="G106" s="75">
        <f t="shared" si="1"/>
        <v>0</v>
      </c>
      <c r="H106" s="104"/>
    </row>
    <row r="107" spans="1:8" x14ac:dyDescent="0.15">
      <c r="A107" s="66" t="s">
        <v>2954</v>
      </c>
      <c r="B107" s="96" t="s">
        <v>2971</v>
      </c>
      <c r="C107" s="66">
        <v>6</v>
      </c>
      <c r="D107" s="66" t="s">
        <v>8</v>
      </c>
      <c r="E107" s="66" t="s">
        <v>1062</v>
      </c>
      <c r="F107" s="74"/>
      <c r="G107" s="75">
        <f t="shared" si="1"/>
        <v>0</v>
      </c>
      <c r="H107" s="104"/>
    </row>
    <row r="108" spans="1:8" x14ac:dyDescent="0.15">
      <c r="A108" s="66" t="s">
        <v>2954</v>
      </c>
      <c r="B108" s="96" t="s">
        <v>2970</v>
      </c>
      <c r="C108" s="66">
        <v>3</v>
      </c>
      <c r="D108" s="66" t="s">
        <v>8</v>
      </c>
      <c r="E108" s="66" t="s">
        <v>1062</v>
      </c>
      <c r="F108" s="74"/>
      <c r="G108" s="75">
        <f t="shared" si="1"/>
        <v>0</v>
      </c>
      <c r="H108" s="104"/>
    </row>
    <row r="109" spans="1:8" x14ac:dyDescent="0.15">
      <c r="A109" s="66" t="s">
        <v>2954</v>
      </c>
      <c r="B109" s="96" t="s">
        <v>2971</v>
      </c>
      <c r="C109" s="66">
        <v>16</v>
      </c>
      <c r="D109" s="66" t="s">
        <v>8</v>
      </c>
      <c r="E109" s="66" t="s">
        <v>1062</v>
      </c>
      <c r="F109" s="74"/>
      <c r="G109" s="75">
        <f t="shared" si="1"/>
        <v>0</v>
      </c>
      <c r="H109" s="104"/>
    </row>
    <row r="110" spans="1:8" x14ac:dyDescent="0.15">
      <c r="A110" s="66" t="s">
        <v>2954</v>
      </c>
      <c r="B110" s="96" t="s">
        <v>2971</v>
      </c>
      <c r="C110" s="66">
        <v>16</v>
      </c>
      <c r="D110" s="66" t="s">
        <v>8</v>
      </c>
      <c r="E110" s="66" t="s">
        <v>1062</v>
      </c>
      <c r="F110" s="74"/>
      <c r="G110" s="75">
        <f t="shared" si="1"/>
        <v>0</v>
      </c>
      <c r="H110" s="104"/>
    </row>
    <row r="111" spans="1:8" x14ac:dyDescent="0.15">
      <c r="A111" s="66" t="s">
        <v>2954</v>
      </c>
      <c r="B111" s="96" t="s">
        <v>2971</v>
      </c>
      <c r="C111" s="66">
        <v>16</v>
      </c>
      <c r="D111" s="66" t="s">
        <v>8</v>
      </c>
      <c r="E111" s="66" t="s">
        <v>1062</v>
      </c>
      <c r="F111" s="74"/>
      <c r="G111" s="75">
        <f t="shared" si="1"/>
        <v>0</v>
      </c>
      <c r="H111" s="104"/>
    </row>
    <row r="112" spans="1:8" x14ac:dyDescent="0.15">
      <c r="A112" s="66" t="s">
        <v>2954</v>
      </c>
      <c r="B112" s="96" t="s">
        <v>2971</v>
      </c>
      <c r="C112" s="66">
        <v>6</v>
      </c>
      <c r="D112" s="66" t="s">
        <v>8</v>
      </c>
      <c r="E112" s="66" t="s">
        <v>1062</v>
      </c>
      <c r="F112" s="74"/>
      <c r="G112" s="75">
        <f t="shared" si="1"/>
        <v>0</v>
      </c>
      <c r="H112" s="104"/>
    </row>
    <row r="113" spans="1:8" x14ac:dyDescent="0.15">
      <c r="A113" s="66" t="s">
        <v>2954</v>
      </c>
      <c r="B113" s="96" t="s">
        <v>2974</v>
      </c>
      <c r="C113" s="66">
        <v>2</v>
      </c>
      <c r="D113" s="66" t="s">
        <v>8</v>
      </c>
      <c r="E113" s="66" t="s">
        <v>1062</v>
      </c>
      <c r="F113" s="74"/>
      <c r="G113" s="75">
        <f t="shared" si="1"/>
        <v>0</v>
      </c>
      <c r="H113" s="104"/>
    </row>
    <row r="114" spans="1:8" x14ac:dyDescent="0.15">
      <c r="A114" s="66" t="s">
        <v>2954</v>
      </c>
      <c r="B114" s="96" t="s">
        <v>3040</v>
      </c>
      <c r="C114" s="66">
        <v>4</v>
      </c>
      <c r="D114" s="66" t="s">
        <v>8</v>
      </c>
      <c r="E114" s="66" t="s">
        <v>1062</v>
      </c>
      <c r="F114" s="74"/>
      <c r="G114" s="75">
        <f t="shared" si="1"/>
        <v>0</v>
      </c>
      <c r="H114" s="104"/>
    </row>
    <row r="115" spans="1:8" x14ac:dyDescent="0.15">
      <c r="A115" s="66" t="s">
        <v>2954</v>
      </c>
      <c r="B115" s="96" t="s">
        <v>3039</v>
      </c>
      <c r="C115" s="66">
        <v>4</v>
      </c>
      <c r="D115" s="66" t="s">
        <v>8</v>
      </c>
      <c r="E115" s="66" t="s">
        <v>1062</v>
      </c>
      <c r="F115" s="74"/>
      <c r="G115" s="75">
        <f t="shared" si="1"/>
        <v>0</v>
      </c>
      <c r="H115" s="104"/>
    </row>
    <row r="116" spans="1:8" x14ac:dyDescent="0.15">
      <c r="A116" s="66" t="s">
        <v>2954</v>
      </c>
      <c r="B116" s="96" t="s">
        <v>3040</v>
      </c>
      <c r="C116" s="66">
        <v>4</v>
      </c>
      <c r="D116" s="66" t="s">
        <v>8</v>
      </c>
      <c r="E116" s="66" t="s">
        <v>1062</v>
      </c>
      <c r="F116" s="74"/>
      <c r="G116" s="75">
        <f t="shared" si="1"/>
        <v>0</v>
      </c>
      <c r="H116" s="104"/>
    </row>
    <row r="117" spans="1:8" x14ac:dyDescent="0.15">
      <c r="A117" s="66" t="s">
        <v>2954</v>
      </c>
      <c r="B117" s="96" t="s">
        <v>3039</v>
      </c>
      <c r="C117" s="66">
        <v>4</v>
      </c>
      <c r="D117" s="66" t="s">
        <v>8</v>
      </c>
      <c r="E117" s="66" t="s">
        <v>1062</v>
      </c>
      <c r="F117" s="74"/>
      <c r="G117" s="75">
        <f t="shared" si="1"/>
        <v>0</v>
      </c>
      <c r="H117" s="104"/>
    </row>
    <row r="118" spans="1:8" x14ac:dyDescent="0.15">
      <c r="A118" s="66" t="s">
        <v>2954</v>
      </c>
      <c r="B118" s="96" t="s">
        <v>2974</v>
      </c>
      <c r="C118" s="66">
        <v>2</v>
      </c>
      <c r="D118" s="66" t="s">
        <v>8</v>
      </c>
      <c r="E118" s="66" t="s">
        <v>1062</v>
      </c>
      <c r="F118" s="74"/>
      <c r="G118" s="75">
        <f t="shared" si="1"/>
        <v>0</v>
      </c>
      <c r="H118" s="104"/>
    </row>
    <row r="119" spans="1:8" x14ac:dyDescent="0.15">
      <c r="A119" s="66" t="s">
        <v>2954</v>
      </c>
      <c r="B119" s="96" t="s">
        <v>3044</v>
      </c>
      <c r="C119" s="66">
        <v>4</v>
      </c>
      <c r="D119" s="66" t="s">
        <v>8</v>
      </c>
      <c r="E119" s="66" t="s">
        <v>1062</v>
      </c>
      <c r="F119" s="74"/>
      <c r="G119" s="75">
        <f t="shared" si="1"/>
        <v>0</v>
      </c>
      <c r="H119" s="104"/>
    </row>
    <row r="120" spans="1:8" x14ac:dyDescent="0.15">
      <c r="A120" s="66" t="s">
        <v>2954</v>
      </c>
      <c r="B120" s="96" t="s">
        <v>2971</v>
      </c>
      <c r="C120" s="66">
        <v>4</v>
      </c>
      <c r="D120" s="66" t="s">
        <v>8</v>
      </c>
      <c r="E120" s="66" t="s">
        <v>1062</v>
      </c>
      <c r="F120" s="74"/>
      <c r="G120" s="75">
        <f t="shared" si="1"/>
        <v>0</v>
      </c>
      <c r="H120" s="104"/>
    </row>
    <row r="121" spans="1:8" x14ac:dyDescent="0.15">
      <c r="A121" s="66" t="s">
        <v>2954</v>
      </c>
      <c r="B121" s="96" t="s">
        <v>3041</v>
      </c>
      <c r="C121" s="66">
        <v>2</v>
      </c>
      <c r="D121" s="66" t="s">
        <v>8</v>
      </c>
      <c r="E121" s="66" t="s">
        <v>1062</v>
      </c>
      <c r="F121" s="74"/>
      <c r="G121" s="75">
        <f t="shared" si="1"/>
        <v>0</v>
      </c>
      <c r="H121" s="104"/>
    </row>
    <row r="122" spans="1:8" x14ac:dyDescent="0.15">
      <c r="A122" s="66" t="s">
        <v>2954</v>
      </c>
      <c r="B122" s="96" t="s">
        <v>2974</v>
      </c>
      <c r="C122" s="66">
        <v>2</v>
      </c>
      <c r="D122" s="66" t="s">
        <v>8</v>
      </c>
      <c r="E122" s="66" t="s">
        <v>1062</v>
      </c>
      <c r="F122" s="74"/>
      <c r="G122" s="75">
        <f t="shared" si="1"/>
        <v>0</v>
      </c>
      <c r="H122" s="104"/>
    </row>
    <row r="123" spans="1:8" x14ac:dyDescent="0.15">
      <c r="A123" s="66" t="s">
        <v>2954</v>
      </c>
      <c r="B123" s="96" t="s">
        <v>3044</v>
      </c>
      <c r="C123" s="66">
        <v>4</v>
      </c>
      <c r="D123" s="66" t="s">
        <v>8</v>
      </c>
      <c r="E123" s="66" t="s">
        <v>1062</v>
      </c>
      <c r="F123" s="74"/>
      <c r="G123" s="75">
        <f t="shared" si="1"/>
        <v>0</v>
      </c>
      <c r="H123" s="104"/>
    </row>
    <row r="124" spans="1:8" x14ac:dyDescent="0.15">
      <c r="A124" s="66" t="s">
        <v>2954</v>
      </c>
      <c r="B124" s="96" t="s">
        <v>2971</v>
      </c>
      <c r="C124" s="66">
        <v>1</v>
      </c>
      <c r="D124" s="66" t="s">
        <v>8</v>
      </c>
      <c r="E124" s="66" t="s">
        <v>1062</v>
      </c>
      <c r="F124" s="74"/>
      <c r="G124" s="75">
        <f t="shared" si="1"/>
        <v>0</v>
      </c>
      <c r="H124" s="104"/>
    </row>
    <row r="125" spans="1:8" x14ac:dyDescent="0.15">
      <c r="A125" s="66" t="s">
        <v>2954</v>
      </c>
      <c r="B125" s="96" t="s">
        <v>3035</v>
      </c>
      <c r="C125" s="66">
        <v>3</v>
      </c>
      <c r="D125" s="66" t="s">
        <v>8</v>
      </c>
      <c r="E125" s="66" t="s">
        <v>1062</v>
      </c>
      <c r="F125" s="74"/>
      <c r="G125" s="75">
        <f t="shared" si="1"/>
        <v>0</v>
      </c>
      <c r="H125" s="104"/>
    </row>
    <row r="126" spans="1:8" x14ac:dyDescent="0.15">
      <c r="A126" s="66" t="s">
        <v>2954</v>
      </c>
      <c r="B126" s="96" t="s">
        <v>3034</v>
      </c>
      <c r="C126" s="66">
        <v>6</v>
      </c>
      <c r="D126" s="66" t="s">
        <v>8</v>
      </c>
      <c r="E126" s="66" t="s">
        <v>1062</v>
      </c>
      <c r="F126" s="74"/>
      <c r="G126" s="75">
        <f t="shared" si="1"/>
        <v>0</v>
      </c>
      <c r="H126" s="104"/>
    </row>
    <row r="127" spans="1:8" x14ac:dyDescent="0.15">
      <c r="A127" s="66" t="s">
        <v>2954</v>
      </c>
      <c r="B127" s="96" t="s">
        <v>2971</v>
      </c>
      <c r="C127" s="56">
        <v>6</v>
      </c>
      <c r="D127" s="66" t="s">
        <v>8</v>
      </c>
      <c r="E127" s="66" t="s">
        <v>1061</v>
      </c>
      <c r="F127" s="74"/>
      <c r="G127" s="75">
        <f t="shared" si="1"/>
        <v>0</v>
      </c>
      <c r="H127" s="104"/>
    </row>
    <row r="128" spans="1:8" x14ac:dyDescent="0.15">
      <c r="A128" s="66" t="s">
        <v>2954</v>
      </c>
      <c r="B128" s="96" t="s">
        <v>2971</v>
      </c>
      <c r="C128" s="66">
        <v>6</v>
      </c>
      <c r="D128" s="66" t="s">
        <v>8</v>
      </c>
      <c r="E128" s="66" t="s">
        <v>1061</v>
      </c>
      <c r="F128" s="74"/>
      <c r="G128" s="75">
        <f t="shared" si="1"/>
        <v>0</v>
      </c>
      <c r="H128" s="104"/>
    </row>
    <row r="129" spans="1:8" x14ac:dyDescent="0.15">
      <c r="A129" s="66" t="s">
        <v>2954</v>
      </c>
      <c r="B129" s="96" t="s">
        <v>3040</v>
      </c>
      <c r="C129" s="66">
        <v>4</v>
      </c>
      <c r="D129" s="66" t="s">
        <v>8</v>
      </c>
      <c r="E129" s="66" t="s">
        <v>1061</v>
      </c>
      <c r="F129" s="74"/>
      <c r="G129" s="75">
        <f t="shared" si="1"/>
        <v>0</v>
      </c>
      <c r="H129" s="104"/>
    </row>
    <row r="130" spans="1:8" x14ac:dyDescent="0.15">
      <c r="A130" s="66" t="s">
        <v>2954</v>
      </c>
      <c r="B130" s="96" t="s">
        <v>3066</v>
      </c>
      <c r="C130" s="66">
        <v>2</v>
      </c>
      <c r="D130" s="66" t="s">
        <v>8</v>
      </c>
      <c r="E130" s="66" t="s">
        <v>1061</v>
      </c>
      <c r="F130" s="74"/>
      <c r="G130" s="75">
        <f t="shared" si="1"/>
        <v>0</v>
      </c>
      <c r="H130" s="104"/>
    </row>
    <row r="131" spans="1:8" x14ac:dyDescent="0.15">
      <c r="A131" s="66" t="s">
        <v>2954</v>
      </c>
      <c r="B131" s="96" t="s">
        <v>2978</v>
      </c>
      <c r="C131" s="66">
        <v>2</v>
      </c>
      <c r="D131" s="66" t="s">
        <v>8</v>
      </c>
      <c r="E131" s="66" t="s">
        <v>1061</v>
      </c>
      <c r="F131" s="74"/>
      <c r="G131" s="75">
        <f t="shared" si="1"/>
        <v>0</v>
      </c>
      <c r="H131" s="104"/>
    </row>
    <row r="132" spans="1:8" x14ac:dyDescent="0.15">
      <c r="A132" s="66" t="s">
        <v>2954</v>
      </c>
      <c r="B132" s="96" t="s">
        <v>3046</v>
      </c>
      <c r="C132" s="66">
        <v>4</v>
      </c>
      <c r="D132" s="66" t="s">
        <v>8</v>
      </c>
      <c r="E132" s="66" t="s">
        <v>1061</v>
      </c>
      <c r="F132" s="74"/>
      <c r="G132" s="75">
        <f t="shared" si="1"/>
        <v>0</v>
      </c>
      <c r="H132" s="104"/>
    </row>
    <row r="133" spans="1:8" x14ac:dyDescent="0.15">
      <c r="A133" s="66" t="s">
        <v>2954</v>
      </c>
      <c r="B133" s="96" t="s">
        <v>2971</v>
      </c>
      <c r="C133" s="66">
        <v>4</v>
      </c>
      <c r="D133" s="66" t="s">
        <v>8</v>
      </c>
      <c r="E133" s="66" t="s">
        <v>1061</v>
      </c>
      <c r="F133" s="74"/>
      <c r="G133" s="75">
        <f t="shared" si="1"/>
        <v>0</v>
      </c>
      <c r="H133" s="104"/>
    </row>
    <row r="134" spans="1:8" x14ac:dyDescent="0.15">
      <c r="A134" s="66" t="s">
        <v>2954</v>
      </c>
      <c r="B134" s="96" t="s">
        <v>2974</v>
      </c>
      <c r="C134" s="66">
        <v>2</v>
      </c>
      <c r="D134" s="66" t="s">
        <v>8</v>
      </c>
      <c r="E134" s="66" t="s">
        <v>1061</v>
      </c>
      <c r="F134" s="74"/>
      <c r="G134" s="75">
        <f t="shared" si="1"/>
        <v>0</v>
      </c>
      <c r="H134" s="104"/>
    </row>
    <row r="135" spans="1:8" x14ac:dyDescent="0.15">
      <c r="A135" s="66" t="s">
        <v>2954</v>
      </c>
      <c r="B135" s="96" t="s">
        <v>2971</v>
      </c>
      <c r="C135" s="66">
        <v>1</v>
      </c>
      <c r="D135" s="66" t="s">
        <v>8</v>
      </c>
      <c r="E135" s="66" t="s">
        <v>1061</v>
      </c>
      <c r="F135" s="74"/>
      <c r="G135" s="75">
        <f t="shared" si="1"/>
        <v>0</v>
      </c>
      <c r="H135" s="104"/>
    </row>
    <row r="136" spans="1:8" x14ac:dyDescent="0.15">
      <c r="A136" s="66" t="s">
        <v>2954</v>
      </c>
      <c r="B136" s="96" t="s">
        <v>3029</v>
      </c>
      <c r="C136" s="66">
        <v>1</v>
      </c>
      <c r="D136" s="66" t="s">
        <v>8</v>
      </c>
      <c r="E136" s="66" t="s">
        <v>1061</v>
      </c>
      <c r="F136" s="74"/>
      <c r="G136" s="75">
        <f t="shared" ref="G136:G199" si="2">F136*C136</f>
        <v>0</v>
      </c>
      <c r="H136" s="104"/>
    </row>
    <row r="137" spans="1:8" x14ac:dyDescent="0.15">
      <c r="A137" s="66" t="s">
        <v>2954</v>
      </c>
      <c r="B137" s="96" t="s">
        <v>3054</v>
      </c>
      <c r="C137" s="66">
        <v>2</v>
      </c>
      <c r="D137" s="66" t="s">
        <v>8</v>
      </c>
      <c r="E137" s="66" t="s">
        <v>1061</v>
      </c>
      <c r="F137" s="74"/>
      <c r="G137" s="75">
        <f t="shared" si="2"/>
        <v>0</v>
      </c>
      <c r="H137" s="104"/>
    </row>
    <row r="138" spans="1:8" x14ac:dyDescent="0.15">
      <c r="A138" s="66" t="s">
        <v>2954</v>
      </c>
      <c r="B138" s="96" t="s">
        <v>3062</v>
      </c>
      <c r="C138" s="66">
        <v>1</v>
      </c>
      <c r="D138" s="66" t="s">
        <v>8</v>
      </c>
      <c r="E138" s="66" t="s">
        <v>1061</v>
      </c>
      <c r="F138" s="74"/>
      <c r="G138" s="75">
        <f t="shared" si="2"/>
        <v>0</v>
      </c>
      <c r="H138" s="104"/>
    </row>
    <row r="139" spans="1:8" x14ac:dyDescent="0.15">
      <c r="A139" s="66" t="s">
        <v>2954</v>
      </c>
      <c r="B139" s="96" t="s">
        <v>2971</v>
      </c>
      <c r="C139" s="66">
        <v>4</v>
      </c>
      <c r="D139" s="66" t="s">
        <v>8</v>
      </c>
      <c r="E139" s="66" t="s">
        <v>1061</v>
      </c>
      <c r="F139" s="74"/>
      <c r="G139" s="75">
        <f t="shared" si="2"/>
        <v>0</v>
      </c>
      <c r="H139" s="104"/>
    </row>
    <row r="140" spans="1:8" x14ac:dyDescent="0.15">
      <c r="A140" s="66" t="s">
        <v>2954</v>
      </c>
      <c r="B140" s="96" t="s">
        <v>2987</v>
      </c>
      <c r="C140" s="66">
        <v>4</v>
      </c>
      <c r="D140" s="66" t="s">
        <v>8</v>
      </c>
      <c r="E140" s="66" t="s">
        <v>1061</v>
      </c>
      <c r="F140" s="74"/>
      <c r="G140" s="75">
        <f t="shared" si="2"/>
        <v>0</v>
      </c>
      <c r="H140" s="104"/>
    </row>
    <row r="141" spans="1:8" x14ac:dyDescent="0.15">
      <c r="A141" s="66" t="s">
        <v>2954</v>
      </c>
      <c r="B141" s="96" t="s">
        <v>3054</v>
      </c>
      <c r="C141" s="66">
        <v>4</v>
      </c>
      <c r="D141" s="66" t="s">
        <v>8</v>
      </c>
      <c r="E141" s="66" t="s">
        <v>1061</v>
      </c>
      <c r="F141" s="74"/>
      <c r="G141" s="75">
        <f t="shared" si="2"/>
        <v>0</v>
      </c>
      <c r="H141" s="104"/>
    </row>
    <row r="142" spans="1:8" x14ac:dyDescent="0.15">
      <c r="A142" s="66" t="s">
        <v>2954</v>
      </c>
      <c r="B142" s="96" t="s">
        <v>2971</v>
      </c>
      <c r="C142" s="66">
        <v>1</v>
      </c>
      <c r="D142" s="66" t="s">
        <v>8</v>
      </c>
      <c r="E142" s="66" t="s">
        <v>1061</v>
      </c>
      <c r="F142" s="74"/>
      <c r="G142" s="75">
        <f t="shared" si="2"/>
        <v>0</v>
      </c>
      <c r="H142" s="104"/>
    </row>
    <row r="143" spans="1:8" x14ac:dyDescent="0.15">
      <c r="A143" s="66" t="s">
        <v>2954</v>
      </c>
      <c r="B143" s="96" t="s">
        <v>2970</v>
      </c>
      <c r="C143" s="66">
        <v>1</v>
      </c>
      <c r="D143" s="66" t="s">
        <v>8</v>
      </c>
      <c r="E143" s="66" t="s">
        <v>1061</v>
      </c>
      <c r="F143" s="74"/>
      <c r="G143" s="75">
        <f t="shared" si="2"/>
        <v>0</v>
      </c>
      <c r="H143" s="104"/>
    </row>
    <row r="144" spans="1:8" x14ac:dyDescent="0.15">
      <c r="A144" s="66" t="s">
        <v>2954</v>
      </c>
      <c r="B144" s="96" t="s">
        <v>3060</v>
      </c>
      <c r="C144" s="66">
        <v>1</v>
      </c>
      <c r="D144" s="66" t="s">
        <v>8</v>
      </c>
      <c r="E144" s="66" t="s">
        <v>1061</v>
      </c>
      <c r="F144" s="74"/>
      <c r="G144" s="75">
        <f t="shared" si="2"/>
        <v>0</v>
      </c>
      <c r="H144" s="104"/>
    </row>
    <row r="145" spans="1:8" x14ac:dyDescent="0.15">
      <c r="A145" s="66" t="s">
        <v>2954</v>
      </c>
      <c r="B145" s="96" t="s">
        <v>2971</v>
      </c>
      <c r="C145" s="66">
        <v>4</v>
      </c>
      <c r="D145" s="66" t="s">
        <v>8</v>
      </c>
      <c r="E145" s="66" t="s">
        <v>1061</v>
      </c>
      <c r="F145" s="74"/>
      <c r="G145" s="75">
        <f t="shared" si="2"/>
        <v>0</v>
      </c>
      <c r="H145" s="104"/>
    </row>
    <row r="146" spans="1:8" x14ac:dyDescent="0.15">
      <c r="A146" s="66" t="s">
        <v>2954</v>
      </c>
      <c r="B146" s="96" t="s">
        <v>2976</v>
      </c>
      <c r="C146" s="66">
        <v>4</v>
      </c>
      <c r="D146" s="66" t="s">
        <v>8</v>
      </c>
      <c r="E146" s="66" t="s">
        <v>1061</v>
      </c>
      <c r="F146" s="74"/>
      <c r="G146" s="75">
        <f t="shared" si="2"/>
        <v>0</v>
      </c>
      <c r="H146" s="104"/>
    </row>
    <row r="147" spans="1:8" x14ac:dyDescent="0.15">
      <c r="A147" s="66" t="s">
        <v>2954</v>
      </c>
      <c r="B147" s="96" t="s">
        <v>2979</v>
      </c>
      <c r="C147" s="66">
        <v>4</v>
      </c>
      <c r="D147" s="66" t="s">
        <v>8</v>
      </c>
      <c r="E147" s="66" t="s">
        <v>1061</v>
      </c>
      <c r="F147" s="74"/>
      <c r="G147" s="75">
        <f t="shared" si="2"/>
        <v>0</v>
      </c>
      <c r="H147" s="104"/>
    </row>
    <row r="148" spans="1:8" x14ac:dyDescent="0.15">
      <c r="A148" s="66" t="s">
        <v>2954</v>
      </c>
      <c r="B148" s="96" t="s">
        <v>3054</v>
      </c>
      <c r="C148" s="66">
        <v>4</v>
      </c>
      <c r="D148" s="66" t="s">
        <v>8</v>
      </c>
      <c r="E148" s="66" t="s">
        <v>1061</v>
      </c>
      <c r="F148" s="74"/>
      <c r="G148" s="75">
        <f t="shared" si="2"/>
        <v>0</v>
      </c>
      <c r="H148" s="104"/>
    </row>
    <row r="149" spans="1:8" x14ac:dyDescent="0.15">
      <c r="A149" s="66" t="s">
        <v>2954</v>
      </c>
      <c r="B149" s="96" t="s">
        <v>3044</v>
      </c>
      <c r="C149" s="66">
        <v>2</v>
      </c>
      <c r="D149" s="66" t="s">
        <v>8</v>
      </c>
      <c r="E149" s="66" t="s">
        <v>1061</v>
      </c>
      <c r="F149" s="74"/>
      <c r="G149" s="75">
        <f t="shared" si="2"/>
        <v>0</v>
      </c>
      <c r="H149" s="104"/>
    </row>
    <row r="150" spans="1:8" x14ac:dyDescent="0.15">
      <c r="A150" s="66" t="s">
        <v>2954</v>
      </c>
      <c r="B150" s="96" t="s">
        <v>3054</v>
      </c>
      <c r="C150" s="66">
        <v>2</v>
      </c>
      <c r="D150" s="66" t="s">
        <v>8</v>
      </c>
      <c r="E150" s="66" t="s">
        <v>1061</v>
      </c>
      <c r="F150" s="74"/>
      <c r="G150" s="75">
        <f t="shared" si="2"/>
        <v>0</v>
      </c>
      <c r="H150" s="104"/>
    </row>
    <row r="151" spans="1:8" x14ac:dyDescent="0.15">
      <c r="A151" s="66" t="s">
        <v>2954</v>
      </c>
      <c r="B151" s="96" t="s">
        <v>2971</v>
      </c>
      <c r="C151" s="66">
        <v>2</v>
      </c>
      <c r="D151" s="66" t="s">
        <v>8</v>
      </c>
      <c r="E151" s="66" t="s">
        <v>1061</v>
      </c>
      <c r="F151" s="74"/>
      <c r="G151" s="75">
        <f t="shared" si="2"/>
        <v>0</v>
      </c>
      <c r="H151" s="104"/>
    </row>
    <row r="152" spans="1:8" x14ac:dyDescent="0.15">
      <c r="A152" s="66" t="s">
        <v>2954</v>
      </c>
      <c r="B152" s="96" t="s">
        <v>2970</v>
      </c>
      <c r="C152" s="66">
        <v>2</v>
      </c>
      <c r="D152" s="66" t="s">
        <v>8</v>
      </c>
      <c r="E152" s="66" t="s">
        <v>1061</v>
      </c>
      <c r="F152" s="74"/>
      <c r="G152" s="75">
        <f t="shared" si="2"/>
        <v>0</v>
      </c>
      <c r="H152" s="104"/>
    </row>
    <row r="153" spans="1:8" x14ac:dyDescent="0.15">
      <c r="A153" s="66" t="s">
        <v>2954</v>
      </c>
      <c r="B153" s="96" t="s">
        <v>2971</v>
      </c>
      <c r="C153" s="66">
        <v>12</v>
      </c>
      <c r="D153" s="66" t="s">
        <v>8</v>
      </c>
      <c r="E153" s="66" t="s">
        <v>1061</v>
      </c>
      <c r="F153" s="74"/>
      <c r="G153" s="75">
        <f t="shared" si="2"/>
        <v>0</v>
      </c>
      <c r="H153" s="104"/>
    </row>
    <row r="154" spans="1:8" x14ac:dyDescent="0.15">
      <c r="A154" s="66" t="s">
        <v>2954</v>
      </c>
      <c r="B154" s="96" t="s">
        <v>2970</v>
      </c>
      <c r="C154" s="66">
        <v>4</v>
      </c>
      <c r="D154" s="66" t="s">
        <v>8</v>
      </c>
      <c r="E154" s="66" t="s">
        <v>1061</v>
      </c>
      <c r="F154" s="74"/>
      <c r="G154" s="75">
        <f t="shared" si="2"/>
        <v>0</v>
      </c>
      <c r="H154" s="104"/>
    </row>
    <row r="155" spans="1:8" x14ac:dyDescent="0.15">
      <c r="A155" s="66" t="s">
        <v>2954</v>
      </c>
      <c r="B155" s="96" t="s">
        <v>2971</v>
      </c>
      <c r="C155" s="66">
        <v>12</v>
      </c>
      <c r="D155" s="66" t="s">
        <v>8</v>
      </c>
      <c r="E155" s="66" t="s">
        <v>1061</v>
      </c>
      <c r="F155" s="74"/>
      <c r="G155" s="75">
        <f t="shared" si="2"/>
        <v>0</v>
      </c>
      <c r="H155" s="104"/>
    </row>
    <row r="156" spans="1:8" x14ac:dyDescent="0.15">
      <c r="A156" s="66" t="s">
        <v>2954</v>
      </c>
      <c r="B156" s="96" t="s">
        <v>2970</v>
      </c>
      <c r="C156" s="66">
        <v>4</v>
      </c>
      <c r="D156" s="66" t="s">
        <v>8</v>
      </c>
      <c r="E156" s="66" t="s">
        <v>1061</v>
      </c>
      <c r="F156" s="74"/>
      <c r="G156" s="75">
        <f t="shared" si="2"/>
        <v>0</v>
      </c>
      <c r="H156" s="104"/>
    </row>
    <row r="157" spans="1:8" x14ac:dyDescent="0.15">
      <c r="A157" s="66" t="s">
        <v>2954</v>
      </c>
      <c r="B157" s="96" t="s">
        <v>2971</v>
      </c>
      <c r="C157" s="66">
        <v>4</v>
      </c>
      <c r="D157" s="66" t="s">
        <v>8</v>
      </c>
      <c r="E157" s="66" t="s">
        <v>1061</v>
      </c>
      <c r="F157" s="74"/>
      <c r="G157" s="75">
        <f t="shared" si="2"/>
        <v>0</v>
      </c>
      <c r="H157" s="104"/>
    </row>
    <row r="158" spans="1:8" x14ac:dyDescent="0.15">
      <c r="A158" s="66" t="s">
        <v>2954</v>
      </c>
      <c r="B158" s="96" t="s">
        <v>2974</v>
      </c>
      <c r="C158" s="66">
        <v>2</v>
      </c>
      <c r="D158" s="66" t="s">
        <v>8</v>
      </c>
      <c r="E158" s="66" t="s">
        <v>1061</v>
      </c>
      <c r="F158" s="74"/>
      <c r="G158" s="75">
        <f t="shared" si="2"/>
        <v>0</v>
      </c>
      <c r="H158" s="104"/>
    </row>
    <row r="159" spans="1:8" x14ac:dyDescent="0.15">
      <c r="A159" s="66" t="s">
        <v>2954</v>
      </c>
      <c r="B159" s="96" t="s">
        <v>2976</v>
      </c>
      <c r="C159" s="66">
        <v>10</v>
      </c>
      <c r="D159" s="66" t="s">
        <v>8</v>
      </c>
      <c r="E159" s="66" t="s">
        <v>1061</v>
      </c>
      <c r="F159" s="74"/>
      <c r="G159" s="75">
        <f t="shared" si="2"/>
        <v>0</v>
      </c>
      <c r="H159" s="104"/>
    </row>
    <row r="160" spans="1:8" x14ac:dyDescent="0.15">
      <c r="A160" s="66" t="s">
        <v>2954</v>
      </c>
      <c r="B160" s="96" t="s">
        <v>2979</v>
      </c>
      <c r="C160" s="66">
        <v>5</v>
      </c>
      <c r="D160" s="66" t="s">
        <v>8</v>
      </c>
      <c r="E160" s="66" t="s">
        <v>1061</v>
      </c>
      <c r="F160" s="74"/>
      <c r="G160" s="75">
        <f t="shared" si="2"/>
        <v>0</v>
      </c>
      <c r="H160" s="104"/>
    </row>
    <row r="161" spans="1:8" x14ac:dyDescent="0.15">
      <c r="A161" s="66" t="s">
        <v>2954</v>
      </c>
      <c r="B161" s="96" t="s">
        <v>2974</v>
      </c>
      <c r="C161" s="66">
        <v>2</v>
      </c>
      <c r="D161" s="66" t="s">
        <v>8</v>
      </c>
      <c r="E161" s="66" t="s">
        <v>1061</v>
      </c>
      <c r="F161" s="74"/>
      <c r="G161" s="75">
        <f t="shared" si="2"/>
        <v>0</v>
      </c>
      <c r="H161" s="104"/>
    </row>
    <row r="162" spans="1:8" x14ac:dyDescent="0.15">
      <c r="A162" s="66" t="s">
        <v>2954</v>
      </c>
      <c r="B162" s="96" t="s">
        <v>2976</v>
      </c>
      <c r="C162" s="66">
        <v>10</v>
      </c>
      <c r="D162" s="66" t="s">
        <v>8</v>
      </c>
      <c r="E162" s="66" t="s">
        <v>1061</v>
      </c>
      <c r="F162" s="74"/>
      <c r="G162" s="75">
        <f t="shared" si="2"/>
        <v>0</v>
      </c>
      <c r="H162" s="104"/>
    </row>
    <row r="163" spans="1:8" x14ac:dyDescent="0.15">
      <c r="A163" s="66" t="s">
        <v>2954</v>
      </c>
      <c r="B163" s="96" t="s">
        <v>2979</v>
      </c>
      <c r="C163" s="66">
        <v>5</v>
      </c>
      <c r="D163" s="66" t="s">
        <v>8</v>
      </c>
      <c r="E163" s="66" t="s">
        <v>1061</v>
      </c>
      <c r="F163" s="74"/>
      <c r="G163" s="75">
        <f t="shared" si="2"/>
        <v>0</v>
      </c>
      <c r="H163" s="104"/>
    </row>
    <row r="164" spans="1:8" x14ac:dyDescent="0.15">
      <c r="A164" s="66" t="s">
        <v>2954</v>
      </c>
      <c r="B164" s="96" t="s">
        <v>2971</v>
      </c>
      <c r="C164" s="66">
        <v>10</v>
      </c>
      <c r="D164" s="66" t="s">
        <v>8</v>
      </c>
      <c r="E164" s="66" t="s">
        <v>1061</v>
      </c>
      <c r="F164" s="74"/>
      <c r="G164" s="75">
        <f t="shared" si="2"/>
        <v>0</v>
      </c>
      <c r="H164" s="104"/>
    </row>
    <row r="165" spans="1:8" x14ac:dyDescent="0.15">
      <c r="A165" s="66" t="s">
        <v>2954</v>
      </c>
      <c r="B165" s="96" t="s">
        <v>2970</v>
      </c>
      <c r="C165" s="66">
        <v>5</v>
      </c>
      <c r="D165" s="66" t="s">
        <v>8</v>
      </c>
      <c r="E165" s="66" t="s">
        <v>1061</v>
      </c>
      <c r="F165" s="74"/>
      <c r="G165" s="75">
        <f t="shared" si="2"/>
        <v>0</v>
      </c>
      <c r="H165" s="104"/>
    </row>
    <row r="166" spans="1:8" x14ac:dyDescent="0.15">
      <c r="A166" s="66" t="s">
        <v>2954</v>
      </c>
      <c r="B166" s="96" t="s">
        <v>2971</v>
      </c>
      <c r="C166" s="66">
        <v>10</v>
      </c>
      <c r="D166" s="66" t="s">
        <v>8</v>
      </c>
      <c r="E166" s="66" t="s">
        <v>1061</v>
      </c>
      <c r="F166" s="74"/>
      <c r="G166" s="75">
        <f t="shared" si="2"/>
        <v>0</v>
      </c>
      <c r="H166" s="104"/>
    </row>
    <row r="167" spans="1:8" x14ac:dyDescent="0.15">
      <c r="A167" s="66" t="s">
        <v>2954</v>
      </c>
      <c r="B167" s="96" t="s">
        <v>2970</v>
      </c>
      <c r="C167" s="66">
        <v>5</v>
      </c>
      <c r="D167" s="66" t="s">
        <v>8</v>
      </c>
      <c r="E167" s="66" t="s">
        <v>1061</v>
      </c>
      <c r="F167" s="74"/>
      <c r="G167" s="75">
        <f t="shared" si="2"/>
        <v>0</v>
      </c>
      <c r="H167" s="104"/>
    </row>
    <row r="168" spans="1:8" x14ac:dyDescent="0.15">
      <c r="A168" s="66" t="s">
        <v>2954</v>
      </c>
      <c r="B168" s="96" t="s">
        <v>2971</v>
      </c>
      <c r="C168" s="66">
        <v>10</v>
      </c>
      <c r="D168" s="66" t="s">
        <v>8</v>
      </c>
      <c r="E168" s="66" t="s">
        <v>1061</v>
      </c>
      <c r="F168" s="74"/>
      <c r="G168" s="75">
        <f t="shared" si="2"/>
        <v>0</v>
      </c>
      <c r="H168" s="104"/>
    </row>
    <row r="169" spans="1:8" x14ac:dyDescent="0.15">
      <c r="A169" s="66" t="s">
        <v>2954</v>
      </c>
      <c r="B169" s="96" t="s">
        <v>2970</v>
      </c>
      <c r="C169" s="66">
        <v>5</v>
      </c>
      <c r="D169" s="66" t="s">
        <v>8</v>
      </c>
      <c r="E169" s="66" t="s">
        <v>1061</v>
      </c>
      <c r="F169" s="74"/>
      <c r="G169" s="75">
        <f t="shared" si="2"/>
        <v>0</v>
      </c>
      <c r="H169" s="104"/>
    </row>
    <row r="170" spans="1:8" x14ac:dyDescent="0.15">
      <c r="A170" s="66" t="s">
        <v>2954</v>
      </c>
      <c r="B170" s="96" t="s">
        <v>2971</v>
      </c>
      <c r="C170" s="66">
        <v>10</v>
      </c>
      <c r="D170" s="66" t="s">
        <v>8</v>
      </c>
      <c r="E170" s="66" t="s">
        <v>1061</v>
      </c>
      <c r="F170" s="74"/>
      <c r="G170" s="75">
        <f t="shared" si="2"/>
        <v>0</v>
      </c>
      <c r="H170" s="104"/>
    </row>
    <row r="171" spans="1:8" x14ac:dyDescent="0.15">
      <c r="A171" s="66" t="s">
        <v>2954</v>
      </c>
      <c r="B171" s="96" t="s">
        <v>2970</v>
      </c>
      <c r="C171" s="66">
        <v>5</v>
      </c>
      <c r="D171" s="66" t="s">
        <v>8</v>
      </c>
      <c r="E171" s="66" t="s">
        <v>1061</v>
      </c>
      <c r="F171" s="74"/>
      <c r="G171" s="75">
        <f t="shared" si="2"/>
        <v>0</v>
      </c>
      <c r="H171" s="104"/>
    </row>
    <row r="172" spans="1:8" x14ac:dyDescent="0.15">
      <c r="A172" s="66" t="s">
        <v>2954</v>
      </c>
      <c r="B172" s="96" t="s">
        <v>2971</v>
      </c>
      <c r="C172" s="66">
        <v>4</v>
      </c>
      <c r="D172" s="66" t="s">
        <v>8</v>
      </c>
      <c r="E172" s="66" t="s">
        <v>1061</v>
      </c>
      <c r="F172" s="74"/>
      <c r="G172" s="75">
        <f t="shared" si="2"/>
        <v>0</v>
      </c>
      <c r="H172" s="104"/>
    </row>
    <row r="173" spans="1:8" x14ac:dyDescent="0.15">
      <c r="A173" s="66" t="s">
        <v>2954</v>
      </c>
      <c r="B173" s="98" t="s">
        <v>3048</v>
      </c>
      <c r="C173" s="66">
        <v>6</v>
      </c>
      <c r="D173" s="66" t="s">
        <v>8</v>
      </c>
      <c r="E173" s="66" t="s">
        <v>1061</v>
      </c>
      <c r="F173" s="74"/>
      <c r="G173" s="75">
        <f t="shared" si="2"/>
        <v>0</v>
      </c>
      <c r="H173" s="104"/>
    </row>
    <row r="174" spans="1:8" x14ac:dyDescent="0.15">
      <c r="A174" s="66" t="s">
        <v>2954</v>
      </c>
      <c r="B174" s="96" t="s">
        <v>2971</v>
      </c>
      <c r="C174" s="66">
        <v>6</v>
      </c>
      <c r="D174" s="66" t="s">
        <v>8</v>
      </c>
      <c r="E174" s="66" t="s">
        <v>1061</v>
      </c>
      <c r="F174" s="74"/>
      <c r="G174" s="75">
        <f t="shared" si="2"/>
        <v>0</v>
      </c>
      <c r="H174" s="104"/>
    </row>
    <row r="175" spans="1:8" x14ac:dyDescent="0.15">
      <c r="A175" s="66" t="s">
        <v>2954</v>
      </c>
      <c r="B175" s="96" t="s">
        <v>3039</v>
      </c>
      <c r="C175" s="66">
        <v>3</v>
      </c>
      <c r="D175" s="66" t="s">
        <v>8</v>
      </c>
      <c r="E175" s="66" t="s">
        <v>1061</v>
      </c>
      <c r="F175" s="74"/>
      <c r="G175" s="75">
        <f t="shared" si="2"/>
        <v>0</v>
      </c>
      <c r="H175" s="104"/>
    </row>
    <row r="176" spans="1:8" x14ac:dyDescent="0.15">
      <c r="A176" s="66" t="s">
        <v>2954</v>
      </c>
      <c r="B176" s="96" t="s">
        <v>2978</v>
      </c>
      <c r="C176" s="66">
        <v>1</v>
      </c>
      <c r="D176" s="66" t="s">
        <v>8</v>
      </c>
      <c r="E176" s="66" t="s">
        <v>1061</v>
      </c>
      <c r="F176" s="74"/>
      <c r="G176" s="75">
        <f t="shared" si="2"/>
        <v>0</v>
      </c>
      <c r="H176" s="104"/>
    </row>
    <row r="177" spans="1:8" x14ac:dyDescent="0.15">
      <c r="A177" s="66" t="s">
        <v>2954</v>
      </c>
      <c r="B177" s="96" t="s">
        <v>3046</v>
      </c>
      <c r="C177" s="66">
        <v>2</v>
      </c>
      <c r="D177" s="66" t="s">
        <v>8</v>
      </c>
      <c r="E177" s="66" t="s">
        <v>1061</v>
      </c>
      <c r="F177" s="74"/>
      <c r="G177" s="75">
        <f t="shared" si="2"/>
        <v>0</v>
      </c>
      <c r="H177" s="104"/>
    </row>
    <row r="178" spans="1:8" x14ac:dyDescent="0.15">
      <c r="A178" s="66" t="s">
        <v>2954</v>
      </c>
      <c r="B178" s="96" t="s">
        <v>2987</v>
      </c>
      <c r="C178" s="66">
        <v>2</v>
      </c>
      <c r="D178" s="66" t="s">
        <v>8</v>
      </c>
      <c r="E178" s="66" t="s">
        <v>1061</v>
      </c>
      <c r="F178" s="74"/>
      <c r="G178" s="75">
        <f t="shared" si="2"/>
        <v>0</v>
      </c>
      <c r="H178" s="104"/>
    </row>
    <row r="179" spans="1:8" x14ac:dyDescent="0.15">
      <c r="A179" s="66" t="s">
        <v>2954</v>
      </c>
      <c r="B179" s="96" t="s">
        <v>2971</v>
      </c>
      <c r="C179" s="66">
        <v>9</v>
      </c>
      <c r="D179" s="66" t="s">
        <v>8</v>
      </c>
      <c r="E179" s="66" t="s">
        <v>1061</v>
      </c>
      <c r="F179" s="74"/>
      <c r="G179" s="75">
        <f t="shared" si="2"/>
        <v>0</v>
      </c>
      <c r="H179" s="104"/>
    </row>
    <row r="180" spans="1:8" x14ac:dyDescent="0.15">
      <c r="A180" s="66" t="s">
        <v>2954</v>
      </c>
      <c r="B180" s="96" t="s">
        <v>2974</v>
      </c>
      <c r="C180" s="66">
        <v>3</v>
      </c>
      <c r="D180" s="66" t="s">
        <v>8</v>
      </c>
      <c r="E180" s="66" t="s">
        <v>1061</v>
      </c>
      <c r="F180" s="74"/>
      <c r="G180" s="75">
        <f t="shared" si="2"/>
        <v>0</v>
      </c>
      <c r="H180" s="104"/>
    </row>
    <row r="181" spans="1:8" x14ac:dyDescent="0.15">
      <c r="A181" s="66" t="s">
        <v>2954</v>
      </c>
      <c r="B181" s="96" t="s">
        <v>2973</v>
      </c>
      <c r="C181" s="66">
        <v>1</v>
      </c>
      <c r="D181" s="66" t="s">
        <v>8</v>
      </c>
      <c r="E181" s="66" t="s">
        <v>1061</v>
      </c>
      <c r="F181" s="74"/>
      <c r="G181" s="75">
        <f t="shared" si="2"/>
        <v>0</v>
      </c>
      <c r="H181" s="104"/>
    </row>
    <row r="182" spans="1:8" x14ac:dyDescent="0.15">
      <c r="A182" s="66" t="s">
        <v>2954</v>
      </c>
      <c r="B182" s="96" t="s">
        <v>2975</v>
      </c>
      <c r="C182" s="70">
        <v>1</v>
      </c>
      <c r="D182" s="66" t="s">
        <v>8</v>
      </c>
      <c r="E182" s="66" t="s">
        <v>1061</v>
      </c>
      <c r="F182" s="74"/>
      <c r="G182" s="75">
        <f t="shared" si="2"/>
        <v>0</v>
      </c>
      <c r="H182" s="104"/>
    </row>
    <row r="183" spans="1:8" x14ac:dyDescent="0.15">
      <c r="A183" s="66" t="s">
        <v>2954</v>
      </c>
      <c r="B183" s="96" t="s">
        <v>2971</v>
      </c>
      <c r="C183" s="66">
        <v>1</v>
      </c>
      <c r="D183" s="66" t="s">
        <v>8</v>
      </c>
      <c r="E183" s="66" t="s">
        <v>1061</v>
      </c>
      <c r="F183" s="74"/>
      <c r="G183" s="75">
        <f t="shared" si="2"/>
        <v>0</v>
      </c>
      <c r="H183" s="104"/>
    </row>
    <row r="184" spans="1:8" x14ac:dyDescent="0.15">
      <c r="A184" s="66" t="s">
        <v>2954</v>
      </c>
      <c r="B184" s="96" t="s">
        <v>3040</v>
      </c>
      <c r="C184" s="66">
        <v>6</v>
      </c>
      <c r="D184" s="66" t="s">
        <v>8</v>
      </c>
      <c r="E184" s="66" t="s">
        <v>1061</v>
      </c>
      <c r="F184" s="74"/>
      <c r="G184" s="75">
        <f t="shared" si="2"/>
        <v>0</v>
      </c>
      <c r="H184" s="104"/>
    </row>
    <row r="185" spans="1:8" x14ac:dyDescent="0.15">
      <c r="A185" s="66" t="s">
        <v>2954</v>
      </c>
      <c r="B185" s="96" t="s">
        <v>3039</v>
      </c>
      <c r="C185" s="66">
        <v>3</v>
      </c>
      <c r="D185" s="66" t="s">
        <v>8</v>
      </c>
      <c r="E185" s="66" t="s">
        <v>1061</v>
      </c>
      <c r="F185" s="74"/>
      <c r="G185" s="75">
        <f t="shared" si="2"/>
        <v>0</v>
      </c>
      <c r="H185" s="104"/>
    </row>
    <row r="186" spans="1:8" x14ac:dyDescent="0.15">
      <c r="A186" s="66" t="s">
        <v>2954</v>
      </c>
      <c r="B186" s="96" t="s">
        <v>2971</v>
      </c>
      <c r="C186" s="66">
        <v>6</v>
      </c>
      <c r="D186" s="66" t="s">
        <v>8</v>
      </c>
      <c r="E186" s="66" t="s">
        <v>1061</v>
      </c>
      <c r="F186" s="74"/>
      <c r="G186" s="75">
        <f t="shared" si="2"/>
        <v>0</v>
      </c>
      <c r="H186" s="104"/>
    </row>
    <row r="187" spans="1:8" x14ac:dyDescent="0.15">
      <c r="A187" s="66" t="s">
        <v>2954</v>
      </c>
      <c r="B187" s="96" t="s">
        <v>2970</v>
      </c>
      <c r="C187" s="66">
        <v>3</v>
      </c>
      <c r="D187" s="66" t="s">
        <v>8</v>
      </c>
      <c r="E187" s="66" t="s">
        <v>1061</v>
      </c>
      <c r="F187" s="74"/>
      <c r="G187" s="75">
        <f t="shared" si="2"/>
        <v>0</v>
      </c>
      <c r="H187" s="104"/>
    </row>
    <row r="188" spans="1:8" x14ac:dyDescent="0.15">
      <c r="A188" s="66" t="s">
        <v>2954</v>
      </c>
      <c r="B188" s="96" t="s">
        <v>3066</v>
      </c>
      <c r="C188" s="66">
        <v>2</v>
      </c>
      <c r="D188" s="66" t="s">
        <v>8</v>
      </c>
      <c r="E188" s="66" t="s">
        <v>1061</v>
      </c>
      <c r="F188" s="74"/>
      <c r="G188" s="75">
        <f t="shared" si="2"/>
        <v>0</v>
      </c>
      <c r="H188" s="104"/>
    </row>
    <row r="189" spans="1:8" x14ac:dyDescent="0.15">
      <c r="A189" s="66" t="s">
        <v>2954</v>
      </c>
      <c r="B189" s="96" t="s">
        <v>3040</v>
      </c>
      <c r="C189" s="66">
        <v>4</v>
      </c>
      <c r="D189" s="66" t="s">
        <v>8</v>
      </c>
      <c r="E189" s="66" t="s">
        <v>1061</v>
      </c>
      <c r="F189" s="74"/>
      <c r="G189" s="75">
        <f t="shared" si="2"/>
        <v>0</v>
      </c>
      <c r="H189" s="104"/>
    </row>
    <row r="190" spans="1:8" x14ac:dyDescent="0.15">
      <c r="A190" s="66" t="s">
        <v>2954</v>
      </c>
      <c r="B190" s="96" t="s">
        <v>3066</v>
      </c>
      <c r="C190" s="66">
        <v>2</v>
      </c>
      <c r="D190" s="66" t="s">
        <v>8</v>
      </c>
      <c r="E190" s="66" t="s">
        <v>1061</v>
      </c>
      <c r="F190" s="74"/>
      <c r="G190" s="75">
        <f t="shared" si="2"/>
        <v>0</v>
      </c>
      <c r="H190" s="104"/>
    </row>
    <row r="191" spans="1:8" x14ac:dyDescent="0.15">
      <c r="A191" s="66" t="s">
        <v>2954</v>
      </c>
      <c r="B191" s="96" t="s">
        <v>3040</v>
      </c>
      <c r="C191" s="66">
        <v>4</v>
      </c>
      <c r="D191" s="66" t="s">
        <v>8</v>
      </c>
      <c r="E191" s="66" t="s">
        <v>1061</v>
      </c>
      <c r="F191" s="74"/>
      <c r="G191" s="75">
        <f t="shared" si="2"/>
        <v>0</v>
      </c>
      <c r="H191" s="104"/>
    </row>
    <row r="192" spans="1:8" x14ac:dyDescent="0.15">
      <c r="A192" s="66" t="s">
        <v>2954</v>
      </c>
      <c r="B192" s="96" t="s">
        <v>2971</v>
      </c>
      <c r="C192" s="66">
        <v>6</v>
      </c>
      <c r="D192" s="66" t="s">
        <v>8</v>
      </c>
      <c r="E192" s="66" t="s">
        <v>1061</v>
      </c>
      <c r="F192" s="74"/>
      <c r="G192" s="75">
        <f t="shared" si="2"/>
        <v>0</v>
      </c>
      <c r="H192" s="104"/>
    </row>
    <row r="193" spans="1:8" x14ac:dyDescent="0.15">
      <c r="A193" s="66" t="s">
        <v>2954</v>
      </c>
      <c r="B193" s="96" t="s">
        <v>2970</v>
      </c>
      <c r="C193" s="66">
        <v>3</v>
      </c>
      <c r="D193" s="66" t="s">
        <v>8</v>
      </c>
      <c r="E193" s="66" t="s">
        <v>1061</v>
      </c>
      <c r="F193" s="74"/>
      <c r="G193" s="75">
        <f t="shared" si="2"/>
        <v>0</v>
      </c>
      <c r="H193" s="104"/>
    </row>
    <row r="194" spans="1:8" x14ac:dyDescent="0.15">
      <c r="A194" s="66" t="s">
        <v>2954</v>
      </c>
      <c r="B194" s="96" t="s">
        <v>2971</v>
      </c>
      <c r="C194" s="66">
        <v>9</v>
      </c>
      <c r="D194" s="66" t="s">
        <v>8</v>
      </c>
      <c r="E194" s="66" t="s">
        <v>1061</v>
      </c>
      <c r="F194" s="74"/>
      <c r="G194" s="75">
        <f t="shared" si="2"/>
        <v>0</v>
      </c>
      <c r="H194" s="104"/>
    </row>
    <row r="195" spans="1:8" x14ac:dyDescent="0.15">
      <c r="A195" s="66" t="s">
        <v>2954</v>
      </c>
      <c r="B195" s="96" t="s">
        <v>2974</v>
      </c>
      <c r="C195" s="66">
        <v>3</v>
      </c>
      <c r="D195" s="66" t="s">
        <v>8</v>
      </c>
      <c r="E195" s="66" t="s">
        <v>1061</v>
      </c>
      <c r="F195" s="74"/>
      <c r="G195" s="75">
        <f t="shared" si="2"/>
        <v>0</v>
      </c>
      <c r="H195" s="104"/>
    </row>
    <row r="196" spans="1:8" x14ac:dyDescent="0.15">
      <c r="A196" s="66" t="s">
        <v>2954</v>
      </c>
      <c r="B196" s="96" t="s">
        <v>2987</v>
      </c>
      <c r="C196" s="66">
        <v>3</v>
      </c>
      <c r="D196" s="66" t="s">
        <v>8</v>
      </c>
      <c r="E196" s="66" t="s">
        <v>1061</v>
      </c>
      <c r="F196" s="74"/>
      <c r="G196" s="75">
        <f t="shared" si="2"/>
        <v>0</v>
      </c>
      <c r="H196" s="104"/>
    </row>
    <row r="197" spans="1:8" x14ac:dyDescent="0.15">
      <c r="A197" s="66" t="s">
        <v>2954</v>
      </c>
      <c r="B197" s="96" t="s">
        <v>3016</v>
      </c>
      <c r="C197" s="66">
        <v>1</v>
      </c>
      <c r="D197" s="66" t="s">
        <v>8</v>
      </c>
      <c r="E197" s="66" t="s">
        <v>1061</v>
      </c>
      <c r="F197" s="74"/>
      <c r="G197" s="75">
        <f t="shared" si="2"/>
        <v>0</v>
      </c>
      <c r="H197" s="104"/>
    </row>
    <row r="198" spans="1:8" x14ac:dyDescent="0.15">
      <c r="A198" s="66" t="s">
        <v>2954</v>
      </c>
      <c r="B198" s="96" t="s">
        <v>2971</v>
      </c>
      <c r="C198" s="66">
        <v>9</v>
      </c>
      <c r="D198" s="66" t="s">
        <v>8</v>
      </c>
      <c r="E198" s="66" t="s">
        <v>1061</v>
      </c>
      <c r="F198" s="74"/>
      <c r="G198" s="75">
        <f t="shared" si="2"/>
        <v>0</v>
      </c>
      <c r="H198" s="104"/>
    </row>
    <row r="199" spans="1:8" x14ac:dyDescent="0.15">
      <c r="A199" s="66" t="s">
        <v>2954</v>
      </c>
      <c r="B199" s="96" t="s">
        <v>2974</v>
      </c>
      <c r="C199" s="66">
        <v>3</v>
      </c>
      <c r="D199" s="66" t="s">
        <v>8</v>
      </c>
      <c r="E199" s="66" t="s">
        <v>1061</v>
      </c>
      <c r="F199" s="74"/>
      <c r="G199" s="75">
        <f t="shared" si="2"/>
        <v>0</v>
      </c>
      <c r="H199" s="104"/>
    </row>
    <row r="200" spans="1:8" x14ac:dyDescent="0.15">
      <c r="A200" s="66" t="s">
        <v>2954</v>
      </c>
      <c r="B200" s="96" t="s">
        <v>2987</v>
      </c>
      <c r="C200" s="66">
        <v>3</v>
      </c>
      <c r="D200" s="66" t="s">
        <v>8</v>
      </c>
      <c r="E200" s="66" t="s">
        <v>1061</v>
      </c>
      <c r="F200" s="74"/>
      <c r="G200" s="75">
        <f t="shared" ref="G200:G263" si="3">F200*C200</f>
        <v>0</v>
      </c>
      <c r="H200" s="104"/>
    </row>
    <row r="201" spans="1:8" x14ac:dyDescent="0.15">
      <c r="A201" s="66" t="s">
        <v>2954</v>
      </c>
      <c r="B201" s="96" t="s">
        <v>3016</v>
      </c>
      <c r="C201" s="66">
        <v>1</v>
      </c>
      <c r="D201" s="66" t="s">
        <v>8</v>
      </c>
      <c r="E201" s="66" t="s">
        <v>1061</v>
      </c>
      <c r="F201" s="74"/>
      <c r="G201" s="75">
        <f t="shared" si="3"/>
        <v>0</v>
      </c>
      <c r="H201" s="104"/>
    </row>
    <row r="202" spans="1:8" x14ac:dyDescent="0.15">
      <c r="A202" s="66" t="s">
        <v>2954</v>
      </c>
      <c r="B202" s="96" t="s">
        <v>2971</v>
      </c>
      <c r="C202" s="66">
        <v>9</v>
      </c>
      <c r="D202" s="66" t="s">
        <v>8</v>
      </c>
      <c r="E202" s="66" t="s">
        <v>1061</v>
      </c>
      <c r="F202" s="74"/>
      <c r="G202" s="75">
        <f t="shared" si="3"/>
        <v>0</v>
      </c>
      <c r="H202" s="104"/>
    </row>
    <row r="203" spans="1:8" x14ac:dyDescent="0.15">
      <c r="A203" s="66" t="s">
        <v>2954</v>
      </c>
      <c r="B203" s="96" t="s">
        <v>2974</v>
      </c>
      <c r="C203" s="66">
        <v>3</v>
      </c>
      <c r="D203" s="66" t="s">
        <v>8</v>
      </c>
      <c r="E203" s="66" t="s">
        <v>1061</v>
      </c>
      <c r="F203" s="74"/>
      <c r="G203" s="75">
        <f t="shared" si="3"/>
        <v>0</v>
      </c>
      <c r="H203" s="104"/>
    </row>
    <row r="204" spans="1:8" x14ac:dyDescent="0.15">
      <c r="A204" s="66" t="s">
        <v>2954</v>
      </c>
      <c r="B204" s="96" t="s">
        <v>2987</v>
      </c>
      <c r="C204" s="66">
        <v>3</v>
      </c>
      <c r="D204" s="66" t="s">
        <v>8</v>
      </c>
      <c r="E204" s="66" t="s">
        <v>1061</v>
      </c>
      <c r="F204" s="74"/>
      <c r="G204" s="75">
        <f t="shared" si="3"/>
        <v>0</v>
      </c>
      <c r="H204" s="104"/>
    </row>
    <row r="205" spans="1:8" x14ac:dyDescent="0.15">
      <c r="A205" s="66" t="s">
        <v>2954</v>
      </c>
      <c r="B205" s="96" t="s">
        <v>3016</v>
      </c>
      <c r="C205" s="66">
        <v>1</v>
      </c>
      <c r="D205" s="66" t="s">
        <v>8</v>
      </c>
      <c r="E205" s="66" t="s">
        <v>1061</v>
      </c>
      <c r="F205" s="74"/>
      <c r="G205" s="75">
        <f t="shared" si="3"/>
        <v>0</v>
      </c>
      <c r="H205" s="104"/>
    </row>
    <row r="206" spans="1:8" x14ac:dyDescent="0.15">
      <c r="A206" s="66" t="s">
        <v>2954</v>
      </c>
      <c r="B206" s="96" t="s">
        <v>2971</v>
      </c>
      <c r="C206" s="66">
        <v>9</v>
      </c>
      <c r="D206" s="66" t="s">
        <v>8</v>
      </c>
      <c r="E206" s="66" t="s">
        <v>1061</v>
      </c>
      <c r="F206" s="74"/>
      <c r="G206" s="75">
        <f t="shared" si="3"/>
        <v>0</v>
      </c>
      <c r="H206" s="104"/>
    </row>
    <row r="207" spans="1:8" x14ac:dyDescent="0.15">
      <c r="A207" s="66" t="s">
        <v>2954</v>
      </c>
      <c r="B207" s="96" t="s">
        <v>2974</v>
      </c>
      <c r="C207" s="66">
        <v>3</v>
      </c>
      <c r="D207" s="66" t="s">
        <v>8</v>
      </c>
      <c r="E207" s="66" t="s">
        <v>1061</v>
      </c>
      <c r="F207" s="74"/>
      <c r="G207" s="75">
        <f t="shared" si="3"/>
        <v>0</v>
      </c>
      <c r="H207" s="104"/>
    </row>
    <row r="208" spans="1:8" x14ac:dyDescent="0.15">
      <c r="A208" s="66" t="s">
        <v>2954</v>
      </c>
      <c r="B208" s="96" t="s">
        <v>2987</v>
      </c>
      <c r="C208" s="66">
        <v>3</v>
      </c>
      <c r="D208" s="66" t="s">
        <v>8</v>
      </c>
      <c r="E208" s="66" t="s">
        <v>1061</v>
      </c>
      <c r="F208" s="74"/>
      <c r="G208" s="75">
        <f t="shared" si="3"/>
        <v>0</v>
      </c>
      <c r="H208" s="104"/>
    </row>
    <row r="209" spans="1:8" x14ac:dyDescent="0.15">
      <c r="A209" s="66" t="s">
        <v>2954</v>
      </c>
      <c r="B209" s="96" t="s">
        <v>3016</v>
      </c>
      <c r="C209" s="66">
        <v>1</v>
      </c>
      <c r="D209" s="66" t="s">
        <v>8</v>
      </c>
      <c r="E209" s="66" t="s">
        <v>1061</v>
      </c>
      <c r="F209" s="74"/>
      <c r="G209" s="75">
        <f t="shared" si="3"/>
        <v>0</v>
      </c>
      <c r="H209" s="104"/>
    </row>
    <row r="210" spans="1:8" x14ac:dyDescent="0.15">
      <c r="A210" s="66" t="s">
        <v>2954</v>
      </c>
      <c r="B210" s="96" t="s">
        <v>2971</v>
      </c>
      <c r="C210" s="66">
        <v>9</v>
      </c>
      <c r="D210" s="66" t="s">
        <v>8</v>
      </c>
      <c r="E210" s="66" t="s">
        <v>1061</v>
      </c>
      <c r="F210" s="74"/>
      <c r="G210" s="75">
        <f t="shared" si="3"/>
        <v>0</v>
      </c>
      <c r="H210" s="104"/>
    </row>
    <row r="211" spans="1:8" x14ac:dyDescent="0.15">
      <c r="A211" s="66" t="s">
        <v>2954</v>
      </c>
      <c r="B211" s="96" t="s">
        <v>2970</v>
      </c>
      <c r="C211" s="66">
        <v>3</v>
      </c>
      <c r="D211" s="66" t="s">
        <v>8</v>
      </c>
      <c r="E211" s="66" t="s">
        <v>1061</v>
      </c>
      <c r="F211" s="74"/>
      <c r="G211" s="75">
        <f t="shared" si="3"/>
        <v>0</v>
      </c>
      <c r="H211" s="104"/>
    </row>
    <row r="212" spans="1:8" x14ac:dyDescent="0.15">
      <c r="A212" s="66" t="s">
        <v>2954</v>
      </c>
      <c r="B212" s="96" t="s">
        <v>3030</v>
      </c>
      <c r="C212" s="66">
        <v>1</v>
      </c>
      <c r="D212" s="66" t="s">
        <v>8</v>
      </c>
      <c r="E212" s="66" t="s">
        <v>1061</v>
      </c>
      <c r="F212" s="74"/>
      <c r="G212" s="75">
        <f t="shared" si="3"/>
        <v>0</v>
      </c>
      <c r="H212" s="104"/>
    </row>
    <row r="213" spans="1:8" x14ac:dyDescent="0.15">
      <c r="A213" s="66" t="s">
        <v>2954</v>
      </c>
      <c r="B213" s="96" t="s">
        <v>3029</v>
      </c>
      <c r="C213" s="66">
        <v>3</v>
      </c>
      <c r="D213" s="66" t="s">
        <v>8</v>
      </c>
      <c r="E213" s="66" t="s">
        <v>1061</v>
      </c>
      <c r="F213" s="74"/>
      <c r="G213" s="75">
        <f t="shared" si="3"/>
        <v>0</v>
      </c>
      <c r="H213" s="104"/>
    </row>
    <row r="214" spans="1:8" x14ac:dyDescent="0.15">
      <c r="A214" s="66" t="s">
        <v>2954</v>
      </c>
      <c r="B214" s="96" t="s">
        <v>2971</v>
      </c>
      <c r="C214" s="66">
        <v>9</v>
      </c>
      <c r="D214" s="66" t="s">
        <v>8</v>
      </c>
      <c r="E214" s="66" t="s">
        <v>1061</v>
      </c>
      <c r="F214" s="74"/>
      <c r="G214" s="75">
        <f t="shared" si="3"/>
        <v>0</v>
      </c>
      <c r="H214" s="104"/>
    </row>
    <row r="215" spans="1:8" x14ac:dyDescent="0.15">
      <c r="A215" s="66" t="s">
        <v>2954</v>
      </c>
      <c r="B215" s="96" t="s">
        <v>2970</v>
      </c>
      <c r="C215" s="66">
        <v>3</v>
      </c>
      <c r="D215" s="66" t="s">
        <v>8</v>
      </c>
      <c r="E215" s="66" t="s">
        <v>1061</v>
      </c>
      <c r="F215" s="74"/>
      <c r="G215" s="75">
        <f t="shared" si="3"/>
        <v>0</v>
      </c>
      <c r="H215" s="104"/>
    </row>
    <row r="216" spans="1:8" x14ac:dyDescent="0.15">
      <c r="A216" s="66" t="s">
        <v>2954</v>
      </c>
      <c r="B216" s="96" t="s">
        <v>3030</v>
      </c>
      <c r="C216" s="66">
        <v>1</v>
      </c>
      <c r="D216" s="66" t="s">
        <v>8</v>
      </c>
      <c r="E216" s="66" t="s">
        <v>1061</v>
      </c>
      <c r="F216" s="74"/>
      <c r="G216" s="75">
        <f t="shared" si="3"/>
        <v>0</v>
      </c>
      <c r="H216" s="104"/>
    </row>
    <row r="217" spans="1:8" x14ac:dyDescent="0.15">
      <c r="A217" s="66" t="s">
        <v>2954</v>
      </c>
      <c r="B217" s="96" t="s">
        <v>3029</v>
      </c>
      <c r="C217" s="66">
        <v>3</v>
      </c>
      <c r="D217" s="66" t="s">
        <v>8</v>
      </c>
      <c r="E217" s="66" t="s">
        <v>1061</v>
      </c>
      <c r="F217" s="74"/>
      <c r="G217" s="75">
        <f t="shared" si="3"/>
        <v>0</v>
      </c>
      <c r="H217" s="104"/>
    </row>
    <row r="218" spans="1:8" x14ac:dyDescent="0.15">
      <c r="A218" s="66" t="s">
        <v>2954</v>
      </c>
      <c r="B218" s="96" t="s">
        <v>2971</v>
      </c>
      <c r="C218" s="66">
        <v>9</v>
      </c>
      <c r="D218" s="66" t="s">
        <v>8</v>
      </c>
      <c r="E218" s="66" t="s">
        <v>1061</v>
      </c>
      <c r="F218" s="74"/>
      <c r="G218" s="75">
        <f t="shared" si="3"/>
        <v>0</v>
      </c>
      <c r="H218" s="104"/>
    </row>
    <row r="219" spans="1:8" x14ac:dyDescent="0.15">
      <c r="A219" s="66" t="s">
        <v>2954</v>
      </c>
      <c r="B219" s="96" t="s">
        <v>2970</v>
      </c>
      <c r="C219" s="66">
        <v>3</v>
      </c>
      <c r="D219" s="66" t="s">
        <v>8</v>
      </c>
      <c r="E219" s="66" t="s">
        <v>1061</v>
      </c>
      <c r="F219" s="74"/>
      <c r="G219" s="75">
        <f t="shared" si="3"/>
        <v>0</v>
      </c>
      <c r="H219" s="104"/>
    </row>
    <row r="220" spans="1:8" x14ac:dyDescent="0.15">
      <c r="A220" s="66" t="s">
        <v>2954</v>
      </c>
      <c r="B220" s="96" t="s">
        <v>3030</v>
      </c>
      <c r="C220" s="66">
        <v>1</v>
      </c>
      <c r="D220" s="66" t="s">
        <v>8</v>
      </c>
      <c r="E220" s="66" t="s">
        <v>1061</v>
      </c>
      <c r="F220" s="74"/>
      <c r="G220" s="75">
        <f t="shared" si="3"/>
        <v>0</v>
      </c>
      <c r="H220" s="104"/>
    </row>
    <row r="221" spans="1:8" x14ac:dyDescent="0.15">
      <c r="A221" s="66" t="s">
        <v>2954</v>
      </c>
      <c r="B221" s="96" t="s">
        <v>3029</v>
      </c>
      <c r="C221" s="66">
        <v>3</v>
      </c>
      <c r="D221" s="66" t="s">
        <v>8</v>
      </c>
      <c r="E221" s="66" t="s">
        <v>1061</v>
      </c>
      <c r="F221" s="74"/>
      <c r="G221" s="75">
        <f t="shared" si="3"/>
        <v>0</v>
      </c>
      <c r="H221" s="104"/>
    </row>
    <row r="222" spans="1:8" x14ac:dyDescent="0.15">
      <c r="A222" s="66" t="s">
        <v>2954</v>
      </c>
      <c r="B222" s="96" t="s">
        <v>2971</v>
      </c>
      <c r="C222" s="66">
        <v>9</v>
      </c>
      <c r="D222" s="66" t="s">
        <v>8</v>
      </c>
      <c r="E222" s="66" t="s">
        <v>1061</v>
      </c>
      <c r="F222" s="74"/>
      <c r="G222" s="75">
        <f t="shared" si="3"/>
        <v>0</v>
      </c>
      <c r="H222" s="104"/>
    </row>
    <row r="223" spans="1:8" x14ac:dyDescent="0.15">
      <c r="A223" s="66" t="s">
        <v>2954</v>
      </c>
      <c r="B223" s="96" t="s">
        <v>2970</v>
      </c>
      <c r="C223" s="66">
        <v>3</v>
      </c>
      <c r="D223" s="66" t="s">
        <v>8</v>
      </c>
      <c r="E223" s="66" t="s">
        <v>1061</v>
      </c>
      <c r="F223" s="74"/>
      <c r="G223" s="75">
        <f t="shared" si="3"/>
        <v>0</v>
      </c>
      <c r="H223" s="104"/>
    </row>
    <row r="224" spans="1:8" x14ac:dyDescent="0.15">
      <c r="A224" s="66" t="s">
        <v>2954</v>
      </c>
      <c r="B224" s="96" t="s">
        <v>3030</v>
      </c>
      <c r="C224" s="66">
        <v>1</v>
      </c>
      <c r="D224" s="66" t="s">
        <v>8</v>
      </c>
      <c r="E224" s="66" t="s">
        <v>1061</v>
      </c>
      <c r="F224" s="74"/>
      <c r="G224" s="75">
        <f t="shared" si="3"/>
        <v>0</v>
      </c>
      <c r="H224" s="104"/>
    </row>
    <row r="225" spans="1:8" x14ac:dyDescent="0.15">
      <c r="A225" s="66" t="s">
        <v>2954</v>
      </c>
      <c r="B225" s="96" t="s">
        <v>3029</v>
      </c>
      <c r="C225" s="66">
        <v>3</v>
      </c>
      <c r="D225" s="66" t="s">
        <v>8</v>
      </c>
      <c r="E225" s="66" t="s">
        <v>1061</v>
      </c>
      <c r="F225" s="74"/>
      <c r="G225" s="75">
        <f t="shared" si="3"/>
        <v>0</v>
      </c>
      <c r="H225" s="104"/>
    </row>
    <row r="226" spans="1:8" x14ac:dyDescent="0.15">
      <c r="A226" s="66" t="s">
        <v>2954</v>
      </c>
      <c r="B226" s="96" t="s">
        <v>2971</v>
      </c>
      <c r="C226" s="66">
        <v>6</v>
      </c>
      <c r="D226" s="66" t="s">
        <v>8</v>
      </c>
      <c r="E226" s="66" t="s">
        <v>1061</v>
      </c>
      <c r="F226" s="74"/>
      <c r="G226" s="75">
        <f t="shared" si="3"/>
        <v>0</v>
      </c>
      <c r="H226" s="104"/>
    </row>
    <row r="227" spans="1:8" x14ac:dyDescent="0.15">
      <c r="A227" s="66" t="s">
        <v>2954</v>
      </c>
      <c r="B227" s="96" t="s">
        <v>2970</v>
      </c>
      <c r="C227" s="66">
        <v>3</v>
      </c>
      <c r="D227" s="66" t="s">
        <v>8</v>
      </c>
      <c r="E227" s="66" t="s">
        <v>1061</v>
      </c>
      <c r="F227" s="74"/>
      <c r="G227" s="75">
        <f t="shared" si="3"/>
        <v>0</v>
      </c>
      <c r="H227" s="104"/>
    </row>
    <row r="228" spans="1:8" x14ac:dyDescent="0.15">
      <c r="A228" s="66" t="s">
        <v>2954</v>
      </c>
      <c r="B228" s="96" t="s">
        <v>2971</v>
      </c>
      <c r="C228" s="66">
        <v>6</v>
      </c>
      <c r="D228" s="66" t="s">
        <v>8</v>
      </c>
      <c r="E228" s="66" t="s">
        <v>1061</v>
      </c>
      <c r="F228" s="74"/>
      <c r="G228" s="75">
        <f t="shared" si="3"/>
        <v>0</v>
      </c>
      <c r="H228" s="104"/>
    </row>
    <row r="229" spans="1:8" x14ac:dyDescent="0.15">
      <c r="A229" s="66" t="s">
        <v>2954</v>
      </c>
      <c r="B229" s="96" t="s">
        <v>2970</v>
      </c>
      <c r="C229" s="66">
        <v>3</v>
      </c>
      <c r="D229" s="66" t="s">
        <v>8</v>
      </c>
      <c r="E229" s="66" t="s">
        <v>1061</v>
      </c>
      <c r="F229" s="74"/>
      <c r="G229" s="75">
        <f t="shared" si="3"/>
        <v>0</v>
      </c>
      <c r="H229" s="104"/>
    </row>
    <row r="230" spans="1:8" x14ac:dyDescent="0.15">
      <c r="A230" s="66" t="s">
        <v>2954</v>
      </c>
      <c r="B230" s="96" t="s">
        <v>2971</v>
      </c>
      <c r="C230" s="66">
        <v>4</v>
      </c>
      <c r="D230" s="66" t="s">
        <v>8</v>
      </c>
      <c r="E230" s="66" t="s">
        <v>1061</v>
      </c>
      <c r="F230" s="74"/>
      <c r="G230" s="75">
        <f t="shared" si="3"/>
        <v>0</v>
      </c>
      <c r="H230" s="104"/>
    </row>
    <row r="231" spans="1:8" x14ac:dyDescent="0.15">
      <c r="A231" s="66" t="s">
        <v>2954</v>
      </c>
      <c r="B231" s="96" t="s">
        <v>2974</v>
      </c>
      <c r="C231" s="66">
        <v>2</v>
      </c>
      <c r="D231" s="66" t="s">
        <v>8</v>
      </c>
      <c r="E231" s="66" t="s">
        <v>1061</v>
      </c>
      <c r="F231" s="74"/>
      <c r="G231" s="75">
        <f t="shared" si="3"/>
        <v>0</v>
      </c>
      <c r="H231" s="104"/>
    </row>
    <row r="232" spans="1:8" x14ac:dyDescent="0.15">
      <c r="A232" s="66" t="s">
        <v>2954</v>
      </c>
      <c r="B232" s="96" t="s">
        <v>2987</v>
      </c>
      <c r="C232" s="66">
        <v>2</v>
      </c>
      <c r="D232" s="66" t="s">
        <v>8</v>
      </c>
      <c r="E232" s="66" t="s">
        <v>1061</v>
      </c>
      <c r="F232" s="74"/>
      <c r="G232" s="75">
        <f t="shared" si="3"/>
        <v>0</v>
      </c>
      <c r="H232" s="104"/>
    </row>
    <row r="233" spans="1:8" x14ac:dyDescent="0.15">
      <c r="A233" s="66" t="s">
        <v>2954</v>
      </c>
      <c r="B233" s="96" t="s">
        <v>2971</v>
      </c>
      <c r="C233" s="66">
        <v>4</v>
      </c>
      <c r="D233" s="66" t="s">
        <v>8</v>
      </c>
      <c r="E233" s="66" t="s">
        <v>1061</v>
      </c>
      <c r="F233" s="74"/>
      <c r="G233" s="75">
        <f t="shared" si="3"/>
        <v>0</v>
      </c>
      <c r="H233" s="104"/>
    </row>
    <row r="234" spans="1:8" x14ac:dyDescent="0.15">
      <c r="A234" s="66" t="s">
        <v>2954</v>
      </c>
      <c r="B234" s="96" t="s">
        <v>2974</v>
      </c>
      <c r="C234" s="66">
        <v>2</v>
      </c>
      <c r="D234" s="66" t="s">
        <v>8</v>
      </c>
      <c r="E234" s="66" t="s">
        <v>1061</v>
      </c>
      <c r="F234" s="74"/>
      <c r="G234" s="75">
        <f t="shared" si="3"/>
        <v>0</v>
      </c>
      <c r="H234" s="104"/>
    </row>
    <row r="235" spans="1:8" x14ac:dyDescent="0.15">
      <c r="A235" s="66" t="s">
        <v>2954</v>
      </c>
      <c r="B235" s="96" t="s">
        <v>2958</v>
      </c>
      <c r="C235" s="66">
        <v>1</v>
      </c>
      <c r="D235" s="66" t="s">
        <v>8</v>
      </c>
      <c r="E235" s="66" t="s">
        <v>1063</v>
      </c>
      <c r="F235" s="74"/>
      <c r="G235" s="75">
        <f t="shared" si="3"/>
        <v>0</v>
      </c>
      <c r="H235" s="104"/>
    </row>
    <row r="236" spans="1:8" x14ac:dyDescent="0.15">
      <c r="A236" s="66" t="s">
        <v>2954</v>
      </c>
      <c r="B236" s="96" t="s">
        <v>2957</v>
      </c>
      <c r="C236" s="66">
        <v>6</v>
      </c>
      <c r="D236" s="66" t="s">
        <v>8</v>
      </c>
      <c r="E236" s="66" t="s">
        <v>1063</v>
      </c>
      <c r="F236" s="74"/>
      <c r="G236" s="75">
        <f t="shared" si="3"/>
        <v>0</v>
      </c>
      <c r="H236" s="104"/>
    </row>
    <row r="237" spans="1:8" x14ac:dyDescent="0.15">
      <c r="A237" s="66" t="s">
        <v>2954</v>
      </c>
      <c r="B237" s="96" t="s">
        <v>2956</v>
      </c>
      <c r="C237" s="66">
        <v>2</v>
      </c>
      <c r="D237" s="66" t="s">
        <v>8</v>
      </c>
      <c r="E237" s="66" t="s">
        <v>1063</v>
      </c>
      <c r="F237" s="74"/>
      <c r="G237" s="75">
        <f t="shared" si="3"/>
        <v>0</v>
      </c>
      <c r="H237" s="104"/>
    </row>
    <row r="238" spans="1:8" x14ac:dyDescent="0.15">
      <c r="A238" s="66" t="s">
        <v>2954</v>
      </c>
      <c r="B238" s="96" t="s">
        <v>2955</v>
      </c>
      <c r="C238" s="66">
        <v>3</v>
      </c>
      <c r="D238" s="66" t="s">
        <v>8</v>
      </c>
      <c r="E238" s="66" t="s">
        <v>1063</v>
      </c>
      <c r="F238" s="74"/>
      <c r="G238" s="75">
        <f t="shared" si="3"/>
        <v>0</v>
      </c>
      <c r="H238" s="104"/>
    </row>
    <row r="239" spans="1:8" x14ac:dyDescent="0.15">
      <c r="A239" s="66" t="s">
        <v>2954</v>
      </c>
      <c r="B239" s="96" t="s">
        <v>2971</v>
      </c>
      <c r="C239" s="66">
        <v>6</v>
      </c>
      <c r="D239" s="66" t="s">
        <v>8</v>
      </c>
      <c r="E239" s="66" t="s">
        <v>1063</v>
      </c>
      <c r="F239" s="74"/>
      <c r="G239" s="75">
        <f t="shared" si="3"/>
        <v>0</v>
      </c>
      <c r="H239" s="104"/>
    </row>
    <row r="240" spans="1:8" x14ac:dyDescent="0.15">
      <c r="A240" s="66" t="s">
        <v>2954</v>
      </c>
      <c r="B240" s="96" t="s">
        <v>2974</v>
      </c>
      <c r="C240" s="66">
        <v>2</v>
      </c>
      <c r="D240" s="66" t="s">
        <v>8</v>
      </c>
      <c r="E240" s="66" t="s">
        <v>1063</v>
      </c>
      <c r="F240" s="74"/>
      <c r="G240" s="75">
        <f t="shared" si="3"/>
        <v>0</v>
      </c>
      <c r="H240" s="104"/>
    </row>
    <row r="241" spans="1:8" x14ac:dyDescent="0.15">
      <c r="A241" s="66" t="s">
        <v>2954</v>
      </c>
      <c r="B241" s="96" t="s">
        <v>2987</v>
      </c>
      <c r="C241" s="66">
        <v>3</v>
      </c>
      <c r="D241" s="66" t="s">
        <v>8</v>
      </c>
      <c r="E241" s="66" t="s">
        <v>1063</v>
      </c>
      <c r="F241" s="74"/>
      <c r="G241" s="75">
        <f t="shared" si="3"/>
        <v>0</v>
      </c>
      <c r="H241" s="104"/>
    </row>
    <row r="242" spans="1:8" x14ac:dyDescent="0.15">
      <c r="A242" s="66" t="s">
        <v>2954</v>
      </c>
      <c r="B242" s="96" t="s">
        <v>3016</v>
      </c>
      <c r="C242" s="66">
        <v>1</v>
      </c>
      <c r="D242" s="66" t="s">
        <v>8</v>
      </c>
      <c r="E242" s="66" t="s">
        <v>1063</v>
      </c>
      <c r="F242" s="74"/>
      <c r="G242" s="75">
        <f t="shared" si="3"/>
        <v>0</v>
      </c>
      <c r="H242" s="104"/>
    </row>
    <row r="243" spans="1:8" x14ac:dyDescent="0.15">
      <c r="A243" s="66" t="s">
        <v>2954</v>
      </c>
      <c r="B243" s="96" t="s">
        <v>2971</v>
      </c>
      <c r="C243" s="66">
        <v>8</v>
      </c>
      <c r="D243" s="66" t="s">
        <v>8</v>
      </c>
      <c r="E243" s="66" t="s">
        <v>1063</v>
      </c>
      <c r="F243" s="74"/>
      <c r="G243" s="75">
        <f t="shared" si="3"/>
        <v>0</v>
      </c>
      <c r="H243" s="104"/>
    </row>
    <row r="244" spans="1:8" x14ac:dyDescent="0.15">
      <c r="A244" s="66" t="s">
        <v>2954</v>
      </c>
      <c r="B244" s="96" t="s">
        <v>2987</v>
      </c>
      <c r="C244" s="66">
        <v>4</v>
      </c>
      <c r="D244" s="66" t="s">
        <v>8</v>
      </c>
      <c r="E244" s="66" t="s">
        <v>1063</v>
      </c>
      <c r="F244" s="74"/>
      <c r="G244" s="75">
        <f t="shared" si="3"/>
        <v>0</v>
      </c>
      <c r="H244" s="104"/>
    </row>
    <row r="245" spans="1:8" x14ac:dyDescent="0.15">
      <c r="A245" s="66" t="s">
        <v>2954</v>
      </c>
      <c r="B245" s="96" t="s">
        <v>3003</v>
      </c>
      <c r="C245" s="66">
        <v>2</v>
      </c>
      <c r="D245" s="66" t="s">
        <v>8</v>
      </c>
      <c r="E245" s="66" t="s">
        <v>1063</v>
      </c>
      <c r="F245" s="74"/>
      <c r="G245" s="75">
        <f t="shared" si="3"/>
        <v>0</v>
      </c>
      <c r="H245" s="104"/>
    </row>
    <row r="246" spans="1:8" x14ac:dyDescent="0.15">
      <c r="A246" s="66" t="s">
        <v>2954</v>
      </c>
      <c r="B246" s="96" t="s">
        <v>3002</v>
      </c>
      <c r="C246" s="66">
        <v>1</v>
      </c>
      <c r="D246" s="66" t="s">
        <v>8</v>
      </c>
      <c r="E246" s="66" t="s">
        <v>1063</v>
      </c>
      <c r="F246" s="74"/>
      <c r="G246" s="75">
        <f t="shared" si="3"/>
        <v>0</v>
      </c>
      <c r="H246" s="104"/>
    </row>
    <row r="247" spans="1:8" x14ac:dyDescent="0.15">
      <c r="A247" s="66" t="s">
        <v>2954</v>
      </c>
      <c r="B247" s="96" t="s">
        <v>2993</v>
      </c>
      <c r="C247" s="66">
        <v>1</v>
      </c>
      <c r="D247" s="66" t="s">
        <v>8</v>
      </c>
      <c r="E247" s="66" t="s">
        <v>1063</v>
      </c>
      <c r="F247" s="74"/>
      <c r="G247" s="75">
        <f t="shared" si="3"/>
        <v>0</v>
      </c>
      <c r="H247" s="104"/>
    </row>
    <row r="248" spans="1:8" x14ac:dyDescent="0.15">
      <c r="A248" s="66" t="s">
        <v>2954</v>
      </c>
      <c r="B248" s="96" t="s">
        <v>2992</v>
      </c>
      <c r="C248" s="66">
        <v>1</v>
      </c>
      <c r="D248" s="66" t="s">
        <v>8</v>
      </c>
      <c r="E248" s="66" t="s">
        <v>1063</v>
      </c>
      <c r="F248" s="74"/>
      <c r="G248" s="75">
        <f t="shared" si="3"/>
        <v>0</v>
      </c>
      <c r="H248" s="104"/>
    </row>
    <row r="249" spans="1:8" x14ac:dyDescent="0.15">
      <c r="A249" s="66" t="s">
        <v>2954</v>
      </c>
      <c r="B249" s="96" t="s">
        <v>2991</v>
      </c>
      <c r="C249" s="66">
        <v>1</v>
      </c>
      <c r="D249" s="66" t="s">
        <v>8</v>
      </c>
      <c r="E249" s="66" t="s">
        <v>1063</v>
      </c>
      <c r="F249" s="74"/>
      <c r="G249" s="75">
        <f t="shared" si="3"/>
        <v>0</v>
      </c>
      <c r="H249" s="104"/>
    </row>
    <row r="250" spans="1:8" x14ac:dyDescent="0.15">
      <c r="A250" s="66" t="s">
        <v>2954</v>
      </c>
      <c r="B250" s="96" t="s">
        <v>2990</v>
      </c>
      <c r="C250" s="66">
        <v>1</v>
      </c>
      <c r="D250" s="66" t="s">
        <v>8</v>
      </c>
      <c r="E250" s="66" t="s">
        <v>1063</v>
      </c>
      <c r="F250" s="74"/>
      <c r="G250" s="75">
        <f t="shared" si="3"/>
        <v>0</v>
      </c>
      <c r="H250" s="104"/>
    </row>
    <row r="251" spans="1:8" x14ac:dyDescent="0.15">
      <c r="A251" s="66" t="s">
        <v>2954</v>
      </c>
      <c r="B251" s="96" t="s">
        <v>2971</v>
      </c>
      <c r="C251" s="66">
        <v>4</v>
      </c>
      <c r="D251" s="66" t="s">
        <v>8</v>
      </c>
      <c r="E251" s="66" t="s">
        <v>1063</v>
      </c>
      <c r="F251" s="74"/>
      <c r="G251" s="75">
        <f t="shared" si="3"/>
        <v>0</v>
      </c>
      <c r="H251" s="104"/>
    </row>
    <row r="252" spans="1:8" x14ac:dyDescent="0.15">
      <c r="A252" s="66" t="s">
        <v>2954</v>
      </c>
      <c r="B252" s="96" t="s">
        <v>2987</v>
      </c>
      <c r="C252" s="66">
        <v>2</v>
      </c>
      <c r="D252" s="66" t="s">
        <v>8</v>
      </c>
      <c r="E252" s="66" t="s">
        <v>1063</v>
      </c>
      <c r="F252" s="74"/>
      <c r="G252" s="75">
        <f t="shared" si="3"/>
        <v>0</v>
      </c>
      <c r="H252" s="104"/>
    </row>
    <row r="253" spans="1:8" x14ac:dyDescent="0.15">
      <c r="A253" s="66" t="s">
        <v>2954</v>
      </c>
      <c r="B253" s="96" t="s">
        <v>3003</v>
      </c>
      <c r="C253" s="66">
        <v>4</v>
      </c>
      <c r="D253" s="66" t="s">
        <v>8</v>
      </c>
      <c r="E253" s="66" t="s">
        <v>1063</v>
      </c>
      <c r="F253" s="74"/>
      <c r="G253" s="75">
        <f t="shared" si="3"/>
        <v>0</v>
      </c>
      <c r="H253" s="104"/>
    </row>
    <row r="254" spans="1:8" x14ac:dyDescent="0.15">
      <c r="A254" s="66" t="s">
        <v>2954</v>
      </c>
      <c r="B254" s="96" t="s">
        <v>3002</v>
      </c>
      <c r="C254" s="66">
        <v>2</v>
      </c>
      <c r="D254" s="66" t="s">
        <v>8</v>
      </c>
      <c r="E254" s="66" t="s">
        <v>1063</v>
      </c>
      <c r="F254" s="74"/>
      <c r="G254" s="75">
        <f t="shared" si="3"/>
        <v>0</v>
      </c>
      <c r="H254" s="104"/>
    </row>
    <row r="255" spans="1:8" x14ac:dyDescent="0.15">
      <c r="A255" s="66" t="s">
        <v>2954</v>
      </c>
      <c r="B255" s="96" t="s">
        <v>2971</v>
      </c>
      <c r="C255" s="66">
        <v>4</v>
      </c>
      <c r="D255" s="66" t="s">
        <v>8</v>
      </c>
      <c r="E255" s="66" t="s">
        <v>1063</v>
      </c>
      <c r="F255" s="74"/>
      <c r="G255" s="75">
        <f t="shared" si="3"/>
        <v>0</v>
      </c>
      <c r="H255" s="104"/>
    </row>
    <row r="256" spans="1:8" x14ac:dyDescent="0.15">
      <c r="A256" s="66" t="s">
        <v>2954</v>
      </c>
      <c r="B256" s="96" t="s">
        <v>2974</v>
      </c>
      <c r="C256" s="66">
        <v>2</v>
      </c>
      <c r="D256" s="66" t="s">
        <v>8</v>
      </c>
      <c r="E256" s="66" t="s">
        <v>1063</v>
      </c>
      <c r="F256" s="74"/>
      <c r="G256" s="75">
        <f t="shared" si="3"/>
        <v>0</v>
      </c>
      <c r="H256" s="104"/>
    </row>
    <row r="257" spans="1:8" x14ac:dyDescent="0.15">
      <c r="A257" s="66" t="s">
        <v>2954</v>
      </c>
      <c r="B257" s="96" t="s">
        <v>2986</v>
      </c>
      <c r="C257" s="66">
        <v>6</v>
      </c>
      <c r="D257" s="66" t="s">
        <v>8</v>
      </c>
      <c r="E257" s="66" t="s">
        <v>1063</v>
      </c>
      <c r="F257" s="74"/>
      <c r="G257" s="75">
        <f t="shared" si="3"/>
        <v>0</v>
      </c>
      <c r="H257" s="104"/>
    </row>
    <row r="258" spans="1:8" x14ac:dyDescent="0.15">
      <c r="A258" s="66" t="s">
        <v>2954</v>
      </c>
      <c r="B258" s="96" t="s">
        <v>2971</v>
      </c>
      <c r="C258" s="66">
        <v>6</v>
      </c>
      <c r="D258" s="66" t="s">
        <v>8</v>
      </c>
      <c r="E258" s="66" t="s">
        <v>1063</v>
      </c>
      <c r="F258" s="74"/>
      <c r="G258" s="75">
        <f t="shared" si="3"/>
        <v>0</v>
      </c>
      <c r="H258" s="104"/>
    </row>
    <row r="259" spans="1:8" x14ac:dyDescent="0.15">
      <c r="A259" s="66" t="s">
        <v>2954</v>
      </c>
      <c r="B259" s="96" t="s">
        <v>2974</v>
      </c>
      <c r="C259" s="66">
        <v>2</v>
      </c>
      <c r="D259" s="66" t="s">
        <v>8</v>
      </c>
      <c r="E259" s="66" t="s">
        <v>1063</v>
      </c>
      <c r="F259" s="74"/>
      <c r="G259" s="75">
        <f t="shared" si="3"/>
        <v>0</v>
      </c>
      <c r="H259" s="104"/>
    </row>
    <row r="260" spans="1:8" x14ac:dyDescent="0.15">
      <c r="A260" s="66" t="s">
        <v>2954</v>
      </c>
      <c r="B260" s="96" t="s">
        <v>2987</v>
      </c>
      <c r="C260" s="66">
        <v>3</v>
      </c>
      <c r="D260" s="66" t="s">
        <v>8</v>
      </c>
      <c r="E260" s="66" t="s">
        <v>1063</v>
      </c>
      <c r="F260" s="74"/>
      <c r="G260" s="75">
        <f t="shared" si="3"/>
        <v>0</v>
      </c>
      <c r="H260" s="104"/>
    </row>
    <row r="261" spans="1:8" x14ac:dyDescent="0.15">
      <c r="A261" s="66" t="s">
        <v>2954</v>
      </c>
      <c r="B261" s="96" t="s">
        <v>3016</v>
      </c>
      <c r="C261" s="66">
        <v>1</v>
      </c>
      <c r="D261" s="66" t="s">
        <v>8</v>
      </c>
      <c r="E261" s="66" t="s">
        <v>1063</v>
      </c>
      <c r="F261" s="74"/>
      <c r="G261" s="75">
        <f t="shared" si="3"/>
        <v>0</v>
      </c>
      <c r="H261" s="104"/>
    </row>
    <row r="262" spans="1:8" x14ac:dyDescent="0.15">
      <c r="A262" s="66" t="s">
        <v>2954</v>
      </c>
      <c r="B262" s="96" t="s">
        <v>2971</v>
      </c>
      <c r="C262" s="66">
        <v>6</v>
      </c>
      <c r="D262" s="66" t="s">
        <v>8</v>
      </c>
      <c r="E262" s="66" t="s">
        <v>1063</v>
      </c>
      <c r="F262" s="74"/>
      <c r="G262" s="75">
        <f t="shared" si="3"/>
        <v>0</v>
      </c>
      <c r="H262" s="104"/>
    </row>
    <row r="263" spans="1:8" x14ac:dyDescent="0.15">
      <c r="A263" s="66" t="s">
        <v>2954</v>
      </c>
      <c r="B263" s="96" t="s">
        <v>2974</v>
      </c>
      <c r="C263" s="66">
        <v>2</v>
      </c>
      <c r="D263" s="66" t="s">
        <v>8</v>
      </c>
      <c r="E263" s="66" t="s">
        <v>1063</v>
      </c>
      <c r="F263" s="74"/>
      <c r="G263" s="75">
        <f t="shared" si="3"/>
        <v>0</v>
      </c>
      <c r="H263" s="104"/>
    </row>
    <row r="264" spans="1:8" x14ac:dyDescent="0.15">
      <c r="A264" s="66" t="s">
        <v>2954</v>
      </c>
      <c r="B264" s="96" t="s">
        <v>2987</v>
      </c>
      <c r="C264" s="66">
        <v>3</v>
      </c>
      <c r="D264" s="66" t="s">
        <v>8</v>
      </c>
      <c r="E264" s="66" t="s">
        <v>1063</v>
      </c>
      <c r="F264" s="74"/>
      <c r="G264" s="75">
        <f t="shared" ref="G264:G297" si="4">F264*C264</f>
        <v>0</v>
      </c>
      <c r="H264" s="104"/>
    </row>
    <row r="265" spans="1:8" x14ac:dyDescent="0.15">
      <c r="A265" s="66" t="s">
        <v>2954</v>
      </c>
      <c r="B265" s="96" t="s">
        <v>3016</v>
      </c>
      <c r="C265" s="66">
        <v>1</v>
      </c>
      <c r="D265" s="66" t="s">
        <v>8</v>
      </c>
      <c r="E265" s="66" t="s">
        <v>1063</v>
      </c>
      <c r="F265" s="74"/>
      <c r="G265" s="75">
        <f t="shared" si="4"/>
        <v>0</v>
      </c>
      <c r="H265" s="104"/>
    </row>
    <row r="266" spans="1:8" x14ac:dyDescent="0.15">
      <c r="A266" s="66" t="s">
        <v>2954</v>
      </c>
      <c r="B266" s="96" t="s">
        <v>2971</v>
      </c>
      <c r="C266" s="66">
        <v>8</v>
      </c>
      <c r="D266" s="66" t="s">
        <v>8</v>
      </c>
      <c r="E266" s="66" t="s">
        <v>1063</v>
      </c>
      <c r="F266" s="74"/>
      <c r="G266" s="75">
        <f t="shared" si="4"/>
        <v>0</v>
      </c>
      <c r="H266" s="104"/>
    </row>
    <row r="267" spans="1:8" x14ac:dyDescent="0.15">
      <c r="A267" s="66" t="s">
        <v>2954</v>
      </c>
      <c r="B267" s="96" t="s">
        <v>2987</v>
      </c>
      <c r="C267" s="66">
        <v>4</v>
      </c>
      <c r="D267" s="66" t="s">
        <v>8</v>
      </c>
      <c r="E267" s="66" t="s">
        <v>1063</v>
      </c>
      <c r="F267" s="74"/>
      <c r="G267" s="75">
        <f t="shared" si="4"/>
        <v>0</v>
      </c>
      <c r="H267" s="104"/>
    </row>
    <row r="268" spans="1:8" x14ac:dyDescent="0.15">
      <c r="A268" s="66" t="s">
        <v>2954</v>
      </c>
      <c r="B268" s="96" t="s">
        <v>3003</v>
      </c>
      <c r="C268" s="66">
        <v>2</v>
      </c>
      <c r="D268" s="66" t="s">
        <v>8</v>
      </c>
      <c r="E268" s="66" t="s">
        <v>1063</v>
      </c>
      <c r="F268" s="74"/>
      <c r="G268" s="75">
        <f t="shared" si="4"/>
        <v>0</v>
      </c>
      <c r="H268" s="104"/>
    </row>
    <row r="269" spans="1:8" x14ac:dyDescent="0.15">
      <c r="A269" s="66" t="s">
        <v>2954</v>
      </c>
      <c r="B269" s="96" t="s">
        <v>3002</v>
      </c>
      <c r="C269" s="66">
        <v>1</v>
      </c>
      <c r="D269" s="66" t="s">
        <v>8</v>
      </c>
      <c r="E269" s="66" t="s">
        <v>1063</v>
      </c>
      <c r="F269" s="74"/>
      <c r="G269" s="75">
        <f t="shared" si="4"/>
        <v>0</v>
      </c>
      <c r="H269" s="104"/>
    </row>
    <row r="270" spans="1:8" x14ac:dyDescent="0.15">
      <c r="A270" s="66" t="s">
        <v>2954</v>
      </c>
      <c r="B270" s="96" t="s">
        <v>2993</v>
      </c>
      <c r="C270" s="66">
        <v>1</v>
      </c>
      <c r="D270" s="66" t="s">
        <v>8</v>
      </c>
      <c r="E270" s="66" t="s">
        <v>1063</v>
      </c>
      <c r="F270" s="74"/>
      <c r="G270" s="75">
        <f t="shared" si="4"/>
        <v>0</v>
      </c>
      <c r="H270" s="104"/>
    </row>
    <row r="271" spans="1:8" x14ac:dyDescent="0.15">
      <c r="A271" s="66" t="s">
        <v>2954</v>
      </c>
      <c r="B271" s="96" t="s">
        <v>2992</v>
      </c>
      <c r="C271" s="66">
        <v>1</v>
      </c>
      <c r="D271" s="66" t="s">
        <v>8</v>
      </c>
      <c r="E271" s="66" t="s">
        <v>1063</v>
      </c>
      <c r="F271" s="74"/>
      <c r="G271" s="75">
        <f t="shared" si="4"/>
        <v>0</v>
      </c>
      <c r="H271" s="104"/>
    </row>
    <row r="272" spans="1:8" x14ac:dyDescent="0.15">
      <c r="A272" s="66" t="s">
        <v>2954</v>
      </c>
      <c r="B272" s="96" t="s">
        <v>2991</v>
      </c>
      <c r="C272" s="66">
        <v>1</v>
      </c>
      <c r="D272" s="66" t="s">
        <v>8</v>
      </c>
      <c r="E272" s="66" t="s">
        <v>1063</v>
      </c>
      <c r="F272" s="74"/>
      <c r="G272" s="75">
        <f t="shared" si="4"/>
        <v>0</v>
      </c>
      <c r="H272" s="104"/>
    </row>
    <row r="273" spans="1:8" x14ac:dyDescent="0.15">
      <c r="A273" s="66" t="s">
        <v>2954</v>
      </c>
      <c r="B273" s="96" t="s">
        <v>2990</v>
      </c>
      <c r="C273" s="66">
        <v>1</v>
      </c>
      <c r="D273" s="66" t="s">
        <v>8</v>
      </c>
      <c r="E273" s="66" t="s">
        <v>1063</v>
      </c>
      <c r="F273" s="74"/>
      <c r="G273" s="75">
        <f t="shared" si="4"/>
        <v>0</v>
      </c>
      <c r="H273" s="104"/>
    </row>
    <row r="274" spans="1:8" x14ac:dyDescent="0.15">
      <c r="A274" s="66" t="s">
        <v>2954</v>
      </c>
      <c r="B274" s="96" t="s">
        <v>2971</v>
      </c>
      <c r="C274" s="66">
        <v>6</v>
      </c>
      <c r="D274" s="66" t="s">
        <v>8</v>
      </c>
      <c r="E274" s="66" t="s">
        <v>1063</v>
      </c>
      <c r="F274" s="74"/>
      <c r="G274" s="75">
        <f t="shared" si="4"/>
        <v>0</v>
      </c>
      <c r="H274" s="104"/>
    </row>
    <row r="275" spans="1:8" x14ac:dyDescent="0.15">
      <c r="A275" s="66" t="s">
        <v>2954</v>
      </c>
      <c r="B275" s="96" t="s">
        <v>2974</v>
      </c>
      <c r="C275" s="66">
        <v>2</v>
      </c>
      <c r="D275" s="66" t="s">
        <v>8</v>
      </c>
      <c r="E275" s="66" t="s">
        <v>1063</v>
      </c>
      <c r="F275" s="74"/>
      <c r="G275" s="75">
        <f t="shared" si="4"/>
        <v>0</v>
      </c>
      <c r="H275" s="104"/>
    </row>
    <row r="276" spans="1:8" x14ac:dyDescent="0.15">
      <c r="A276" s="66" t="s">
        <v>2954</v>
      </c>
      <c r="B276" s="96" t="s">
        <v>2987</v>
      </c>
      <c r="C276" s="66">
        <v>3</v>
      </c>
      <c r="D276" s="66" t="s">
        <v>8</v>
      </c>
      <c r="E276" s="66" t="s">
        <v>1063</v>
      </c>
      <c r="F276" s="74"/>
      <c r="G276" s="75">
        <f t="shared" si="4"/>
        <v>0</v>
      </c>
      <c r="H276" s="104"/>
    </row>
    <row r="277" spans="1:8" x14ac:dyDescent="0.15">
      <c r="A277" s="66" t="s">
        <v>2954</v>
      </c>
      <c r="B277" s="96" t="s">
        <v>2971</v>
      </c>
      <c r="C277" s="66">
        <v>6</v>
      </c>
      <c r="D277" s="66" t="s">
        <v>8</v>
      </c>
      <c r="E277" s="66" t="s">
        <v>1063</v>
      </c>
      <c r="F277" s="74"/>
      <c r="G277" s="75">
        <f t="shared" si="4"/>
        <v>0</v>
      </c>
      <c r="H277" s="104"/>
    </row>
    <row r="278" spans="1:8" x14ac:dyDescent="0.15">
      <c r="A278" s="66" t="s">
        <v>2954</v>
      </c>
      <c r="B278" s="96" t="s">
        <v>2979</v>
      </c>
      <c r="C278" s="66">
        <v>3</v>
      </c>
      <c r="D278" s="66" t="s">
        <v>8</v>
      </c>
      <c r="E278" s="66" t="s">
        <v>1063</v>
      </c>
      <c r="F278" s="74"/>
      <c r="G278" s="75">
        <f t="shared" si="4"/>
        <v>0</v>
      </c>
      <c r="H278" s="104"/>
    </row>
    <row r="279" spans="1:8" x14ac:dyDescent="0.15">
      <c r="A279" s="66" t="s">
        <v>2954</v>
      </c>
      <c r="B279" s="96" t="s">
        <v>2974</v>
      </c>
      <c r="C279" s="66">
        <v>2</v>
      </c>
      <c r="D279" s="66" t="s">
        <v>8</v>
      </c>
      <c r="E279" s="66" t="s">
        <v>1063</v>
      </c>
      <c r="F279" s="74"/>
      <c r="G279" s="75">
        <f t="shared" si="4"/>
        <v>0</v>
      </c>
      <c r="H279" s="104"/>
    </row>
    <row r="280" spans="1:8" x14ac:dyDescent="0.15">
      <c r="A280" s="66" t="s">
        <v>2954</v>
      </c>
      <c r="B280" s="96" t="s">
        <v>2978</v>
      </c>
      <c r="C280" s="66">
        <v>2</v>
      </c>
      <c r="D280" s="66" t="s">
        <v>8</v>
      </c>
      <c r="E280" s="66" t="s">
        <v>1063</v>
      </c>
      <c r="F280" s="74"/>
      <c r="G280" s="75">
        <f t="shared" si="4"/>
        <v>0</v>
      </c>
      <c r="H280" s="104"/>
    </row>
    <row r="281" spans="1:8" x14ac:dyDescent="0.15">
      <c r="A281" s="66" t="s">
        <v>2954</v>
      </c>
      <c r="B281" s="96" t="s">
        <v>2977</v>
      </c>
      <c r="C281" s="66">
        <v>2</v>
      </c>
      <c r="D281" s="66" t="s">
        <v>8</v>
      </c>
      <c r="E281" s="66" t="s">
        <v>1063</v>
      </c>
      <c r="F281" s="74"/>
      <c r="G281" s="75">
        <f t="shared" si="4"/>
        <v>0</v>
      </c>
      <c r="H281" s="104"/>
    </row>
    <row r="282" spans="1:8" x14ac:dyDescent="0.15">
      <c r="A282" s="66" t="s">
        <v>2954</v>
      </c>
      <c r="B282" s="96" t="s">
        <v>2976</v>
      </c>
      <c r="C282" s="66">
        <v>2</v>
      </c>
      <c r="D282" s="66" t="s">
        <v>8</v>
      </c>
      <c r="E282" s="66" t="s">
        <v>1063</v>
      </c>
      <c r="F282" s="74"/>
      <c r="G282" s="75">
        <f t="shared" si="4"/>
        <v>0</v>
      </c>
      <c r="H282" s="104"/>
    </row>
    <row r="283" spans="1:8" x14ac:dyDescent="0.15">
      <c r="A283" s="66" t="s">
        <v>2954</v>
      </c>
      <c r="B283" s="96" t="s">
        <v>2971</v>
      </c>
      <c r="C283" s="66">
        <v>4</v>
      </c>
      <c r="D283" s="66" t="s">
        <v>8</v>
      </c>
      <c r="E283" s="66" t="s">
        <v>1063</v>
      </c>
      <c r="F283" s="74"/>
      <c r="G283" s="75">
        <f t="shared" si="4"/>
        <v>0</v>
      </c>
      <c r="H283" s="104"/>
    </row>
    <row r="284" spans="1:8" x14ac:dyDescent="0.15">
      <c r="A284" s="66" t="s">
        <v>2954</v>
      </c>
      <c r="B284" s="96" t="s">
        <v>2974</v>
      </c>
      <c r="C284" s="66">
        <v>2</v>
      </c>
      <c r="D284" s="66" t="s">
        <v>8</v>
      </c>
      <c r="E284" s="66" t="s">
        <v>1063</v>
      </c>
      <c r="F284" s="74"/>
      <c r="G284" s="75">
        <f t="shared" si="4"/>
        <v>0</v>
      </c>
      <c r="H284" s="104"/>
    </row>
    <row r="285" spans="1:8" x14ac:dyDescent="0.15">
      <c r="A285" s="66" t="s">
        <v>2954</v>
      </c>
      <c r="B285" s="96" t="s">
        <v>2971</v>
      </c>
      <c r="C285" s="66">
        <v>8</v>
      </c>
      <c r="D285" s="66" t="s">
        <v>8</v>
      </c>
      <c r="E285" s="66" t="s">
        <v>1063</v>
      </c>
      <c r="F285" s="74"/>
      <c r="G285" s="75">
        <f t="shared" si="4"/>
        <v>0</v>
      </c>
      <c r="H285" s="104"/>
    </row>
    <row r="286" spans="1:8" x14ac:dyDescent="0.15">
      <c r="A286" s="66" t="s">
        <v>2954</v>
      </c>
      <c r="B286" s="96" t="s">
        <v>2974</v>
      </c>
      <c r="C286" s="66">
        <v>2</v>
      </c>
      <c r="D286" s="66" t="s">
        <v>8</v>
      </c>
      <c r="E286" s="66" t="s">
        <v>1063</v>
      </c>
      <c r="F286" s="74"/>
      <c r="G286" s="75">
        <f t="shared" si="4"/>
        <v>0</v>
      </c>
      <c r="H286" s="104"/>
    </row>
    <row r="287" spans="1:8" x14ac:dyDescent="0.15">
      <c r="A287" s="66" t="s">
        <v>2954</v>
      </c>
      <c r="B287" s="96" t="s">
        <v>2971</v>
      </c>
      <c r="C287" s="66">
        <v>2</v>
      </c>
      <c r="D287" s="66" t="s">
        <v>8</v>
      </c>
      <c r="E287" s="66" t="s">
        <v>1063</v>
      </c>
      <c r="F287" s="74"/>
      <c r="G287" s="75">
        <f t="shared" si="4"/>
        <v>0</v>
      </c>
      <c r="H287" s="104"/>
    </row>
    <row r="288" spans="1:8" x14ac:dyDescent="0.15">
      <c r="A288" s="66" t="s">
        <v>2954</v>
      </c>
      <c r="B288" s="96" t="s">
        <v>2970</v>
      </c>
      <c r="C288" s="66">
        <v>2</v>
      </c>
      <c r="D288" s="66" t="s">
        <v>8</v>
      </c>
      <c r="E288" s="66" t="s">
        <v>1063</v>
      </c>
      <c r="F288" s="74"/>
      <c r="G288" s="75">
        <f t="shared" si="4"/>
        <v>0</v>
      </c>
      <c r="H288" s="104"/>
    </row>
    <row r="289" spans="1:8" x14ac:dyDescent="0.15">
      <c r="A289" s="66" t="s">
        <v>2954</v>
      </c>
      <c r="B289" s="96" t="s">
        <v>2971</v>
      </c>
      <c r="C289" s="66">
        <v>4</v>
      </c>
      <c r="D289" s="66" t="s">
        <v>8</v>
      </c>
      <c r="E289" s="66" t="s">
        <v>1063</v>
      </c>
      <c r="F289" s="74"/>
      <c r="G289" s="75">
        <f t="shared" si="4"/>
        <v>0</v>
      </c>
      <c r="H289" s="104"/>
    </row>
    <row r="290" spans="1:8" x14ac:dyDescent="0.15">
      <c r="A290" s="66" t="s">
        <v>2954</v>
      </c>
      <c r="B290" s="96" t="s">
        <v>2970</v>
      </c>
      <c r="C290" s="66">
        <v>2</v>
      </c>
      <c r="D290" s="66" t="s">
        <v>8</v>
      </c>
      <c r="E290" s="66" t="s">
        <v>1063</v>
      </c>
      <c r="F290" s="74"/>
      <c r="G290" s="75">
        <f t="shared" si="4"/>
        <v>0</v>
      </c>
      <c r="H290" s="104"/>
    </row>
    <row r="291" spans="1:8" x14ac:dyDescent="0.15">
      <c r="A291" s="66" t="s">
        <v>2954</v>
      </c>
      <c r="B291" s="96" t="s">
        <v>3031</v>
      </c>
      <c r="C291" s="66">
        <v>2</v>
      </c>
      <c r="D291" s="66" t="s">
        <v>8</v>
      </c>
      <c r="E291" s="66" t="s">
        <v>1063</v>
      </c>
      <c r="F291" s="74"/>
      <c r="G291" s="75">
        <f t="shared" si="4"/>
        <v>0</v>
      </c>
      <c r="H291" s="104"/>
    </row>
    <row r="292" spans="1:8" x14ac:dyDescent="0.15">
      <c r="A292" s="66" t="s">
        <v>2954</v>
      </c>
      <c r="B292" s="96" t="s">
        <v>2971</v>
      </c>
      <c r="C292" s="66">
        <v>4</v>
      </c>
      <c r="D292" s="66" t="s">
        <v>8</v>
      </c>
      <c r="E292" s="66" t="s">
        <v>1063</v>
      </c>
      <c r="F292" s="74"/>
      <c r="G292" s="75">
        <f t="shared" si="4"/>
        <v>0</v>
      </c>
      <c r="H292" s="104"/>
    </row>
    <row r="293" spans="1:8" x14ac:dyDescent="0.15">
      <c r="A293" s="66" t="s">
        <v>2954</v>
      </c>
      <c r="B293" s="96" t="s">
        <v>2974</v>
      </c>
      <c r="C293" s="66">
        <v>2</v>
      </c>
      <c r="D293" s="66" t="s">
        <v>8</v>
      </c>
      <c r="E293" s="66" t="s">
        <v>1063</v>
      </c>
      <c r="F293" s="74"/>
      <c r="G293" s="75">
        <f t="shared" si="4"/>
        <v>0</v>
      </c>
      <c r="H293" s="104"/>
    </row>
    <row r="294" spans="1:8" x14ac:dyDescent="0.15">
      <c r="A294" s="66" t="s">
        <v>2954</v>
      </c>
      <c r="B294" s="96" t="s">
        <v>2987</v>
      </c>
      <c r="C294" s="66">
        <v>2</v>
      </c>
      <c r="D294" s="66" t="s">
        <v>8</v>
      </c>
      <c r="E294" s="66" t="s">
        <v>1063</v>
      </c>
      <c r="F294" s="74"/>
      <c r="G294" s="75">
        <f t="shared" si="4"/>
        <v>0</v>
      </c>
      <c r="H294" s="104"/>
    </row>
    <row r="295" spans="1:8" x14ac:dyDescent="0.15">
      <c r="A295" s="66" t="s">
        <v>2954</v>
      </c>
      <c r="B295" s="96" t="s">
        <v>2971</v>
      </c>
      <c r="C295" s="66">
        <v>4</v>
      </c>
      <c r="D295" s="66" t="s">
        <v>8</v>
      </c>
      <c r="E295" s="66" t="s">
        <v>1063</v>
      </c>
      <c r="F295" s="74"/>
      <c r="G295" s="75">
        <f t="shared" si="4"/>
        <v>0</v>
      </c>
      <c r="H295" s="104"/>
    </row>
    <row r="296" spans="1:8" x14ac:dyDescent="0.15">
      <c r="A296" s="66" t="s">
        <v>2954</v>
      </c>
      <c r="B296" s="96" t="s">
        <v>2974</v>
      </c>
      <c r="C296" s="66">
        <v>2</v>
      </c>
      <c r="D296" s="66" t="s">
        <v>8</v>
      </c>
      <c r="E296" s="66" t="s">
        <v>1063</v>
      </c>
      <c r="F296" s="74"/>
      <c r="G296" s="75">
        <f t="shared" si="4"/>
        <v>0</v>
      </c>
      <c r="H296" s="104"/>
    </row>
    <row r="297" spans="1:8" x14ac:dyDescent="0.15">
      <c r="A297" s="66" t="s">
        <v>2954</v>
      </c>
      <c r="B297" s="96" t="s">
        <v>2987</v>
      </c>
      <c r="C297" s="66">
        <v>2</v>
      </c>
      <c r="D297" s="66" t="s">
        <v>8</v>
      </c>
      <c r="E297" s="66" t="s">
        <v>1063</v>
      </c>
      <c r="F297" s="74"/>
      <c r="G297" s="75">
        <f t="shared" si="4"/>
        <v>0</v>
      </c>
      <c r="H297" s="104"/>
    </row>
  </sheetData>
  <sheetProtection sheet="1" autoFilter="0"/>
  <autoFilter ref="A7:G141" xr:uid="{1CC3E553-28A6-4E8D-89D7-E4EBABE01770}">
    <sortState xmlns:xlrd2="http://schemas.microsoft.com/office/spreadsheetml/2017/richdata2" ref="A8:G297">
      <sortCondition ref="E7:E141"/>
    </sortState>
  </autoFilter>
  <mergeCells count="1">
    <mergeCell ref="A6:D6"/>
  </mergeCells>
  <dataValidations count="1">
    <dataValidation type="decimal" operator="greaterThan" allowBlank="1" showInputMessage="1" showErrorMessage="1" sqref="F8:F90" xr:uid="{BDEA4232-AAD7-49FC-BD3F-8188C1059D43}">
      <formula1>0</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083EF-3B80-48BD-8254-4D770D13FE16}">
  <sheetPr>
    <tabColor rgb="FF92D050"/>
  </sheetPr>
  <dimension ref="A1:F174"/>
  <sheetViews>
    <sheetView zoomScaleNormal="100" workbookViewId="0">
      <pane ySplit="7" topLeftCell="A8" activePane="bottomLeft" state="frozen"/>
      <selection activeCell="H5" sqref="H5"/>
      <selection pane="bottomLeft" activeCell="E8" sqref="E8"/>
    </sheetView>
  </sheetViews>
  <sheetFormatPr baseColWidth="10" defaultColWidth="9.33203125" defaultRowHeight="13" x14ac:dyDescent="0.15"/>
  <cols>
    <col min="1" max="2" width="15.6640625" customWidth="1"/>
    <col min="3" max="3" width="15.6640625" style="77" customWidth="1"/>
    <col min="4" max="4" width="9.33203125" style="17"/>
    <col min="5" max="5" width="18" customWidth="1"/>
    <col min="6" max="6" width="20.6640625" customWidth="1"/>
  </cols>
  <sheetData>
    <row r="1" spans="1:6" ht="15" thickTop="1" thickBot="1" x14ac:dyDescent="0.2">
      <c r="D1" s="20" t="s">
        <v>1085</v>
      </c>
      <c r="E1" s="20" t="s">
        <v>1062</v>
      </c>
      <c r="F1" s="18">
        <f>SUMIF(A:A,"Perceel 1",F:F)</f>
        <v>0</v>
      </c>
    </row>
    <row r="2" spans="1:6" ht="15" thickTop="1" thickBot="1" x14ac:dyDescent="0.2">
      <c r="E2" s="20" t="s">
        <v>1061</v>
      </c>
      <c r="F2" s="18">
        <f>SUMIF(A:A,"Perceel 2",F:F)</f>
        <v>0</v>
      </c>
    </row>
    <row r="3" spans="1:6" ht="15" thickTop="1" thickBot="1" x14ac:dyDescent="0.2">
      <c r="E3" s="20" t="s">
        <v>1063</v>
      </c>
      <c r="F3" s="18">
        <f>SUMIF(A:A,"Perceel 3",F:F)</f>
        <v>0</v>
      </c>
    </row>
    <row r="4" spans="1:6" ht="14" thickTop="1" x14ac:dyDescent="0.15"/>
    <row r="5" spans="1:6" x14ac:dyDescent="0.15">
      <c r="A5" s="21" t="s">
        <v>1081</v>
      </c>
      <c r="B5" s="19"/>
      <c r="C5" s="61"/>
      <c r="D5" s="22"/>
      <c r="E5" s="19"/>
      <c r="F5" s="19"/>
    </row>
    <row r="6" spans="1:6" ht="14" x14ac:dyDescent="0.15">
      <c r="A6" s="122" t="s">
        <v>1080</v>
      </c>
      <c r="B6" s="122"/>
      <c r="C6" s="122"/>
      <c r="D6" s="122"/>
      <c r="E6" s="24" t="s">
        <v>1073</v>
      </c>
      <c r="F6" s="24" t="s">
        <v>1073</v>
      </c>
    </row>
    <row r="7" spans="1:6" ht="28" x14ac:dyDescent="0.15">
      <c r="A7" s="4" t="s">
        <v>936</v>
      </c>
      <c r="B7" s="4" t="s">
        <v>2</v>
      </c>
      <c r="C7" s="83" t="s">
        <v>3</v>
      </c>
      <c r="D7" s="25" t="s">
        <v>865</v>
      </c>
      <c r="E7" s="26" t="s">
        <v>934</v>
      </c>
      <c r="F7" s="27" t="s">
        <v>1088</v>
      </c>
    </row>
    <row r="8" spans="1:6" x14ac:dyDescent="0.15">
      <c r="A8" t="s">
        <v>1062</v>
      </c>
      <c r="B8" t="s">
        <v>7</v>
      </c>
      <c r="C8" s="77" t="s">
        <v>3212</v>
      </c>
      <c r="D8" s="17">
        <v>1</v>
      </c>
      <c r="E8" s="74"/>
      <c r="F8" s="3">
        <f>E8*D8</f>
        <v>0</v>
      </c>
    </row>
    <row r="9" spans="1:6" x14ac:dyDescent="0.15">
      <c r="A9" t="s">
        <v>1062</v>
      </c>
      <c r="B9" t="s">
        <v>7</v>
      </c>
      <c r="C9" s="77" t="s">
        <v>3213</v>
      </c>
      <c r="D9" s="17">
        <v>2</v>
      </c>
      <c r="E9" s="74"/>
      <c r="F9" s="3">
        <f>E9*D9</f>
        <v>0</v>
      </c>
    </row>
    <row r="10" spans="1:6" x14ac:dyDescent="0.15">
      <c r="A10" t="s">
        <v>1062</v>
      </c>
      <c r="B10" t="s">
        <v>7</v>
      </c>
      <c r="C10" s="77" t="s">
        <v>3214</v>
      </c>
      <c r="D10" s="17">
        <v>2</v>
      </c>
      <c r="E10" s="74"/>
      <c r="F10" s="3">
        <f>E10*D10</f>
        <v>0</v>
      </c>
    </row>
    <row r="11" spans="1:6" x14ac:dyDescent="0.15">
      <c r="A11" t="s">
        <v>1062</v>
      </c>
      <c r="B11" t="s">
        <v>7</v>
      </c>
      <c r="C11" s="77" t="s">
        <v>3215</v>
      </c>
      <c r="D11" s="17">
        <v>9</v>
      </c>
      <c r="E11" s="74"/>
      <c r="F11" s="3">
        <f>E11*D11</f>
        <v>0</v>
      </c>
    </row>
    <row r="12" spans="1:6" x14ac:dyDescent="0.15">
      <c r="A12" t="s">
        <v>1062</v>
      </c>
      <c r="B12" t="s">
        <v>7</v>
      </c>
      <c r="C12" s="88" t="s">
        <v>3216</v>
      </c>
      <c r="D12" s="17">
        <v>3</v>
      </c>
      <c r="E12" s="74"/>
      <c r="F12" s="3">
        <f>E12*D12</f>
        <v>0</v>
      </c>
    </row>
    <row r="13" spans="1:6" x14ac:dyDescent="0.15">
      <c r="A13" t="s">
        <v>1062</v>
      </c>
      <c r="B13" t="s">
        <v>7</v>
      </c>
      <c r="C13" s="77" t="s">
        <v>3217</v>
      </c>
      <c r="D13" s="17">
        <v>9</v>
      </c>
      <c r="E13" s="74"/>
      <c r="F13" s="3">
        <f t="shared" ref="F13:F76" si="0">E13*D13</f>
        <v>0</v>
      </c>
    </row>
    <row r="14" spans="1:6" x14ac:dyDescent="0.15">
      <c r="A14" t="s">
        <v>1062</v>
      </c>
      <c r="B14" t="s">
        <v>7</v>
      </c>
      <c r="C14" s="77" t="s">
        <v>3218</v>
      </c>
      <c r="D14" s="17">
        <v>2</v>
      </c>
      <c r="E14" s="74"/>
      <c r="F14" s="3">
        <f t="shared" si="0"/>
        <v>0</v>
      </c>
    </row>
    <row r="15" spans="1:6" x14ac:dyDescent="0.15">
      <c r="A15" t="s">
        <v>1062</v>
      </c>
      <c r="B15" t="s">
        <v>7</v>
      </c>
      <c r="C15" s="77" t="s">
        <v>3219</v>
      </c>
      <c r="D15" s="17">
        <v>2</v>
      </c>
      <c r="E15" s="74"/>
      <c r="F15" s="3">
        <f t="shared" si="0"/>
        <v>0</v>
      </c>
    </row>
    <row r="16" spans="1:6" x14ac:dyDescent="0.15">
      <c r="A16" t="s">
        <v>1062</v>
      </c>
      <c r="B16" t="s">
        <v>7</v>
      </c>
      <c r="C16" s="77" t="s">
        <v>3220</v>
      </c>
      <c r="D16" s="17">
        <v>2</v>
      </c>
      <c r="E16" s="74"/>
      <c r="F16" s="3">
        <f t="shared" si="0"/>
        <v>0</v>
      </c>
    </row>
    <row r="17" spans="1:6" x14ac:dyDescent="0.15">
      <c r="A17" t="s">
        <v>1062</v>
      </c>
      <c r="B17" t="s">
        <v>7</v>
      </c>
      <c r="C17" s="77" t="s">
        <v>3221</v>
      </c>
      <c r="D17" s="17">
        <v>3</v>
      </c>
      <c r="E17" s="74"/>
      <c r="F17" s="3">
        <f t="shared" si="0"/>
        <v>0</v>
      </c>
    </row>
    <row r="18" spans="1:6" x14ac:dyDescent="0.15">
      <c r="A18" t="s">
        <v>1062</v>
      </c>
      <c r="B18" t="s">
        <v>7</v>
      </c>
      <c r="C18" s="77" t="s">
        <v>3222</v>
      </c>
      <c r="D18" s="17">
        <v>10</v>
      </c>
      <c r="E18" s="74"/>
      <c r="F18" s="3">
        <f t="shared" si="0"/>
        <v>0</v>
      </c>
    </row>
    <row r="19" spans="1:6" x14ac:dyDescent="0.15">
      <c r="A19" t="s">
        <v>1062</v>
      </c>
      <c r="B19" t="s">
        <v>7</v>
      </c>
      <c r="C19" s="77" t="s">
        <v>3223</v>
      </c>
      <c r="D19" s="17">
        <v>7</v>
      </c>
      <c r="E19" s="74"/>
      <c r="F19" s="3">
        <f t="shared" si="0"/>
        <v>0</v>
      </c>
    </row>
    <row r="20" spans="1:6" x14ac:dyDescent="0.15">
      <c r="A20" t="s">
        <v>1062</v>
      </c>
      <c r="B20" t="s">
        <v>7</v>
      </c>
      <c r="C20" s="77" t="s">
        <v>3224</v>
      </c>
      <c r="D20" s="17">
        <v>3</v>
      </c>
      <c r="E20" s="74"/>
      <c r="F20" s="3">
        <f t="shared" si="0"/>
        <v>0</v>
      </c>
    </row>
    <row r="21" spans="1:6" x14ac:dyDescent="0.15">
      <c r="A21" t="s">
        <v>1062</v>
      </c>
      <c r="B21" t="s">
        <v>7</v>
      </c>
      <c r="C21" s="77" t="s">
        <v>3225</v>
      </c>
      <c r="D21" s="17">
        <v>3</v>
      </c>
      <c r="E21" s="74"/>
      <c r="F21" s="3">
        <f t="shared" si="0"/>
        <v>0</v>
      </c>
    </row>
    <row r="22" spans="1:6" x14ac:dyDescent="0.15">
      <c r="A22" t="s">
        <v>1062</v>
      </c>
      <c r="B22" t="s">
        <v>7</v>
      </c>
      <c r="C22" s="77" t="s">
        <v>3226</v>
      </c>
      <c r="D22" s="17">
        <v>8</v>
      </c>
      <c r="E22" s="74"/>
      <c r="F22" s="3">
        <f t="shared" si="0"/>
        <v>0</v>
      </c>
    </row>
    <row r="23" spans="1:6" x14ac:dyDescent="0.15">
      <c r="A23" t="s">
        <v>1062</v>
      </c>
      <c r="B23" t="s">
        <v>7</v>
      </c>
      <c r="C23" s="77" t="s">
        <v>3227</v>
      </c>
      <c r="D23" s="17">
        <v>6</v>
      </c>
      <c r="E23" s="74"/>
      <c r="F23" s="3">
        <f t="shared" si="0"/>
        <v>0</v>
      </c>
    </row>
    <row r="24" spans="1:6" x14ac:dyDescent="0.15">
      <c r="A24" t="s">
        <v>1062</v>
      </c>
      <c r="B24" t="s">
        <v>7</v>
      </c>
      <c r="C24" s="77" t="s">
        <v>3228</v>
      </c>
      <c r="D24" s="17">
        <v>4</v>
      </c>
      <c r="E24" s="74"/>
      <c r="F24" s="3">
        <f t="shared" si="0"/>
        <v>0</v>
      </c>
    </row>
    <row r="25" spans="1:6" x14ac:dyDescent="0.15">
      <c r="A25" t="s">
        <v>1062</v>
      </c>
      <c r="B25" t="s">
        <v>7</v>
      </c>
      <c r="C25" s="77" t="s">
        <v>3229</v>
      </c>
      <c r="D25" s="17">
        <v>8</v>
      </c>
      <c r="E25" s="74"/>
      <c r="F25" s="3">
        <f t="shared" si="0"/>
        <v>0</v>
      </c>
    </row>
    <row r="26" spans="1:6" x14ac:dyDescent="0.15">
      <c r="A26" t="s">
        <v>1062</v>
      </c>
      <c r="B26" t="s">
        <v>7</v>
      </c>
      <c r="C26" s="77" t="s">
        <v>3230</v>
      </c>
      <c r="D26" s="17">
        <v>2</v>
      </c>
      <c r="E26" s="74"/>
      <c r="F26" s="3">
        <f t="shared" si="0"/>
        <v>0</v>
      </c>
    </row>
    <row r="27" spans="1:6" x14ac:dyDescent="0.15">
      <c r="A27" t="s">
        <v>1062</v>
      </c>
      <c r="B27" t="s">
        <v>7</v>
      </c>
      <c r="C27" s="77" t="s">
        <v>3231</v>
      </c>
      <c r="D27" s="17">
        <v>6</v>
      </c>
      <c r="E27" s="74"/>
      <c r="F27" s="3">
        <f t="shared" si="0"/>
        <v>0</v>
      </c>
    </row>
    <row r="28" spans="1:6" x14ac:dyDescent="0.15">
      <c r="A28" t="s">
        <v>1062</v>
      </c>
      <c r="B28" t="s">
        <v>7</v>
      </c>
      <c r="C28" s="77" t="s">
        <v>3232</v>
      </c>
      <c r="D28" s="17">
        <v>4</v>
      </c>
      <c r="E28" s="74"/>
      <c r="F28" s="3">
        <f t="shared" si="0"/>
        <v>0</v>
      </c>
    </row>
    <row r="29" spans="1:6" x14ac:dyDescent="0.15">
      <c r="A29" t="s">
        <v>1062</v>
      </c>
      <c r="B29" t="s">
        <v>7</v>
      </c>
      <c r="C29" s="77" t="s">
        <v>3233</v>
      </c>
      <c r="D29" s="17">
        <v>2</v>
      </c>
      <c r="E29" s="74"/>
      <c r="F29" s="3">
        <f t="shared" si="0"/>
        <v>0</v>
      </c>
    </row>
    <row r="30" spans="1:6" x14ac:dyDescent="0.15">
      <c r="A30" t="s">
        <v>1062</v>
      </c>
      <c r="B30" t="s">
        <v>7</v>
      </c>
      <c r="C30" s="77" t="s">
        <v>3234</v>
      </c>
      <c r="D30" s="17">
        <v>12</v>
      </c>
      <c r="E30" s="74"/>
      <c r="F30" s="3">
        <f t="shared" si="0"/>
        <v>0</v>
      </c>
    </row>
    <row r="31" spans="1:6" x14ac:dyDescent="0.15">
      <c r="A31" t="s">
        <v>1062</v>
      </c>
      <c r="B31" t="s">
        <v>7</v>
      </c>
      <c r="C31" s="77" t="s">
        <v>3235</v>
      </c>
      <c r="D31" s="17">
        <v>3</v>
      </c>
      <c r="E31" s="74"/>
      <c r="F31" s="3">
        <f t="shared" si="0"/>
        <v>0</v>
      </c>
    </row>
    <row r="32" spans="1:6" x14ac:dyDescent="0.15">
      <c r="A32" t="s">
        <v>1062</v>
      </c>
      <c r="B32" t="s">
        <v>7</v>
      </c>
      <c r="C32" s="77" t="s">
        <v>3236</v>
      </c>
      <c r="D32" s="17">
        <v>2</v>
      </c>
      <c r="E32" s="74"/>
      <c r="F32" s="3">
        <f t="shared" si="0"/>
        <v>0</v>
      </c>
    </row>
    <row r="33" spans="1:6" x14ac:dyDescent="0.15">
      <c r="A33" t="s">
        <v>1062</v>
      </c>
      <c r="B33" t="s">
        <v>7</v>
      </c>
      <c r="C33" s="77" t="s">
        <v>3237</v>
      </c>
      <c r="D33" s="17">
        <v>3</v>
      </c>
      <c r="E33" s="74"/>
      <c r="F33" s="3">
        <f t="shared" si="0"/>
        <v>0</v>
      </c>
    </row>
    <row r="34" spans="1:6" x14ac:dyDescent="0.15">
      <c r="A34" t="s">
        <v>1062</v>
      </c>
      <c r="B34" t="s">
        <v>7</v>
      </c>
      <c r="C34" s="77" t="s">
        <v>3238</v>
      </c>
      <c r="D34" s="17">
        <v>4</v>
      </c>
      <c r="E34" s="74"/>
      <c r="F34" s="3">
        <f t="shared" si="0"/>
        <v>0</v>
      </c>
    </row>
    <row r="35" spans="1:6" x14ac:dyDescent="0.15">
      <c r="A35" t="s">
        <v>1062</v>
      </c>
      <c r="B35" t="s">
        <v>7</v>
      </c>
      <c r="C35" s="77" t="s">
        <v>3239</v>
      </c>
      <c r="D35" s="17">
        <v>1</v>
      </c>
      <c r="E35" s="74"/>
      <c r="F35" s="3">
        <f t="shared" si="0"/>
        <v>0</v>
      </c>
    </row>
    <row r="36" spans="1:6" x14ac:dyDescent="0.15">
      <c r="A36" t="s">
        <v>1062</v>
      </c>
      <c r="B36" t="s">
        <v>7</v>
      </c>
      <c r="C36" s="77" t="s">
        <v>3240</v>
      </c>
      <c r="D36" s="17">
        <v>1</v>
      </c>
      <c r="E36" s="74"/>
      <c r="F36" s="3">
        <f t="shared" si="0"/>
        <v>0</v>
      </c>
    </row>
    <row r="37" spans="1:6" x14ac:dyDescent="0.15">
      <c r="A37" t="s">
        <v>1062</v>
      </c>
      <c r="B37" t="s">
        <v>7</v>
      </c>
      <c r="C37" s="77" t="s">
        <v>3241</v>
      </c>
      <c r="D37" s="17">
        <v>1</v>
      </c>
      <c r="E37" s="74"/>
      <c r="F37" s="3">
        <f t="shared" si="0"/>
        <v>0</v>
      </c>
    </row>
    <row r="38" spans="1:6" x14ac:dyDescent="0.15">
      <c r="A38" t="s">
        <v>1062</v>
      </c>
      <c r="B38" t="s">
        <v>7</v>
      </c>
      <c r="C38" s="77" t="s">
        <v>3242</v>
      </c>
      <c r="D38" s="17">
        <v>2</v>
      </c>
      <c r="E38" s="74"/>
      <c r="F38" s="3">
        <f t="shared" si="0"/>
        <v>0</v>
      </c>
    </row>
    <row r="39" spans="1:6" x14ac:dyDescent="0.15">
      <c r="A39" t="s">
        <v>1062</v>
      </c>
      <c r="B39" t="s">
        <v>7</v>
      </c>
      <c r="C39" s="77" t="s">
        <v>3243</v>
      </c>
      <c r="D39" s="17">
        <v>2</v>
      </c>
      <c r="E39" s="74"/>
      <c r="F39" s="3">
        <f t="shared" si="0"/>
        <v>0</v>
      </c>
    </row>
    <row r="40" spans="1:6" x14ac:dyDescent="0.15">
      <c r="A40" t="s">
        <v>1062</v>
      </c>
      <c r="B40" t="s">
        <v>7</v>
      </c>
      <c r="C40" s="77" t="s">
        <v>3244</v>
      </c>
      <c r="D40" s="17">
        <v>1</v>
      </c>
      <c r="E40" s="74"/>
      <c r="F40" s="3">
        <f t="shared" si="0"/>
        <v>0</v>
      </c>
    </row>
    <row r="41" spans="1:6" x14ac:dyDescent="0.15">
      <c r="A41" t="s">
        <v>1062</v>
      </c>
      <c r="B41" t="s">
        <v>7</v>
      </c>
      <c r="C41" s="77" t="s">
        <v>3245</v>
      </c>
      <c r="D41" s="17">
        <v>2</v>
      </c>
      <c r="E41" s="74"/>
      <c r="F41" s="3">
        <f t="shared" si="0"/>
        <v>0</v>
      </c>
    </row>
    <row r="42" spans="1:6" x14ac:dyDescent="0.15">
      <c r="A42" t="s">
        <v>1062</v>
      </c>
      <c r="B42" t="s">
        <v>7</v>
      </c>
      <c r="C42" s="77" t="s">
        <v>3246</v>
      </c>
      <c r="D42" s="17">
        <v>1</v>
      </c>
      <c r="E42" s="74"/>
      <c r="F42" s="3">
        <f t="shared" si="0"/>
        <v>0</v>
      </c>
    </row>
    <row r="43" spans="1:6" x14ac:dyDescent="0.15">
      <c r="A43" t="s">
        <v>1062</v>
      </c>
      <c r="B43" t="s">
        <v>7</v>
      </c>
      <c r="C43" s="77" t="s">
        <v>3247</v>
      </c>
      <c r="D43" s="17">
        <v>1</v>
      </c>
      <c r="E43" s="74"/>
      <c r="F43" s="3">
        <f t="shared" si="0"/>
        <v>0</v>
      </c>
    </row>
    <row r="44" spans="1:6" x14ac:dyDescent="0.15">
      <c r="A44" t="s">
        <v>1062</v>
      </c>
      <c r="B44" t="s">
        <v>7</v>
      </c>
      <c r="C44" s="77" t="s">
        <v>3248</v>
      </c>
      <c r="D44" s="17">
        <v>1</v>
      </c>
      <c r="E44" s="74"/>
      <c r="F44" s="3">
        <f t="shared" si="0"/>
        <v>0</v>
      </c>
    </row>
    <row r="45" spans="1:6" x14ac:dyDescent="0.15">
      <c r="A45" t="s">
        <v>1062</v>
      </c>
      <c r="B45" t="s">
        <v>7</v>
      </c>
      <c r="C45" s="77" t="s">
        <v>3249</v>
      </c>
      <c r="D45" s="17">
        <v>1</v>
      </c>
      <c r="E45" s="74"/>
      <c r="F45" s="3">
        <f t="shared" si="0"/>
        <v>0</v>
      </c>
    </row>
    <row r="46" spans="1:6" x14ac:dyDescent="0.15">
      <c r="A46" t="s">
        <v>1062</v>
      </c>
      <c r="B46" t="s">
        <v>7</v>
      </c>
      <c r="C46" s="77" t="s">
        <v>3250</v>
      </c>
      <c r="D46" s="17">
        <v>1</v>
      </c>
      <c r="E46" s="74"/>
      <c r="F46" s="3">
        <f t="shared" si="0"/>
        <v>0</v>
      </c>
    </row>
    <row r="47" spans="1:6" x14ac:dyDescent="0.15">
      <c r="A47" t="s">
        <v>1062</v>
      </c>
      <c r="B47" t="s">
        <v>7</v>
      </c>
      <c r="C47" s="77" t="s">
        <v>3251</v>
      </c>
      <c r="D47" s="17">
        <v>2</v>
      </c>
      <c r="E47" s="74"/>
      <c r="F47" s="3">
        <f t="shared" si="0"/>
        <v>0</v>
      </c>
    </row>
    <row r="48" spans="1:6" x14ac:dyDescent="0.15">
      <c r="A48" t="s">
        <v>1062</v>
      </c>
      <c r="B48" t="s">
        <v>7</v>
      </c>
      <c r="C48" s="77" t="s">
        <v>3252</v>
      </c>
      <c r="D48" s="17">
        <v>1</v>
      </c>
      <c r="E48" s="74"/>
      <c r="F48" s="3">
        <f t="shared" si="0"/>
        <v>0</v>
      </c>
    </row>
    <row r="49" spans="1:6" x14ac:dyDescent="0.15">
      <c r="A49" t="s">
        <v>1062</v>
      </c>
      <c r="B49" t="s">
        <v>7</v>
      </c>
      <c r="C49" s="77" t="s">
        <v>3253</v>
      </c>
      <c r="D49" s="17">
        <v>1</v>
      </c>
      <c r="E49" s="74"/>
      <c r="F49" s="3">
        <f t="shared" si="0"/>
        <v>0</v>
      </c>
    </row>
    <row r="50" spans="1:6" x14ac:dyDescent="0.15">
      <c r="A50" t="s">
        <v>1062</v>
      </c>
      <c r="B50" t="s">
        <v>7</v>
      </c>
      <c r="C50" s="77" t="s">
        <v>3254</v>
      </c>
      <c r="D50" s="17">
        <v>1</v>
      </c>
      <c r="E50" s="74"/>
      <c r="F50" s="3">
        <f t="shared" si="0"/>
        <v>0</v>
      </c>
    </row>
    <row r="51" spans="1:6" x14ac:dyDescent="0.15">
      <c r="A51" t="s">
        <v>1062</v>
      </c>
      <c r="B51" t="s">
        <v>7</v>
      </c>
      <c r="C51" s="77" t="s">
        <v>3255</v>
      </c>
      <c r="D51" s="17">
        <v>1</v>
      </c>
      <c r="E51" s="74"/>
      <c r="F51" s="3">
        <f t="shared" si="0"/>
        <v>0</v>
      </c>
    </row>
    <row r="52" spans="1:6" x14ac:dyDescent="0.15">
      <c r="A52" t="s">
        <v>1062</v>
      </c>
      <c r="B52" t="s">
        <v>7</v>
      </c>
      <c r="C52" s="77" t="s">
        <v>3256</v>
      </c>
      <c r="D52" s="17">
        <v>1</v>
      </c>
      <c r="E52" s="74"/>
      <c r="F52" s="3">
        <f t="shared" si="0"/>
        <v>0</v>
      </c>
    </row>
    <row r="53" spans="1:6" x14ac:dyDescent="0.15">
      <c r="A53" t="s">
        <v>1062</v>
      </c>
      <c r="B53" t="s">
        <v>7</v>
      </c>
      <c r="C53" s="77" t="s">
        <v>3257</v>
      </c>
      <c r="D53" s="17">
        <v>2</v>
      </c>
      <c r="E53" s="74"/>
      <c r="F53" s="3">
        <f t="shared" si="0"/>
        <v>0</v>
      </c>
    </row>
    <row r="54" spans="1:6" x14ac:dyDescent="0.15">
      <c r="A54" t="s">
        <v>1062</v>
      </c>
      <c r="B54" t="s">
        <v>7</v>
      </c>
      <c r="C54" s="77" t="s">
        <v>3258</v>
      </c>
      <c r="D54" s="17">
        <v>1</v>
      </c>
      <c r="E54" s="74"/>
      <c r="F54" s="3">
        <f t="shared" si="0"/>
        <v>0</v>
      </c>
    </row>
    <row r="55" spans="1:6" x14ac:dyDescent="0.15">
      <c r="A55" t="s">
        <v>1062</v>
      </c>
      <c r="B55" t="s">
        <v>7</v>
      </c>
      <c r="C55" s="77" t="s">
        <v>3259</v>
      </c>
      <c r="D55" s="17">
        <v>2</v>
      </c>
      <c r="E55" s="74"/>
      <c r="F55" s="3">
        <f t="shared" si="0"/>
        <v>0</v>
      </c>
    </row>
    <row r="56" spans="1:6" x14ac:dyDescent="0.15">
      <c r="A56" t="s">
        <v>1062</v>
      </c>
      <c r="B56" t="s">
        <v>7</v>
      </c>
      <c r="C56" s="77" t="s">
        <v>3260</v>
      </c>
      <c r="D56" s="17">
        <v>1</v>
      </c>
      <c r="E56" s="74"/>
      <c r="F56" s="3">
        <f t="shared" si="0"/>
        <v>0</v>
      </c>
    </row>
    <row r="57" spans="1:6" x14ac:dyDescent="0.15">
      <c r="A57" t="s">
        <v>3098</v>
      </c>
      <c r="B57" t="s">
        <v>7</v>
      </c>
      <c r="C57" s="77" t="s">
        <v>3261</v>
      </c>
      <c r="D57" s="17">
        <v>3</v>
      </c>
      <c r="E57" s="74"/>
      <c r="F57" s="3">
        <f t="shared" si="0"/>
        <v>0</v>
      </c>
    </row>
    <row r="58" spans="1:6" x14ac:dyDescent="0.15">
      <c r="A58" t="s">
        <v>3098</v>
      </c>
      <c r="B58" t="s">
        <v>7</v>
      </c>
      <c r="C58" s="77" t="s">
        <v>3262</v>
      </c>
      <c r="D58" s="17">
        <v>1</v>
      </c>
      <c r="E58" s="74"/>
      <c r="F58" s="3">
        <f t="shared" si="0"/>
        <v>0</v>
      </c>
    </row>
    <row r="59" spans="1:6" x14ac:dyDescent="0.15">
      <c r="A59" t="s">
        <v>3098</v>
      </c>
      <c r="B59" t="s">
        <v>7</v>
      </c>
      <c r="C59" s="77" t="s">
        <v>3263</v>
      </c>
      <c r="D59" s="17">
        <v>1</v>
      </c>
      <c r="E59" s="74"/>
      <c r="F59" s="3">
        <f t="shared" si="0"/>
        <v>0</v>
      </c>
    </row>
    <row r="60" spans="1:6" x14ac:dyDescent="0.15">
      <c r="A60" t="s">
        <v>3098</v>
      </c>
      <c r="B60" t="s">
        <v>7</v>
      </c>
      <c r="C60" s="77" t="s">
        <v>3264</v>
      </c>
      <c r="D60" s="17">
        <v>1</v>
      </c>
      <c r="E60" s="74"/>
      <c r="F60" s="3">
        <f t="shared" si="0"/>
        <v>0</v>
      </c>
    </row>
    <row r="61" spans="1:6" x14ac:dyDescent="0.15">
      <c r="A61" t="s">
        <v>3098</v>
      </c>
      <c r="B61" t="s">
        <v>7</v>
      </c>
      <c r="C61" s="77" t="s">
        <v>3265</v>
      </c>
      <c r="D61" s="17">
        <v>2</v>
      </c>
      <c r="E61" s="74"/>
      <c r="F61" s="3">
        <f t="shared" si="0"/>
        <v>0</v>
      </c>
    </row>
    <row r="62" spans="1:6" x14ac:dyDescent="0.15">
      <c r="A62" t="s">
        <v>3098</v>
      </c>
      <c r="B62" t="s">
        <v>7</v>
      </c>
      <c r="C62" s="77" t="s">
        <v>3266</v>
      </c>
      <c r="D62" s="17">
        <v>3</v>
      </c>
      <c r="E62" s="74"/>
      <c r="F62" s="3">
        <f t="shared" si="0"/>
        <v>0</v>
      </c>
    </row>
    <row r="63" spans="1:6" x14ac:dyDescent="0.15">
      <c r="A63" t="s">
        <v>3098</v>
      </c>
      <c r="B63" t="s">
        <v>7</v>
      </c>
      <c r="C63" s="77" t="s">
        <v>3267</v>
      </c>
      <c r="D63" s="17">
        <v>2</v>
      </c>
      <c r="E63" s="74"/>
      <c r="F63" s="3">
        <f t="shared" si="0"/>
        <v>0</v>
      </c>
    </row>
    <row r="64" spans="1:6" x14ac:dyDescent="0.15">
      <c r="A64" t="s">
        <v>3098</v>
      </c>
      <c r="B64" t="s">
        <v>7</v>
      </c>
      <c r="C64" s="77" t="s">
        <v>3268</v>
      </c>
      <c r="D64" s="17">
        <v>2</v>
      </c>
      <c r="E64" s="74"/>
      <c r="F64" s="3">
        <f t="shared" si="0"/>
        <v>0</v>
      </c>
    </row>
    <row r="65" spans="1:6" x14ac:dyDescent="0.15">
      <c r="A65" t="s">
        <v>3098</v>
      </c>
      <c r="B65" t="s">
        <v>7</v>
      </c>
      <c r="C65" s="77" t="s">
        <v>3212</v>
      </c>
      <c r="D65" s="17">
        <v>1</v>
      </c>
      <c r="E65" s="74"/>
      <c r="F65" s="3">
        <f t="shared" si="0"/>
        <v>0</v>
      </c>
    </row>
    <row r="66" spans="1:6" x14ac:dyDescent="0.15">
      <c r="A66" t="s">
        <v>3098</v>
      </c>
      <c r="B66" t="s">
        <v>7</v>
      </c>
      <c r="C66" s="77" t="s">
        <v>3213</v>
      </c>
      <c r="D66" s="17">
        <v>2</v>
      </c>
      <c r="E66" s="74"/>
      <c r="F66" s="3">
        <f t="shared" si="0"/>
        <v>0</v>
      </c>
    </row>
    <row r="67" spans="1:6" x14ac:dyDescent="0.15">
      <c r="A67" t="s">
        <v>3098</v>
      </c>
      <c r="B67" t="s">
        <v>7</v>
      </c>
      <c r="C67" s="77" t="s">
        <v>3269</v>
      </c>
      <c r="D67" s="17">
        <v>1</v>
      </c>
      <c r="E67" s="74"/>
      <c r="F67" s="3">
        <f t="shared" si="0"/>
        <v>0</v>
      </c>
    </row>
    <row r="68" spans="1:6" x14ac:dyDescent="0.15">
      <c r="A68" t="s">
        <v>3098</v>
      </c>
      <c r="B68" t="s">
        <v>7</v>
      </c>
      <c r="C68" s="77" t="s">
        <v>3270</v>
      </c>
      <c r="D68" s="17">
        <v>8</v>
      </c>
      <c r="E68" s="74"/>
      <c r="F68" s="3">
        <f t="shared" si="0"/>
        <v>0</v>
      </c>
    </row>
    <row r="69" spans="1:6" x14ac:dyDescent="0.15">
      <c r="A69" t="s">
        <v>3098</v>
      </c>
      <c r="B69" t="s">
        <v>7</v>
      </c>
      <c r="C69" s="77" t="s">
        <v>3271</v>
      </c>
      <c r="D69" s="17">
        <v>2</v>
      </c>
      <c r="E69" s="74"/>
      <c r="F69" s="3">
        <f t="shared" si="0"/>
        <v>0</v>
      </c>
    </row>
    <row r="70" spans="1:6" x14ac:dyDescent="0.15">
      <c r="A70" t="s">
        <v>3098</v>
      </c>
      <c r="B70" t="s">
        <v>7</v>
      </c>
      <c r="C70" s="77" t="s">
        <v>3214</v>
      </c>
      <c r="D70" s="17">
        <v>2</v>
      </c>
      <c r="E70" s="74"/>
      <c r="F70" s="3">
        <f t="shared" si="0"/>
        <v>0</v>
      </c>
    </row>
    <row r="71" spans="1:6" x14ac:dyDescent="0.15">
      <c r="A71" t="s">
        <v>3098</v>
      </c>
      <c r="B71" t="s">
        <v>7</v>
      </c>
      <c r="C71" s="77" t="s">
        <v>3272</v>
      </c>
      <c r="D71" s="17">
        <v>4</v>
      </c>
      <c r="E71" s="74"/>
      <c r="F71" s="3">
        <f t="shared" si="0"/>
        <v>0</v>
      </c>
    </row>
    <row r="72" spans="1:6" x14ac:dyDescent="0.15">
      <c r="A72" t="s">
        <v>3098</v>
      </c>
      <c r="B72" t="s">
        <v>7</v>
      </c>
      <c r="C72" s="77" t="s">
        <v>3273</v>
      </c>
      <c r="D72" s="17">
        <v>10</v>
      </c>
      <c r="E72" s="74"/>
      <c r="F72" s="3">
        <f t="shared" si="0"/>
        <v>0</v>
      </c>
    </row>
    <row r="73" spans="1:6" x14ac:dyDescent="0.15">
      <c r="A73" t="s">
        <v>3098</v>
      </c>
      <c r="B73" t="s">
        <v>7</v>
      </c>
      <c r="C73" s="77" t="s">
        <v>3274</v>
      </c>
      <c r="D73" s="17">
        <v>2</v>
      </c>
      <c r="E73" s="74"/>
      <c r="F73" s="3">
        <f t="shared" si="0"/>
        <v>0</v>
      </c>
    </row>
    <row r="74" spans="1:6" x14ac:dyDescent="0.15">
      <c r="A74" t="s">
        <v>3098</v>
      </c>
      <c r="B74" t="s">
        <v>7</v>
      </c>
      <c r="C74" s="77" t="s">
        <v>3275</v>
      </c>
      <c r="D74" s="17">
        <v>3</v>
      </c>
      <c r="E74" s="74"/>
      <c r="F74" s="3">
        <f t="shared" si="0"/>
        <v>0</v>
      </c>
    </row>
    <row r="75" spans="1:6" x14ac:dyDescent="0.15">
      <c r="A75" t="s">
        <v>3098</v>
      </c>
      <c r="B75" t="s">
        <v>7</v>
      </c>
      <c r="C75" s="77" t="s">
        <v>3276</v>
      </c>
      <c r="D75" s="17">
        <v>3</v>
      </c>
      <c r="E75" s="74"/>
      <c r="F75" s="3">
        <f t="shared" si="0"/>
        <v>0</v>
      </c>
    </row>
    <row r="76" spans="1:6" x14ac:dyDescent="0.15">
      <c r="A76" t="s">
        <v>3098</v>
      </c>
      <c r="B76" t="s">
        <v>7</v>
      </c>
      <c r="C76" s="77" t="s">
        <v>3277</v>
      </c>
      <c r="D76" s="17">
        <v>10</v>
      </c>
      <c r="E76" s="74"/>
      <c r="F76" s="3">
        <f t="shared" si="0"/>
        <v>0</v>
      </c>
    </row>
    <row r="77" spans="1:6" x14ac:dyDescent="0.15">
      <c r="A77" t="s">
        <v>3098</v>
      </c>
      <c r="B77" t="s">
        <v>7</v>
      </c>
      <c r="C77" s="77" t="s">
        <v>3278</v>
      </c>
      <c r="D77" s="17">
        <v>19</v>
      </c>
      <c r="E77" s="74"/>
      <c r="F77" s="3">
        <f t="shared" ref="F77:F129" si="1">E77*D77</f>
        <v>0</v>
      </c>
    </row>
    <row r="78" spans="1:6" x14ac:dyDescent="0.15">
      <c r="A78" t="s">
        <v>3098</v>
      </c>
      <c r="B78" t="s">
        <v>7</v>
      </c>
      <c r="C78" s="77" t="s">
        <v>3216</v>
      </c>
      <c r="D78" s="17">
        <v>5</v>
      </c>
      <c r="E78" s="74"/>
      <c r="F78" s="3">
        <f t="shared" si="1"/>
        <v>0</v>
      </c>
    </row>
    <row r="79" spans="1:6" x14ac:dyDescent="0.15">
      <c r="A79" t="s">
        <v>3098</v>
      </c>
      <c r="B79" t="s">
        <v>7</v>
      </c>
      <c r="C79" s="77" t="s">
        <v>3217</v>
      </c>
      <c r="D79" s="17">
        <v>3</v>
      </c>
      <c r="E79" s="74"/>
      <c r="F79" s="3">
        <f t="shared" si="1"/>
        <v>0</v>
      </c>
    </row>
    <row r="80" spans="1:6" x14ac:dyDescent="0.15">
      <c r="A80" t="s">
        <v>3098</v>
      </c>
      <c r="B80" t="s">
        <v>7</v>
      </c>
      <c r="C80" s="77" t="s">
        <v>3279</v>
      </c>
      <c r="D80" s="17">
        <v>2</v>
      </c>
      <c r="E80" s="74"/>
      <c r="F80" s="3">
        <f t="shared" si="1"/>
        <v>0</v>
      </c>
    </row>
    <row r="81" spans="1:6" x14ac:dyDescent="0.15">
      <c r="A81" t="s">
        <v>3098</v>
      </c>
      <c r="B81" t="s">
        <v>7</v>
      </c>
      <c r="C81" s="77" t="s">
        <v>3280</v>
      </c>
      <c r="D81" s="17">
        <v>1</v>
      </c>
      <c r="E81" s="74"/>
      <c r="F81" s="3">
        <f t="shared" si="1"/>
        <v>0</v>
      </c>
    </row>
    <row r="82" spans="1:6" x14ac:dyDescent="0.15">
      <c r="A82" t="s">
        <v>3098</v>
      </c>
      <c r="B82" t="s">
        <v>7</v>
      </c>
      <c r="C82" s="77" t="s">
        <v>3281</v>
      </c>
      <c r="D82" s="17">
        <v>2</v>
      </c>
      <c r="E82" s="74"/>
      <c r="F82" s="3">
        <f t="shared" si="1"/>
        <v>0</v>
      </c>
    </row>
    <row r="83" spans="1:6" x14ac:dyDescent="0.15">
      <c r="A83" t="s">
        <v>3098</v>
      </c>
      <c r="B83" t="s">
        <v>7</v>
      </c>
      <c r="C83" s="77" t="s">
        <v>3282</v>
      </c>
      <c r="D83" s="17">
        <v>2</v>
      </c>
      <c r="E83" s="74"/>
      <c r="F83" s="3">
        <f t="shared" si="1"/>
        <v>0</v>
      </c>
    </row>
    <row r="84" spans="1:6" x14ac:dyDescent="0.15">
      <c r="A84" t="s">
        <v>3098</v>
      </c>
      <c r="B84" t="s">
        <v>7</v>
      </c>
      <c r="C84" s="77" t="s">
        <v>3283</v>
      </c>
      <c r="D84" s="17">
        <v>4</v>
      </c>
      <c r="E84" s="74"/>
      <c r="F84" s="3">
        <f t="shared" si="1"/>
        <v>0</v>
      </c>
    </row>
    <row r="85" spans="1:6" x14ac:dyDescent="0.15">
      <c r="A85" t="s">
        <v>3098</v>
      </c>
      <c r="B85" t="s">
        <v>7</v>
      </c>
      <c r="C85" s="77" t="s">
        <v>3284</v>
      </c>
      <c r="D85" s="17">
        <v>2</v>
      </c>
      <c r="E85" s="74"/>
      <c r="F85" s="3">
        <f t="shared" si="1"/>
        <v>0</v>
      </c>
    </row>
    <row r="86" spans="1:6" x14ac:dyDescent="0.15">
      <c r="A86" t="s">
        <v>3098</v>
      </c>
      <c r="B86" t="s">
        <v>7</v>
      </c>
      <c r="C86" s="77" t="s">
        <v>3218</v>
      </c>
      <c r="D86" s="17">
        <v>1</v>
      </c>
      <c r="E86" s="74"/>
      <c r="F86" s="3">
        <f t="shared" si="1"/>
        <v>0</v>
      </c>
    </row>
    <row r="87" spans="1:6" x14ac:dyDescent="0.15">
      <c r="A87" t="s">
        <v>3098</v>
      </c>
      <c r="B87" t="s">
        <v>7</v>
      </c>
      <c r="C87" s="77" t="s">
        <v>3285</v>
      </c>
      <c r="D87" s="17">
        <v>1</v>
      </c>
      <c r="E87" s="74"/>
      <c r="F87" s="3">
        <f t="shared" si="1"/>
        <v>0</v>
      </c>
    </row>
    <row r="88" spans="1:6" x14ac:dyDescent="0.15">
      <c r="A88" t="s">
        <v>3098</v>
      </c>
      <c r="B88" t="s">
        <v>7</v>
      </c>
      <c r="C88" s="77" t="s">
        <v>3286</v>
      </c>
      <c r="D88" s="17">
        <v>2</v>
      </c>
      <c r="E88" s="74"/>
      <c r="F88" s="3">
        <f t="shared" si="1"/>
        <v>0</v>
      </c>
    </row>
    <row r="89" spans="1:6" x14ac:dyDescent="0.15">
      <c r="A89" t="s">
        <v>3098</v>
      </c>
      <c r="B89" t="s">
        <v>7</v>
      </c>
      <c r="C89" s="77" t="s">
        <v>3219</v>
      </c>
      <c r="D89" s="17">
        <v>1</v>
      </c>
      <c r="E89" s="74"/>
      <c r="F89" s="3">
        <f t="shared" si="1"/>
        <v>0</v>
      </c>
    </row>
    <row r="90" spans="1:6" x14ac:dyDescent="0.15">
      <c r="A90" t="s">
        <v>3098</v>
      </c>
      <c r="B90" t="s">
        <v>7</v>
      </c>
      <c r="C90" s="77" t="s">
        <v>3247</v>
      </c>
      <c r="D90" s="17">
        <v>1</v>
      </c>
      <c r="E90" s="74"/>
      <c r="F90" s="3">
        <f t="shared" si="1"/>
        <v>0</v>
      </c>
    </row>
    <row r="91" spans="1:6" x14ac:dyDescent="0.15">
      <c r="A91" t="s">
        <v>3098</v>
      </c>
      <c r="B91" t="s">
        <v>7</v>
      </c>
      <c r="C91" s="77" t="s">
        <v>3271</v>
      </c>
      <c r="D91" s="17">
        <v>4</v>
      </c>
      <c r="E91" s="74"/>
      <c r="F91" s="3">
        <f t="shared" si="1"/>
        <v>0</v>
      </c>
    </row>
    <row r="92" spans="1:6" x14ac:dyDescent="0.15">
      <c r="A92" t="s">
        <v>3098</v>
      </c>
      <c r="B92" t="s">
        <v>7</v>
      </c>
      <c r="C92" s="77" t="s">
        <v>3214</v>
      </c>
      <c r="D92" s="17">
        <v>3</v>
      </c>
      <c r="E92" s="74"/>
      <c r="F92" s="3">
        <f t="shared" si="1"/>
        <v>0</v>
      </c>
    </row>
    <row r="93" spans="1:6" x14ac:dyDescent="0.15">
      <c r="A93" t="s">
        <v>3098</v>
      </c>
      <c r="B93" t="s">
        <v>7</v>
      </c>
      <c r="C93" s="77" t="s">
        <v>3274</v>
      </c>
      <c r="D93" s="17">
        <v>2</v>
      </c>
      <c r="E93" s="74"/>
      <c r="F93" s="3">
        <f t="shared" si="1"/>
        <v>0</v>
      </c>
    </row>
    <row r="94" spans="1:6" x14ac:dyDescent="0.15">
      <c r="A94" t="s">
        <v>3098</v>
      </c>
      <c r="B94" t="s">
        <v>7</v>
      </c>
      <c r="C94" s="77" t="s">
        <v>3277</v>
      </c>
      <c r="D94" s="17">
        <v>4</v>
      </c>
      <c r="E94" s="74"/>
      <c r="F94" s="3">
        <f t="shared" si="1"/>
        <v>0</v>
      </c>
    </row>
    <row r="95" spans="1:6" x14ac:dyDescent="0.15">
      <c r="A95" t="s">
        <v>3098</v>
      </c>
      <c r="B95" t="s">
        <v>7</v>
      </c>
      <c r="C95" s="77" t="s">
        <v>3278</v>
      </c>
      <c r="D95" s="17">
        <v>3</v>
      </c>
      <c r="E95" s="74"/>
      <c r="F95" s="3">
        <f t="shared" si="1"/>
        <v>0</v>
      </c>
    </row>
    <row r="96" spans="1:6" x14ac:dyDescent="0.15">
      <c r="A96" t="s">
        <v>3098</v>
      </c>
      <c r="B96" t="s">
        <v>7</v>
      </c>
      <c r="C96" s="77" t="s">
        <v>3217</v>
      </c>
      <c r="D96" s="17">
        <v>32</v>
      </c>
      <c r="E96" s="74"/>
      <c r="F96" s="3">
        <f t="shared" si="1"/>
        <v>0</v>
      </c>
    </row>
    <row r="97" spans="1:6" x14ac:dyDescent="0.15">
      <c r="A97" t="s">
        <v>3098</v>
      </c>
      <c r="B97" t="s">
        <v>7</v>
      </c>
      <c r="C97" s="77" t="s">
        <v>3286</v>
      </c>
      <c r="D97" s="17">
        <v>1</v>
      </c>
      <c r="E97" s="74"/>
      <c r="F97" s="3">
        <f t="shared" si="1"/>
        <v>0</v>
      </c>
    </row>
    <row r="98" spans="1:6" x14ac:dyDescent="0.15">
      <c r="A98" t="s">
        <v>3098</v>
      </c>
      <c r="B98" t="s">
        <v>7</v>
      </c>
      <c r="C98" s="77" t="s">
        <v>3287</v>
      </c>
      <c r="D98" s="17">
        <v>1</v>
      </c>
      <c r="E98" s="74"/>
      <c r="F98" s="3">
        <f t="shared" si="1"/>
        <v>0</v>
      </c>
    </row>
    <row r="99" spans="1:6" x14ac:dyDescent="0.15">
      <c r="A99" t="s">
        <v>3098</v>
      </c>
      <c r="B99" t="s">
        <v>7</v>
      </c>
      <c r="C99" s="77" t="s">
        <v>3288</v>
      </c>
      <c r="D99" s="17">
        <v>1</v>
      </c>
      <c r="E99" s="74"/>
      <c r="F99" s="3">
        <f t="shared" si="1"/>
        <v>0</v>
      </c>
    </row>
    <row r="100" spans="1:6" x14ac:dyDescent="0.15">
      <c r="A100" t="s">
        <v>3098</v>
      </c>
      <c r="B100" t="s">
        <v>7</v>
      </c>
      <c r="C100" s="77" t="s">
        <v>3289</v>
      </c>
      <c r="D100" s="17">
        <v>1</v>
      </c>
      <c r="E100" s="74"/>
      <c r="F100" s="3">
        <f t="shared" si="1"/>
        <v>0</v>
      </c>
    </row>
    <row r="101" spans="1:6" x14ac:dyDescent="0.15">
      <c r="A101" t="s">
        <v>3098</v>
      </c>
      <c r="B101" t="s">
        <v>7</v>
      </c>
      <c r="C101" s="77" t="s">
        <v>3290</v>
      </c>
      <c r="D101" s="17">
        <v>1</v>
      </c>
      <c r="E101" s="74"/>
      <c r="F101" s="3">
        <f t="shared" si="1"/>
        <v>0</v>
      </c>
    </row>
    <row r="102" spans="1:6" x14ac:dyDescent="0.15">
      <c r="A102" t="s">
        <v>3099</v>
      </c>
      <c r="B102" t="s">
        <v>7</v>
      </c>
      <c r="C102" s="77" t="s">
        <v>3291</v>
      </c>
      <c r="D102" s="17">
        <v>1</v>
      </c>
      <c r="E102" s="74"/>
      <c r="F102" s="3">
        <f t="shared" si="1"/>
        <v>0</v>
      </c>
    </row>
    <row r="103" spans="1:6" x14ac:dyDescent="0.15">
      <c r="A103" t="s">
        <v>3099</v>
      </c>
      <c r="B103" t="s">
        <v>7</v>
      </c>
      <c r="C103" s="77" t="s">
        <v>3292</v>
      </c>
      <c r="D103" s="17">
        <v>2</v>
      </c>
      <c r="E103" s="74"/>
      <c r="F103" s="3">
        <f t="shared" si="1"/>
        <v>0</v>
      </c>
    </row>
    <row r="104" spans="1:6" x14ac:dyDescent="0.15">
      <c r="A104" t="s">
        <v>3099</v>
      </c>
      <c r="B104" t="s">
        <v>7</v>
      </c>
      <c r="C104" s="77" t="s">
        <v>3293</v>
      </c>
      <c r="D104" s="17">
        <v>1</v>
      </c>
      <c r="E104" s="74"/>
      <c r="F104" s="3">
        <f t="shared" si="1"/>
        <v>0</v>
      </c>
    </row>
    <row r="105" spans="1:6" x14ac:dyDescent="0.15">
      <c r="A105" t="s">
        <v>3099</v>
      </c>
      <c r="B105" t="s">
        <v>7</v>
      </c>
      <c r="C105" s="77" t="s">
        <v>3294</v>
      </c>
      <c r="D105" s="17">
        <v>2</v>
      </c>
      <c r="E105" s="74"/>
      <c r="F105" s="3">
        <f t="shared" si="1"/>
        <v>0</v>
      </c>
    </row>
    <row r="106" spans="1:6" x14ac:dyDescent="0.15">
      <c r="A106" t="s">
        <v>3099</v>
      </c>
      <c r="B106" t="s">
        <v>7</v>
      </c>
      <c r="C106" s="77" t="s">
        <v>3295</v>
      </c>
      <c r="D106" s="17">
        <v>2</v>
      </c>
      <c r="E106" s="74"/>
      <c r="F106" s="3">
        <f t="shared" si="1"/>
        <v>0</v>
      </c>
    </row>
    <row r="107" spans="1:6" x14ac:dyDescent="0.15">
      <c r="A107" t="s">
        <v>3099</v>
      </c>
      <c r="B107" t="s">
        <v>7</v>
      </c>
      <c r="C107" s="77" t="s">
        <v>3296</v>
      </c>
      <c r="D107" s="17">
        <v>4</v>
      </c>
      <c r="E107" s="74"/>
      <c r="F107" s="3">
        <f t="shared" si="1"/>
        <v>0</v>
      </c>
    </row>
    <row r="108" spans="1:6" x14ac:dyDescent="0.15">
      <c r="A108" t="s">
        <v>3099</v>
      </c>
      <c r="B108" t="s">
        <v>7</v>
      </c>
      <c r="C108" s="77" t="s">
        <v>3267</v>
      </c>
      <c r="D108" s="17">
        <v>4</v>
      </c>
      <c r="E108" s="74"/>
      <c r="F108" s="3">
        <f t="shared" si="1"/>
        <v>0</v>
      </c>
    </row>
    <row r="109" spans="1:6" x14ac:dyDescent="0.15">
      <c r="A109" t="s">
        <v>3099</v>
      </c>
      <c r="B109" t="s">
        <v>7</v>
      </c>
      <c r="C109" s="77" t="s">
        <v>3297</v>
      </c>
      <c r="D109" s="17">
        <v>4</v>
      </c>
      <c r="E109" s="74"/>
      <c r="F109" s="3">
        <f t="shared" si="1"/>
        <v>0</v>
      </c>
    </row>
    <row r="110" spans="1:6" x14ac:dyDescent="0.15">
      <c r="A110" t="s">
        <v>3099</v>
      </c>
      <c r="B110" t="s">
        <v>7</v>
      </c>
      <c r="C110" s="77" t="s">
        <v>3298</v>
      </c>
      <c r="D110" s="17">
        <v>3</v>
      </c>
      <c r="E110" s="74"/>
      <c r="F110" s="3">
        <f t="shared" si="1"/>
        <v>0</v>
      </c>
    </row>
    <row r="111" spans="1:6" x14ac:dyDescent="0.15">
      <c r="A111" t="s">
        <v>3099</v>
      </c>
      <c r="B111" t="s">
        <v>7</v>
      </c>
      <c r="C111" s="77" t="s">
        <v>3299</v>
      </c>
      <c r="D111" s="17">
        <v>2</v>
      </c>
      <c r="E111" s="74"/>
      <c r="F111" s="3">
        <f t="shared" si="1"/>
        <v>0</v>
      </c>
    </row>
    <row r="112" spans="1:6" x14ac:dyDescent="0.15">
      <c r="A112" t="s">
        <v>3099</v>
      </c>
      <c r="B112" t="s">
        <v>7</v>
      </c>
      <c r="C112" s="77" t="s">
        <v>3300</v>
      </c>
      <c r="D112" s="17">
        <v>4</v>
      </c>
      <c r="E112" s="74"/>
      <c r="F112" s="3">
        <f t="shared" si="1"/>
        <v>0</v>
      </c>
    </row>
    <row r="113" spans="1:6" x14ac:dyDescent="0.15">
      <c r="A113" t="s">
        <v>3099</v>
      </c>
      <c r="B113" t="s">
        <v>7</v>
      </c>
      <c r="C113" s="77" t="s">
        <v>3301</v>
      </c>
      <c r="D113" s="17">
        <v>1</v>
      </c>
      <c r="E113" s="74"/>
      <c r="F113" s="3">
        <f t="shared" si="1"/>
        <v>0</v>
      </c>
    </row>
    <row r="114" spans="1:6" x14ac:dyDescent="0.15">
      <c r="A114" t="s">
        <v>3099</v>
      </c>
      <c r="B114" t="s">
        <v>7</v>
      </c>
      <c r="C114" s="77" t="s">
        <v>3302</v>
      </c>
      <c r="D114" s="17">
        <v>2</v>
      </c>
      <c r="E114" s="74"/>
      <c r="F114" s="3">
        <f t="shared" si="1"/>
        <v>0</v>
      </c>
    </row>
    <row r="115" spans="1:6" x14ac:dyDescent="0.15">
      <c r="A115" t="s">
        <v>3099</v>
      </c>
      <c r="B115" t="s">
        <v>7</v>
      </c>
      <c r="C115" s="77" t="s">
        <v>3223</v>
      </c>
      <c r="D115" s="17">
        <v>6</v>
      </c>
      <c r="E115" s="74"/>
      <c r="F115" s="3">
        <f t="shared" si="1"/>
        <v>0</v>
      </c>
    </row>
    <row r="116" spans="1:6" x14ac:dyDescent="0.15">
      <c r="A116" t="s">
        <v>3099</v>
      </c>
      <c r="B116" t="s">
        <v>7</v>
      </c>
      <c r="C116" s="77" t="s">
        <v>3225</v>
      </c>
      <c r="D116" s="17">
        <v>12</v>
      </c>
      <c r="E116" s="74"/>
      <c r="F116" s="3">
        <f t="shared" si="1"/>
        <v>0</v>
      </c>
    </row>
    <row r="117" spans="1:6" x14ac:dyDescent="0.15">
      <c r="A117" t="s">
        <v>3099</v>
      </c>
      <c r="B117" t="s">
        <v>7</v>
      </c>
      <c r="C117" s="77" t="s">
        <v>3227</v>
      </c>
      <c r="D117" s="17">
        <v>4</v>
      </c>
      <c r="E117" s="74"/>
      <c r="F117" s="3">
        <f t="shared" si="1"/>
        <v>0</v>
      </c>
    </row>
    <row r="118" spans="1:6" x14ac:dyDescent="0.15">
      <c r="A118" t="s">
        <v>3099</v>
      </c>
      <c r="B118" t="s">
        <v>7</v>
      </c>
      <c r="C118" s="77" t="s">
        <v>3303</v>
      </c>
      <c r="D118" s="17">
        <v>12</v>
      </c>
      <c r="E118" s="74"/>
      <c r="F118" s="3">
        <f t="shared" si="1"/>
        <v>0</v>
      </c>
    </row>
    <row r="119" spans="1:6" x14ac:dyDescent="0.15">
      <c r="A119" t="s">
        <v>3099</v>
      </c>
      <c r="B119" t="s">
        <v>7</v>
      </c>
      <c r="C119" s="77" t="s">
        <v>3304</v>
      </c>
      <c r="D119" s="17">
        <v>4</v>
      </c>
      <c r="E119" s="74"/>
      <c r="F119" s="3">
        <f t="shared" si="1"/>
        <v>0</v>
      </c>
    </row>
    <row r="120" spans="1:6" x14ac:dyDescent="0.15">
      <c r="A120" t="s">
        <v>3099</v>
      </c>
      <c r="B120" t="s">
        <v>7</v>
      </c>
      <c r="C120" s="77" t="s">
        <v>3231</v>
      </c>
      <c r="D120" s="17">
        <v>6</v>
      </c>
      <c r="E120" s="74"/>
      <c r="F120" s="3">
        <f t="shared" si="1"/>
        <v>0</v>
      </c>
    </row>
    <row r="121" spans="1:6" x14ac:dyDescent="0.15">
      <c r="A121" t="s">
        <v>3099</v>
      </c>
      <c r="B121" t="s">
        <v>7</v>
      </c>
      <c r="C121" s="77" t="s">
        <v>3234</v>
      </c>
      <c r="D121" s="17">
        <v>6</v>
      </c>
      <c r="E121" s="74"/>
      <c r="F121" s="3">
        <f t="shared" si="1"/>
        <v>0</v>
      </c>
    </row>
    <row r="122" spans="1:6" x14ac:dyDescent="0.15">
      <c r="A122" t="s">
        <v>3099</v>
      </c>
      <c r="B122" t="s">
        <v>7</v>
      </c>
      <c r="C122" s="77" t="s">
        <v>3305</v>
      </c>
      <c r="D122" s="17">
        <v>2</v>
      </c>
      <c r="E122" s="74"/>
      <c r="F122" s="3">
        <f t="shared" si="1"/>
        <v>0</v>
      </c>
    </row>
    <row r="123" spans="1:6" x14ac:dyDescent="0.15">
      <c r="A123" t="s">
        <v>3099</v>
      </c>
      <c r="B123" t="s">
        <v>7</v>
      </c>
      <c r="C123" s="77" t="s">
        <v>3248</v>
      </c>
      <c r="D123" s="17">
        <v>2</v>
      </c>
      <c r="E123" s="74"/>
      <c r="F123" s="3">
        <f t="shared" si="1"/>
        <v>0</v>
      </c>
    </row>
    <row r="124" spans="1:6" x14ac:dyDescent="0.15">
      <c r="A124" t="s">
        <v>3099</v>
      </c>
      <c r="B124" t="s">
        <v>7</v>
      </c>
      <c r="C124" s="77" t="s">
        <v>3249</v>
      </c>
      <c r="D124" s="17">
        <v>2</v>
      </c>
      <c r="E124" s="74"/>
      <c r="F124" s="3">
        <f t="shared" si="1"/>
        <v>0</v>
      </c>
    </row>
    <row r="125" spans="1:6" x14ac:dyDescent="0.15">
      <c r="A125" t="s">
        <v>3099</v>
      </c>
      <c r="B125" t="s">
        <v>7</v>
      </c>
      <c r="C125" s="77" t="s">
        <v>3306</v>
      </c>
      <c r="D125" s="17">
        <v>4</v>
      </c>
      <c r="E125" s="74"/>
      <c r="F125" s="3">
        <f t="shared" si="1"/>
        <v>0</v>
      </c>
    </row>
    <row r="126" spans="1:6" x14ac:dyDescent="0.15">
      <c r="A126" t="s">
        <v>3099</v>
      </c>
      <c r="B126" t="s">
        <v>7</v>
      </c>
      <c r="C126" s="77" t="s">
        <v>3255</v>
      </c>
      <c r="D126" s="17">
        <v>2</v>
      </c>
      <c r="E126" s="74"/>
      <c r="F126" s="3">
        <f t="shared" si="1"/>
        <v>0</v>
      </c>
    </row>
    <row r="127" spans="1:6" x14ac:dyDescent="0.15">
      <c r="A127" t="s">
        <v>3099</v>
      </c>
      <c r="B127" t="s">
        <v>7</v>
      </c>
      <c r="C127" s="77" t="s">
        <v>3256</v>
      </c>
      <c r="D127" s="17">
        <v>2</v>
      </c>
      <c r="E127" s="74"/>
      <c r="F127" s="3">
        <f t="shared" si="1"/>
        <v>0</v>
      </c>
    </row>
    <row r="128" spans="1:6" x14ac:dyDescent="0.15">
      <c r="A128" t="s">
        <v>3099</v>
      </c>
      <c r="B128" t="s">
        <v>7</v>
      </c>
      <c r="C128" s="77" t="s">
        <v>3258</v>
      </c>
      <c r="D128" s="17">
        <v>2</v>
      </c>
      <c r="E128" s="74"/>
      <c r="F128" s="3">
        <f t="shared" si="1"/>
        <v>0</v>
      </c>
    </row>
    <row r="129" spans="1:6" x14ac:dyDescent="0.15">
      <c r="A129" t="s">
        <v>3099</v>
      </c>
      <c r="B129" t="s">
        <v>7</v>
      </c>
      <c r="C129" s="77" t="s">
        <v>3307</v>
      </c>
      <c r="D129" s="17">
        <v>2</v>
      </c>
      <c r="E129" s="74"/>
      <c r="F129" s="3">
        <f t="shared" si="1"/>
        <v>0</v>
      </c>
    </row>
    <row r="130" spans="1:6" x14ac:dyDescent="0.15">
      <c r="E130" s="35"/>
      <c r="F130" s="3"/>
    </row>
    <row r="131" spans="1:6" x14ac:dyDescent="0.15">
      <c r="E131" s="35"/>
      <c r="F131" s="3"/>
    </row>
    <row r="132" spans="1:6" x14ac:dyDescent="0.15">
      <c r="E132" s="35"/>
      <c r="F132" s="3"/>
    </row>
    <row r="133" spans="1:6" x14ac:dyDescent="0.15">
      <c r="E133" s="35"/>
      <c r="F133" s="3"/>
    </row>
    <row r="134" spans="1:6" x14ac:dyDescent="0.15">
      <c r="E134" s="35"/>
      <c r="F134" s="3"/>
    </row>
    <row r="135" spans="1:6" x14ac:dyDescent="0.15">
      <c r="E135" s="35"/>
      <c r="F135" s="3"/>
    </row>
    <row r="136" spans="1:6" x14ac:dyDescent="0.15">
      <c r="E136" s="35"/>
      <c r="F136" s="3"/>
    </row>
    <row r="137" spans="1:6" x14ac:dyDescent="0.15">
      <c r="E137" s="35"/>
      <c r="F137" s="3"/>
    </row>
    <row r="138" spans="1:6" x14ac:dyDescent="0.15">
      <c r="E138" s="35"/>
      <c r="F138" s="3"/>
    </row>
    <row r="139" spans="1:6" x14ac:dyDescent="0.15">
      <c r="E139" s="35"/>
      <c r="F139" s="3"/>
    </row>
    <row r="140" spans="1:6" x14ac:dyDescent="0.15">
      <c r="E140" s="35"/>
      <c r="F140" s="3"/>
    </row>
    <row r="141" spans="1:6" x14ac:dyDescent="0.15">
      <c r="E141" s="35"/>
      <c r="F141" s="3"/>
    </row>
    <row r="142" spans="1:6" x14ac:dyDescent="0.15">
      <c r="E142" s="35"/>
      <c r="F142" s="3"/>
    </row>
    <row r="143" spans="1:6" x14ac:dyDescent="0.15">
      <c r="E143" s="35"/>
      <c r="F143" s="3"/>
    </row>
    <row r="144" spans="1:6" x14ac:dyDescent="0.15">
      <c r="E144" s="35"/>
      <c r="F144" s="3"/>
    </row>
    <row r="145" spans="1:6" x14ac:dyDescent="0.15">
      <c r="E145" s="35"/>
      <c r="F145" s="3"/>
    </row>
    <row r="146" spans="1:6" x14ac:dyDescent="0.15">
      <c r="E146" s="35"/>
      <c r="F146" s="3"/>
    </row>
    <row r="147" spans="1:6" x14ac:dyDescent="0.15">
      <c r="E147" s="35"/>
      <c r="F147" s="3"/>
    </row>
    <row r="148" spans="1:6" x14ac:dyDescent="0.15">
      <c r="E148" s="35"/>
      <c r="F148" s="3"/>
    </row>
    <row r="149" spans="1:6" x14ac:dyDescent="0.15">
      <c r="E149" s="35"/>
      <c r="F149" s="3"/>
    </row>
    <row r="150" spans="1:6" x14ac:dyDescent="0.15">
      <c r="E150" s="35"/>
      <c r="F150" s="3"/>
    </row>
    <row r="151" spans="1:6" x14ac:dyDescent="0.15">
      <c r="E151" s="35"/>
      <c r="F151" s="3"/>
    </row>
    <row r="152" spans="1:6" x14ac:dyDescent="0.15">
      <c r="E152" s="35"/>
      <c r="F152" s="3"/>
    </row>
    <row r="153" spans="1:6" x14ac:dyDescent="0.15">
      <c r="E153" s="35"/>
      <c r="F153" s="3"/>
    </row>
    <row r="154" spans="1:6" x14ac:dyDescent="0.15">
      <c r="E154" s="35"/>
      <c r="F154" s="3"/>
    </row>
    <row r="155" spans="1:6" x14ac:dyDescent="0.15">
      <c r="A155" s="124"/>
      <c r="B155" s="125"/>
      <c r="C155" s="125"/>
      <c r="D155" s="125"/>
      <c r="E155" s="125"/>
      <c r="F155" s="125"/>
    </row>
    <row r="156" spans="1:6" x14ac:dyDescent="0.15">
      <c r="A156" s="42"/>
      <c r="B156" s="42"/>
      <c r="C156" s="105"/>
      <c r="D156" s="43"/>
    </row>
    <row r="157" spans="1:6" x14ac:dyDescent="0.15">
      <c r="A157" s="42"/>
      <c r="B157" s="42"/>
      <c r="C157" s="105"/>
      <c r="D157" s="43"/>
    </row>
    <row r="158" spans="1:6" x14ac:dyDescent="0.15">
      <c r="A158" s="42"/>
      <c r="B158" s="42"/>
      <c r="C158" s="105"/>
      <c r="D158" s="43"/>
    </row>
    <row r="159" spans="1:6" x14ac:dyDescent="0.15">
      <c r="A159" s="42"/>
      <c r="B159" s="42"/>
      <c r="C159" s="105"/>
      <c r="D159" s="43"/>
    </row>
    <row r="160" spans="1:6" x14ac:dyDescent="0.15">
      <c r="A160" s="42"/>
      <c r="B160" s="42"/>
      <c r="C160" s="105"/>
      <c r="D160" s="43"/>
    </row>
    <row r="161" spans="1:6" x14ac:dyDescent="0.15">
      <c r="A161" s="42"/>
      <c r="B161" s="42"/>
      <c r="C161" s="105"/>
      <c r="D161" s="43"/>
    </row>
    <row r="162" spans="1:6" x14ac:dyDescent="0.15">
      <c r="A162" s="42"/>
      <c r="B162" s="42"/>
      <c r="C162" s="105"/>
      <c r="D162" s="43"/>
    </row>
    <row r="163" spans="1:6" x14ac:dyDescent="0.15">
      <c r="A163" s="42"/>
      <c r="B163" s="42"/>
      <c r="C163" s="105"/>
      <c r="D163" s="43"/>
    </row>
    <row r="164" spans="1:6" x14ac:dyDescent="0.15">
      <c r="A164" s="42"/>
      <c r="B164" s="42"/>
      <c r="C164" s="105"/>
      <c r="D164" s="43"/>
    </row>
    <row r="165" spans="1:6" x14ac:dyDescent="0.15">
      <c r="A165" s="42"/>
      <c r="B165" s="42"/>
      <c r="C165" s="105"/>
      <c r="D165" s="43"/>
    </row>
    <row r="166" spans="1:6" x14ac:dyDescent="0.15">
      <c r="A166" s="42"/>
      <c r="B166" s="42"/>
      <c r="C166" s="105"/>
      <c r="D166" s="43"/>
    </row>
    <row r="167" spans="1:6" x14ac:dyDescent="0.15">
      <c r="A167" s="37"/>
      <c r="B167" s="37"/>
      <c r="C167" s="95"/>
      <c r="D167" s="41"/>
      <c r="E167" s="35"/>
      <c r="F167" s="3"/>
    </row>
    <row r="168" spans="1:6" x14ac:dyDescent="0.15">
      <c r="A168" s="37"/>
      <c r="B168" s="37"/>
      <c r="C168" s="95"/>
      <c r="D168" s="41"/>
      <c r="E168" s="35"/>
      <c r="F168" s="3"/>
    </row>
    <row r="169" spans="1:6" x14ac:dyDescent="0.15">
      <c r="A169" s="37"/>
      <c r="B169" s="37"/>
      <c r="C169" s="95"/>
      <c r="D169" s="41"/>
      <c r="E169" s="35"/>
      <c r="F169" s="3"/>
    </row>
    <row r="170" spans="1:6" x14ac:dyDescent="0.15">
      <c r="A170" s="37"/>
      <c r="B170" s="37"/>
      <c r="C170" s="95"/>
      <c r="D170" s="41"/>
      <c r="E170" s="35"/>
      <c r="F170" s="3"/>
    </row>
    <row r="171" spans="1:6" x14ac:dyDescent="0.15">
      <c r="A171" s="37"/>
      <c r="B171" s="37"/>
      <c r="C171" s="95"/>
      <c r="D171" s="41"/>
      <c r="E171" s="35"/>
      <c r="F171" s="3"/>
    </row>
    <row r="172" spans="1:6" x14ac:dyDescent="0.15">
      <c r="A172" s="37"/>
      <c r="B172" s="37"/>
      <c r="C172" s="95"/>
      <c r="D172" s="41"/>
      <c r="E172" s="35"/>
      <c r="F172" s="3"/>
    </row>
    <row r="173" spans="1:6" x14ac:dyDescent="0.15">
      <c r="A173" s="37"/>
      <c r="B173" s="37"/>
      <c r="C173" s="95"/>
      <c r="D173" s="41"/>
      <c r="E173" s="35"/>
      <c r="F173" s="3"/>
    </row>
    <row r="174" spans="1:6" x14ac:dyDescent="0.15">
      <c r="A174" s="37"/>
      <c r="B174" s="37"/>
      <c r="C174" s="95"/>
      <c r="D174" s="41"/>
      <c r="E174" s="35"/>
      <c r="F174" s="3"/>
    </row>
  </sheetData>
  <sheetProtection algorithmName="SHA-512" hashValue="9RoatDk+GQ8qaZkF4IeeUNbZ3EcLgdmMfJv8I2et8YOPss2mTzWkSw4PkZiRn3Suav7jHvO8jannZMf1Etv+Xg==" saltValue="RX4ewhQLk7Tz9L5h4OBHmA==" spinCount="100000" sheet="1" autoFilter="0"/>
  <autoFilter ref="A7:F175" xr:uid="{A30BDFF4-5867-4413-B799-061B7D5D2381}"/>
  <mergeCells count="2">
    <mergeCell ref="A6:D6"/>
    <mergeCell ref="A155:F155"/>
  </mergeCells>
  <dataValidations count="1">
    <dataValidation type="decimal" operator="greaterThan" allowBlank="1" showInputMessage="1" showErrorMessage="1" sqref="E8:E154" xr:uid="{49731D16-57A1-48BF-A8A4-7DDA601AB1B1}">
      <formula1>0</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CBF1-273C-4E1E-931A-5F22CF101584}">
  <sheetPr>
    <tabColor rgb="FF92D050"/>
  </sheetPr>
  <dimension ref="A1:H142"/>
  <sheetViews>
    <sheetView zoomScaleNormal="100" workbookViewId="0">
      <pane ySplit="7" topLeftCell="A8" activePane="bottomLeft" state="frozen"/>
      <selection activeCell="H5" sqref="H5"/>
      <selection pane="bottomLeft" activeCell="F8" sqref="F8"/>
    </sheetView>
  </sheetViews>
  <sheetFormatPr baseColWidth="10" defaultColWidth="14.1640625" defaultRowHeight="13" x14ac:dyDescent="0.15"/>
  <cols>
    <col min="1" max="1" width="13.5" style="66" bestFit="1" customWidth="1"/>
    <col min="2" max="2" width="7.33203125" style="66" bestFit="1" customWidth="1"/>
    <col min="3" max="3" width="45.33203125" style="96" bestFit="1" customWidth="1"/>
    <col min="4" max="4" width="10.6640625" style="66" bestFit="1" customWidth="1"/>
    <col min="5" max="6" width="14.5" style="66" bestFit="1" customWidth="1"/>
    <col min="7" max="7" width="16.33203125" style="66" bestFit="1" customWidth="1"/>
    <col min="8" max="8" width="38.1640625" style="66" bestFit="1" customWidth="1"/>
    <col min="9" max="16384" width="14.1640625" style="66"/>
  </cols>
  <sheetData>
    <row r="1" spans="1:8" ht="15" thickTop="1" thickBot="1" x14ac:dyDescent="0.2">
      <c r="E1" s="20" t="s">
        <v>1085</v>
      </c>
      <c r="F1" s="20" t="s">
        <v>1062</v>
      </c>
      <c r="G1" s="57">
        <f>SUMIF(A:A,"Perceel 1",G:G)</f>
        <v>0</v>
      </c>
    </row>
    <row r="2" spans="1:8" ht="15" thickTop="1" thickBot="1" x14ac:dyDescent="0.2">
      <c r="F2" s="20" t="s">
        <v>1061</v>
      </c>
      <c r="G2" s="57">
        <f>SUMIF(A:A,"Perceel 2",G:G)</f>
        <v>0</v>
      </c>
    </row>
    <row r="3" spans="1:8" ht="15" thickTop="1" thickBot="1" x14ac:dyDescent="0.2">
      <c r="F3" s="20" t="s">
        <v>1063</v>
      </c>
      <c r="G3" s="57">
        <f>SUMIF(A:A,"Perceel 3",G:G)</f>
        <v>0</v>
      </c>
    </row>
    <row r="4" spans="1:8" ht="14" thickTop="1" x14ac:dyDescent="0.15"/>
    <row r="5" spans="1:8" x14ac:dyDescent="0.15">
      <c r="A5" s="72" t="s">
        <v>1071</v>
      </c>
      <c r="B5" s="67"/>
      <c r="C5" s="97"/>
      <c r="D5" s="67"/>
      <c r="E5" s="89"/>
      <c r="F5" s="89"/>
      <c r="G5" s="89"/>
    </row>
    <row r="6" spans="1:8" ht="14" x14ac:dyDescent="0.15">
      <c r="A6" s="126" t="s">
        <v>1079</v>
      </c>
      <c r="B6" s="126"/>
      <c r="C6" s="126"/>
      <c r="D6" s="126"/>
      <c r="E6" s="68" t="s">
        <v>1073</v>
      </c>
      <c r="F6" s="68" t="s">
        <v>1075</v>
      </c>
      <c r="G6" s="68" t="s">
        <v>1076</v>
      </c>
    </row>
    <row r="7" spans="1:8" ht="28" x14ac:dyDescent="0.15">
      <c r="A7" s="25" t="s">
        <v>936</v>
      </c>
      <c r="B7" s="25" t="s">
        <v>2</v>
      </c>
      <c r="C7" s="83" t="s">
        <v>3</v>
      </c>
      <c r="D7" s="25" t="s">
        <v>865</v>
      </c>
      <c r="E7" s="5" t="s">
        <v>934</v>
      </c>
      <c r="F7" s="5" t="s">
        <v>934</v>
      </c>
      <c r="G7" s="27" t="s">
        <v>1088</v>
      </c>
    </row>
    <row r="8" spans="1:8" x14ac:dyDescent="0.15">
      <c r="A8" s="66" t="s">
        <v>1062</v>
      </c>
      <c r="C8" s="96" t="s">
        <v>3308</v>
      </c>
      <c r="D8" s="66">
        <v>1</v>
      </c>
      <c r="E8" s="74"/>
      <c r="F8" s="74"/>
      <c r="G8" s="90">
        <f>(D8*E8)+(D8*F8)</f>
        <v>0</v>
      </c>
      <c r="H8" s="96"/>
    </row>
    <row r="9" spans="1:8" x14ac:dyDescent="0.15">
      <c r="A9" s="66" t="s">
        <v>1062</v>
      </c>
      <c r="C9" s="98" t="s">
        <v>3309</v>
      </c>
      <c r="D9" s="66">
        <v>1</v>
      </c>
      <c r="E9" s="74"/>
      <c r="F9" s="74"/>
      <c r="G9" s="90">
        <f t="shared" ref="G9:G72" si="0">(D9*E9)+(D9*F9)</f>
        <v>0</v>
      </c>
      <c r="H9" s="96"/>
    </row>
    <row r="10" spans="1:8" x14ac:dyDescent="0.15">
      <c r="A10" s="66" t="s">
        <v>1062</v>
      </c>
      <c r="C10" s="96" t="s">
        <v>3308</v>
      </c>
      <c r="D10" s="66">
        <v>1</v>
      </c>
      <c r="E10" s="74"/>
      <c r="F10" s="74"/>
      <c r="G10" s="90">
        <f t="shared" si="0"/>
        <v>0</v>
      </c>
      <c r="H10" s="96"/>
    </row>
    <row r="11" spans="1:8" x14ac:dyDescent="0.15">
      <c r="A11" s="66" t="s">
        <v>1062</v>
      </c>
      <c r="C11" s="96" t="s">
        <v>3309</v>
      </c>
      <c r="D11" s="66">
        <v>1</v>
      </c>
      <c r="E11" s="74"/>
      <c r="F11" s="74"/>
      <c r="G11" s="90">
        <f t="shared" si="0"/>
        <v>0</v>
      </c>
      <c r="H11" s="96"/>
    </row>
    <row r="12" spans="1:8" x14ac:dyDescent="0.15">
      <c r="A12" s="66" t="s">
        <v>1062</v>
      </c>
      <c r="C12" s="96" t="s">
        <v>3310</v>
      </c>
      <c r="D12" s="66">
        <v>1</v>
      </c>
      <c r="E12" s="74"/>
      <c r="F12" s="74"/>
      <c r="G12" s="90">
        <f t="shared" si="0"/>
        <v>0</v>
      </c>
      <c r="H12" s="96"/>
    </row>
    <row r="13" spans="1:8" x14ac:dyDescent="0.15">
      <c r="A13" s="66" t="s">
        <v>1062</v>
      </c>
      <c r="C13" s="96" t="s">
        <v>3311</v>
      </c>
      <c r="D13" s="66">
        <v>1</v>
      </c>
      <c r="E13" s="74"/>
      <c r="F13" s="74"/>
      <c r="G13" s="90">
        <f t="shared" si="0"/>
        <v>0</v>
      </c>
      <c r="H13" s="96"/>
    </row>
    <row r="14" spans="1:8" x14ac:dyDescent="0.15">
      <c r="A14" s="66" t="s">
        <v>1062</v>
      </c>
      <c r="C14" s="96" t="s">
        <v>3310</v>
      </c>
      <c r="D14" s="66">
        <v>1</v>
      </c>
      <c r="E14" s="74"/>
      <c r="F14" s="74"/>
      <c r="G14" s="90">
        <f t="shared" si="0"/>
        <v>0</v>
      </c>
      <c r="H14" s="96"/>
    </row>
    <row r="15" spans="1:8" x14ac:dyDescent="0.15">
      <c r="A15" s="66" t="s">
        <v>1062</v>
      </c>
      <c r="C15" s="96" t="s">
        <v>3311</v>
      </c>
      <c r="D15" s="66">
        <v>1</v>
      </c>
      <c r="E15" s="74"/>
      <c r="F15" s="74"/>
      <c r="G15" s="90">
        <f t="shared" si="0"/>
        <v>0</v>
      </c>
      <c r="H15" s="96"/>
    </row>
    <row r="16" spans="1:8" x14ac:dyDescent="0.15">
      <c r="A16" s="66" t="s">
        <v>1062</v>
      </c>
      <c r="C16" s="96" t="s">
        <v>3312</v>
      </c>
      <c r="D16" s="66">
        <v>1</v>
      </c>
      <c r="E16" s="74"/>
      <c r="F16" s="74"/>
      <c r="G16" s="90">
        <f t="shared" si="0"/>
        <v>0</v>
      </c>
      <c r="H16" s="96"/>
    </row>
    <row r="17" spans="1:8" x14ac:dyDescent="0.15">
      <c r="A17" s="66" t="s">
        <v>1062</v>
      </c>
      <c r="C17" s="96" t="s">
        <v>3313</v>
      </c>
      <c r="D17" s="66">
        <v>1</v>
      </c>
      <c r="E17" s="74"/>
      <c r="F17" s="74"/>
      <c r="G17" s="90">
        <f t="shared" si="0"/>
        <v>0</v>
      </c>
      <c r="H17" s="96"/>
    </row>
    <row r="18" spans="1:8" x14ac:dyDescent="0.15">
      <c r="A18" s="66" t="s">
        <v>1062</v>
      </c>
      <c r="C18" s="96" t="s">
        <v>3312</v>
      </c>
      <c r="D18" s="66">
        <v>1</v>
      </c>
      <c r="E18" s="74"/>
      <c r="F18" s="74"/>
      <c r="G18" s="90">
        <f t="shared" si="0"/>
        <v>0</v>
      </c>
      <c r="H18" s="96"/>
    </row>
    <row r="19" spans="1:8" x14ac:dyDescent="0.15">
      <c r="A19" s="66" t="s">
        <v>1062</v>
      </c>
      <c r="C19" s="96" t="s">
        <v>3313</v>
      </c>
      <c r="D19" s="66">
        <v>1</v>
      </c>
      <c r="E19" s="74"/>
      <c r="F19" s="74"/>
      <c r="G19" s="90">
        <f t="shared" si="0"/>
        <v>0</v>
      </c>
      <c r="H19" s="96"/>
    </row>
    <row r="20" spans="1:8" x14ac:dyDescent="0.15">
      <c r="A20" s="66" t="s">
        <v>1062</v>
      </c>
      <c r="C20" s="96" t="s">
        <v>3312</v>
      </c>
      <c r="D20" s="66">
        <v>1</v>
      </c>
      <c r="E20" s="74"/>
      <c r="F20" s="74"/>
      <c r="G20" s="90">
        <f t="shared" si="0"/>
        <v>0</v>
      </c>
      <c r="H20" s="96"/>
    </row>
    <row r="21" spans="1:8" x14ac:dyDescent="0.15">
      <c r="A21" s="66" t="s">
        <v>1062</v>
      </c>
      <c r="C21" s="96" t="s">
        <v>3313</v>
      </c>
      <c r="D21" s="66">
        <v>1</v>
      </c>
      <c r="E21" s="74"/>
      <c r="F21" s="74"/>
      <c r="G21" s="90">
        <f t="shared" si="0"/>
        <v>0</v>
      </c>
      <c r="H21" s="96"/>
    </row>
    <row r="22" spans="1:8" x14ac:dyDescent="0.15">
      <c r="A22" s="66" t="s">
        <v>1062</v>
      </c>
      <c r="C22" s="96" t="s">
        <v>3312</v>
      </c>
      <c r="D22" s="66">
        <v>1</v>
      </c>
      <c r="E22" s="74"/>
      <c r="F22" s="74"/>
      <c r="G22" s="90">
        <f t="shared" si="0"/>
        <v>0</v>
      </c>
      <c r="H22" s="96"/>
    </row>
    <row r="23" spans="1:8" x14ac:dyDescent="0.15">
      <c r="A23" s="66" t="s">
        <v>1062</v>
      </c>
      <c r="C23" s="96" t="s">
        <v>3313</v>
      </c>
      <c r="D23" s="66">
        <v>1</v>
      </c>
      <c r="E23" s="74"/>
      <c r="F23" s="74"/>
      <c r="G23" s="90">
        <f t="shared" si="0"/>
        <v>0</v>
      </c>
      <c r="H23" s="96"/>
    </row>
    <row r="24" spans="1:8" x14ac:dyDescent="0.15">
      <c r="A24" s="66" t="s">
        <v>1062</v>
      </c>
      <c r="C24" s="96" t="s">
        <v>3314</v>
      </c>
      <c r="D24" s="66">
        <v>1</v>
      </c>
      <c r="E24" s="74"/>
      <c r="F24" s="74"/>
      <c r="G24" s="90">
        <f t="shared" si="0"/>
        <v>0</v>
      </c>
      <c r="H24" s="96"/>
    </row>
    <row r="25" spans="1:8" x14ac:dyDescent="0.15">
      <c r="A25" s="66" t="s">
        <v>1062</v>
      </c>
      <c r="C25" s="96" t="s">
        <v>3315</v>
      </c>
      <c r="D25" s="66">
        <v>1</v>
      </c>
      <c r="E25" s="74"/>
      <c r="F25" s="74"/>
      <c r="G25" s="90">
        <f t="shared" si="0"/>
        <v>0</v>
      </c>
      <c r="H25" s="96"/>
    </row>
    <row r="26" spans="1:8" x14ac:dyDescent="0.15">
      <c r="A26" s="66" t="s">
        <v>1062</v>
      </c>
      <c r="C26" s="96" t="s">
        <v>3316</v>
      </c>
      <c r="D26" s="66">
        <v>1</v>
      </c>
      <c r="E26" s="74"/>
      <c r="F26" s="74"/>
      <c r="G26" s="90">
        <f t="shared" si="0"/>
        <v>0</v>
      </c>
      <c r="H26" s="96"/>
    </row>
    <row r="27" spans="1:8" x14ac:dyDescent="0.15">
      <c r="A27" s="66" t="s">
        <v>1062</v>
      </c>
      <c r="C27" s="96" t="s">
        <v>3315</v>
      </c>
      <c r="D27" s="66">
        <v>1</v>
      </c>
      <c r="E27" s="74"/>
      <c r="F27" s="74"/>
      <c r="G27" s="90">
        <f t="shared" si="0"/>
        <v>0</v>
      </c>
      <c r="H27" s="96"/>
    </row>
    <row r="28" spans="1:8" x14ac:dyDescent="0.15">
      <c r="A28" s="66" t="s">
        <v>1062</v>
      </c>
      <c r="C28" s="96" t="s">
        <v>3316</v>
      </c>
      <c r="D28" s="66">
        <v>1</v>
      </c>
      <c r="E28" s="74"/>
      <c r="F28" s="74"/>
      <c r="G28" s="90">
        <f t="shared" si="0"/>
        <v>0</v>
      </c>
      <c r="H28" s="96"/>
    </row>
    <row r="29" spans="1:8" x14ac:dyDescent="0.15">
      <c r="A29" s="66" t="s">
        <v>1062</v>
      </c>
      <c r="C29" s="96" t="s">
        <v>3317</v>
      </c>
      <c r="D29" s="66">
        <v>2</v>
      </c>
      <c r="E29" s="74"/>
      <c r="F29" s="74"/>
      <c r="G29" s="90">
        <f t="shared" si="0"/>
        <v>0</v>
      </c>
      <c r="H29" s="96"/>
    </row>
    <row r="30" spans="1:8" x14ac:dyDescent="0.15">
      <c r="A30" s="66" t="s">
        <v>1062</v>
      </c>
      <c r="C30" s="96" t="s">
        <v>3318</v>
      </c>
      <c r="D30" s="66">
        <v>2</v>
      </c>
      <c r="E30" s="74"/>
      <c r="F30" s="74"/>
      <c r="G30" s="90">
        <f t="shared" si="0"/>
        <v>0</v>
      </c>
      <c r="H30" s="96"/>
    </row>
    <row r="31" spans="1:8" x14ac:dyDescent="0.15">
      <c r="A31" s="66" t="s">
        <v>1062</v>
      </c>
      <c r="C31" s="96" t="s">
        <v>3317</v>
      </c>
      <c r="D31" s="66">
        <v>1</v>
      </c>
      <c r="E31" s="74"/>
      <c r="F31" s="74"/>
      <c r="G31" s="90">
        <f t="shared" si="0"/>
        <v>0</v>
      </c>
      <c r="H31" s="96"/>
    </row>
    <row r="32" spans="1:8" x14ac:dyDescent="0.15">
      <c r="A32" s="66" t="s">
        <v>1062</v>
      </c>
      <c r="C32" s="96" t="s">
        <v>3319</v>
      </c>
      <c r="D32" s="66">
        <v>1</v>
      </c>
      <c r="E32" s="74"/>
      <c r="F32" s="74"/>
      <c r="G32" s="90">
        <f t="shared" si="0"/>
        <v>0</v>
      </c>
      <c r="H32" s="96"/>
    </row>
    <row r="33" spans="1:8" x14ac:dyDescent="0.15">
      <c r="A33" s="66" t="s">
        <v>1062</v>
      </c>
      <c r="C33" s="96" t="s">
        <v>3317</v>
      </c>
      <c r="D33" s="66">
        <v>1</v>
      </c>
      <c r="E33" s="74"/>
      <c r="F33" s="74"/>
      <c r="G33" s="90">
        <f t="shared" si="0"/>
        <v>0</v>
      </c>
      <c r="H33" s="96"/>
    </row>
    <row r="34" spans="1:8" x14ac:dyDescent="0.15">
      <c r="A34" s="66" t="s">
        <v>1062</v>
      </c>
      <c r="C34" s="96" t="s">
        <v>3319</v>
      </c>
      <c r="D34" s="66">
        <v>1</v>
      </c>
      <c r="E34" s="74"/>
      <c r="F34" s="74"/>
      <c r="G34" s="90">
        <f t="shared" si="0"/>
        <v>0</v>
      </c>
      <c r="H34" s="96"/>
    </row>
    <row r="35" spans="1:8" x14ac:dyDescent="0.15">
      <c r="A35" s="66" t="s">
        <v>1062</v>
      </c>
      <c r="C35" s="96" t="s">
        <v>3317</v>
      </c>
      <c r="D35" s="66">
        <v>1</v>
      </c>
      <c r="E35" s="74"/>
      <c r="F35" s="74"/>
      <c r="G35" s="90">
        <f t="shared" si="0"/>
        <v>0</v>
      </c>
      <c r="H35" s="96"/>
    </row>
    <row r="36" spans="1:8" x14ac:dyDescent="0.15">
      <c r="A36" s="66" t="s">
        <v>1062</v>
      </c>
      <c r="C36" s="96" t="s">
        <v>3320</v>
      </c>
      <c r="D36" s="66">
        <v>1</v>
      </c>
      <c r="E36" s="74"/>
      <c r="F36" s="74"/>
      <c r="G36" s="90">
        <f t="shared" si="0"/>
        <v>0</v>
      </c>
      <c r="H36" s="96"/>
    </row>
    <row r="37" spans="1:8" x14ac:dyDescent="0.15">
      <c r="A37" s="66" t="s">
        <v>1062</v>
      </c>
      <c r="C37" s="96" t="s">
        <v>3317</v>
      </c>
      <c r="D37" s="66">
        <v>1</v>
      </c>
      <c r="E37" s="74"/>
      <c r="F37" s="74"/>
      <c r="G37" s="90">
        <f t="shared" si="0"/>
        <v>0</v>
      </c>
      <c r="H37" s="96"/>
    </row>
    <row r="38" spans="1:8" x14ac:dyDescent="0.15">
      <c r="A38" s="66" t="s">
        <v>1062</v>
      </c>
      <c r="C38" s="96" t="s">
        <v>3321</v>
      </c>
      <c r="D38" s="66">
        <v>1</v>
      </c>
      <c r="E38" s="74"/>
      <c r="F38" s="74"/>
      <c r="G38" s="90">
        <f t="shared" si="0"/>
        <v>0</v>
      </c>
      <c r="H38" s="96"/>
    </row>
    <row r="39" spans="1:8" x14ac:dyDescent="0.15">
      <c r="A39" s="66" t="s">
        <v>1062</v>
      </c>
      <c r="C39" s="96" t="s">
        <v>3317</v>
      </c>
      <c r="D39" s="66">
        <v>1</v>
      </c>
      <c r="E39" s="74"/>
      <c r="F39" s="74"/>
      <c r="G39" s="90">
        <f t="shared" si="0"/>
        <v>0</v>
      </c>
      <c r="H39" s="96"/>
    </row>
    <row r="40" spans="1:8" x14ac:dyDescent="0.15">
      <c r="A40" s="66" t="s">
        <v>1062</v>
      </c>
      <c r="C40" s="96" t="s">
        <v>3321</v>
      </c>
      <c r="D40" s="66">
        <v>1</v>
      </c>
      <c r="E40" s="74"/>
      <c r="F40" s="74"/>
      <c r="G40" s="90">
        <f t="shared" si="0"/>
        <v>0</v>
      </c>
      <c r="H40" s="96"/>
    </row>
    <row r="41" spans="1:8" x14ac:dyDescent="0.15">
      <c r="A41" s="66" t="s">
        <v>1062</v>
      </c>
      <c r="C41" s="96" t="s">
        <v>3317</v>
      </c>
      <c r="D41" s="66">
        <v>1</v>
      </c>
      <c r="E41" s="74"/>
      <c r="F41" s="74"/>
      <c r="G41" s="90">
        <f t="shared" si="0"/>
        <v>0</v>
      </c>
      <c r="H41" s="96"/>
    </row>
    <row r="42" spans="1:8" x14ac:dyDescent="0.15">
      <c r="A42" s="66" t="s">
        <v>1062</v>
      </c>
      <c r="C42" s="96" t="s">
        <v>3321</v>
      </c>
      <c r="D42" s="66">
        <v>1</v>
      </c>
      <c r="E42" s="74"/>
      <c r="F42" s="74"/>
      <c r="G42" s="90">
        <f t="shared" si="0"/>
        <v>0</v>
      </c>
      <c r="H42" s="96"/>
    </row>
    <row r="43" spans="1:8" x14ac:dyDescent="0.15">
      <c r="A43" s="66" t="s">
        <v>1062</v>
      </c>
      <c r="C43" s="96" t="s">
        <v>3317</v>
      </c>
      <c r="D43" s="66">
        <v>1</v>
      </c>
      <c r="E43" s="74"/>
      <c r="F43" s="74"/>
      <c r="G43" s="90">
        <f t="shared" si="0"/>
        <v>0</v>
      </c>
      <c r="H43" s="96"/>
    </row>
    <row r="44" spans="1:8" x14ac:dyDescent="0.15">
      <c r="A44" s="66" t="s">
        <v>1062</v>
      </c>
      <c r="C44" s="96" t="s">
        <v>3321</v>
      </c>
      <c r="D44" s="66">
        <v>1</v>
      </c>
      <c r="E44" s="74"/>
      <c r="F44" s="74"/>
      <c r="G44" s="90">
        <f t="shared" si="0"/>
        <v>0</v>
      </c>
      <c r="H44" s="96"/>
    </row>
    <row r="45" spans="1:8" x14ac:dyDescent="0.15">
      <c r="A45" s="66" t="s">
        <v>1062</v>
      </c>
      <c r="C45" s="96" t="s">
        <v>3317</v>
      </c>
      <c r="D45" s="66">
        <v>1</v>
      </c>
      <c r="E45" s="74"/>
      <c r="F45" s="74"/>
      <c r="G45" s="90">
        <f t="shared" si="0"/>
        <v>0</v>
      </c>
      <c r="H45" s="96"/>
    </row>
    <row r="46" spans="1:8" x14ac:dyDescent="0.15">
      <c r="A46" s="66" t="s">
        <v>1062</v>
      </c>
      <c r="C46" s="96" t="s">
        <v>3322</v>
      </c>
      <c r="D46" s="66">
        <v>1</v>
      </c>
      <c r="E46" s="74"/>
      <c r="F46" s="74"/>
      <c r="G46" s="90">
        <f t="shared" si="0"/>
        <v>0</v>
      </c>
      <c r="H46" s="96"/>
    </row>
    <row r="47" spans="1:8" x14ac:dyDescent="0.15">
      <c r="A47" s="66" t="s">
        <v>1062</v>
      </c>
      <c r="C47" s="96" t="s">
        <v>3317</v>
      </c>
      <c r="D47" s="66">
        <v>1</v>
      </c>
      <c r="E47" s="74"/>
      <c r="F47" s="74"/>
      <c r="G47" s="90">
        <f t="shared" si="0"/>
        <v>0</v>
      </c>
      <c r="H47" s="96"/>
    </row>
    <row r="48" spans="1:8" x14ac:dyDescent="0.15">
      <c r="A48" s="66" t="s">
        <v>1062</v>
      </c>
      <c r="C48" s="96" t="s">
        <v>3322</v>
      </c>
      <c r="D48" s="66">
        <v>1</v>
      </c>
      <c r="E48" s="74"/>
      <c r="F48" s="74"/>
      <c r="G48" s="90">
        <f t="shared" si="0"/>
        <v>0</v>
      </c>
      <c r="H48" s="96"/>
    </row>
    <row r="49" spans="1:8" x14ac:dyDescent="0.15">
      <c r="A49" s="66" t="s">
        <v>1062</v>
      </c>
      <c r="C49" s="96" t="s">
        <v>3317</v>
      </c>
      <c r="D49" s="66">
        <v>1</v>
      </c>
      <c r="E49" s="74"/>
      <c r="F49" s="74"/>
      <c r="G49" s="90">
        <f t="shared" si="0"/>
        <v>0</v>
      </c>
      <c r="H49" s="96"/>
    </row>
    <row r="50" spans="1:8" x14ac:dyDescent="0.15">
      <c r="A50" s="66" t="s">
        <v>1062</v>
      </c>
      <c r="C50" s="96" t="s">
        <v>3322</v>
      </c>
      <c r="D50" s="66">
        <v>1</v>
      </c>
      <c r="E50" s="74"/>
      <c r="F50" s="74"/>
      <c r="G50" s="90">
        <f t="shared" si="0"/>
        <v>0</v>
      </c>
      <c r="H50" s="96"/>
    </row>
    <row r="51" spans="1:8" x14ac:dyDescent="0.15">
      <c r="A51" s="66" t="s">
        <v>1062</v>
      </c>
      <c r="C51" s="96" t="s">
        <v>3317</v>
      </c>
      <c r="D51" s="66">
        <v>1</v>
      </c>
      <c r="E51" s="74"/>
      <c r="F51" s="74"/>
      <c r="G51" s="90">
        <f t="shared" si="0"/>
        <v>0</v>
      </c>
      <c r="H51" s="96"/>
    </row>
    <row r="52" spans="1:8" x14ac:dyDescent="0.15">
      <c r="A52" s="66" t="s">
        <v>1062</v>
      </c>
      <c r="C52" s="96" t="s">
        <v>3322</v>
      </c>
      <c r="D52" s="66">
        <v>1</v>
      </c>
      <c r="E52" s="74"/>
      <c r="F52" s="74"/>
      <c r="G52" s="90">
        <f t="shared" si="0"/>
        <v>0</v>
      </c>
      <c r="H52" s="96"/>
    </row>
    <row r="53" spans="1:8" x14ac:dyDescent="0.15">
      <c r="A53" s="66" t="s">
        <v>1062</v>
      </c>
      <c r="C53" s="96" t="s">
        <v>3317</v>
      </c>
      <c r="D53" s="66">
        <v>1</v>
      </c>
      <c r="E53" s="74"/>
      <c r="F53" s="74"/>
      <c r="G53" s="90">
        <f t="shared" si="0"/>
        <v>0</v>
      </c>
      <c r="H53" s="96"/>
    </row>
    <row r="54" spans="1:8" x14ac:dyDescent="0.15">
      <c r="A54" s="66" t="s">
        <v>1062</v>
      </c>
      <c r="C54" s="96" t="s">
        <v>3322</v>
      </c>
      <c r="D54" s="66">
        <v>1</v>
      </c>
      <c r="E54" s="74"/>
      <c r="F54" s="74"/>
      <c r="G54" s="90">
        <f t="shared" si="0"/>
        <v>0</v>
      </c>
      <c r="H54" s="96"/>
    </row>
    <row r="55" spans="1:8" x14ac:dyDescent="0.15">
      <c r="A55" s="66" t="s">
        <v>1062</v>
      </c>
      <c r="C55" s="96" t="s">
        <v>3317</v>
      </c>
      <c r="D55" s="66">
        <v>1</v>
      </c>
      <c r="E55" s="74"/>
      <c r="F55" s="74"/>
      <c r="G55" s="90">
        <f t="shared" si="0"/>
        <v>0</v>
      </c>
      <c r="H55" s="96"/>
    </row>
    <row r="56" spans="1:8" x14ac:dyDescent="0.15">
      <c r="A56" s="66" t="s">
        <v>1062</v>
      </c>
      <c r="C56" s="96" t="s">
        <v>3322</v>
      </c>
      <c r="D56" s="66">
        <v>1</v>
      </c>
      <c r="E56" s="74"/>
      <c r="F56" s="74"/>
      <c r="G56" s="90">
        <f t="shared" si="0"/>
        <v>0</v>
      </c>
      <c r="H56" s="96"/>
    </row>
    <row r="57" spans="1:8" x14ac:dyDescent="0.15">
      <c r="A57" s="66" t="s">
        <v>1062</v>
      </c>
      <c r="C57" s="96" t="s">
        <v>3317</v>
      </c>
      <c r="D57" s="66">
        <v>1</v>
      </c>
      <c r="E57" s="74"/>
      <c r="F57" s="74"/>
      <c r="G57" s="90">
        <f t="shared" si="0"/>
        <v>0</v>
      </c>
      <c r="H57" s="96"/>
    </row>
    <row r="58" spans="1:8" x14ac:dyDescent="0.15">
      <c r="A58" s="66" t="s">
        <v>1062</v>
      </c>
      <c r="C58" s="96" t="s">
        <v>3322</v>
      </c>
      <c r="D58" s="66">
        <v>1</v>
      </c>
      <c r="E58" s="74"/>
      <c r="F58" s="74"/>
      <c r="G58" s="90">
        <f t="shared" si="0"/>
        <v>0</v>
      </c>
      <c r="H58" s="96"/>
    </row>
    <row r="59" spans="1:8" x14ac:dyDescent="0.15">
      <c r="A59" s="66" t="s">
        <v>1062</v>
      </c>
      <c r="C59" s="96" t="s">
        <v>3317</v>
      </c>
      <c r="D59" s="66">
        <v>1</v>
      </c>
      <c r="E59" s="74"/>
      <c r="F59" s="74"/>
      <c r="G59" s="90">
        <f t="shared" si="0"/>
        <v>0</v>
      </c>
      <c r="H59" s="96"/>
    </row>
    <row r="60" spans="1:8" x14ac:dyDescent="0.15">
      <c r="A60" s="66" t="s">
        <v>1062</v>
      </c>
      <c r="C60" s="96" t="s">
        <v>3322</v>
      </c>
      <c r="D60" s="66">
        <v>1</v>
      </c>
      <c r="E60" s="74"/>
      <c r="F60" s="74"/>
      <c r="G60" s="90">
        <f t="shared" si="0"/>
        <v>0</v>
      </c>
      <c r="H60" s="96"/>
    </row>
    <row r="61" spans="1:8" x14ac:dyDescent="0.15">
      <c r="A61" s="66" t="s">
        <v>1062</v>
      </c>
      <c r="C61" s="96" t="s">
        <v>3317</v>
      </c>
      <c r="D61" s="66">
        <v>1</v>
      </c>
      <c r="E61" s="74"/>
      <c r="F61" s="74"/>
      <c r="G61" s="90">
        <f t="shared" si="0"/>
        <v>0</v>
      </c>
      <c r="H61" s="96"/>
    </row>
    <row r="62" spans="1:8" x14ac:dyDescent="0.15">
      <c r="A62" s="66" t="s">
        <v>1062</v>
      </c>
      <c r="C62" s="96" t="s">
        <v>3322</v>
      </c>
      <c r="D62" s="66">
        <v>1</v>
      </c>
      <c r="E62" s="74"/>
      <c r="F62" s="74"/>
      <c r="G62" s="90">
        <f t="shared" si="0"/>
        <v>0</v>
      </c>
      <c r="H62" s="96"/>
    </row>
    <row r="63" spans="1:8" x14ac:dyDescent="0.15">
      <c r="A63" s="66" t="s">
        <v>1062</v>
      </c>
      <c r="C63" s="96" t="s">
        <v>3317</v>
      </c>
      <c r="D63" s="66">
        <v>1</v>
      </c>
      <c r="E63" s="74"/>
      <c r="F63" s="74"/>
      <c r="G63" s="90">
        <f t="shared" si="0"/>
        <v>0</v>
      </c>
      <c r="H63" s="96"/>
    </row>
    <row r="64" spans="1:8" x14ac:dyDescent="0.15">
      <c r="A64" s="66" t="s">
        <v>1062</v>
      </c>
      <c r="C64" s="96" t="s">
        <v>3322</v>
      </c>
      <c r="D64" s="66">
        <v>1</v>
      </c>
      <c r="E64" s="74"/>
      <c r="F64" s="74"/>
      <c r="G64" s="90">
        <f t="shared" si="0"/>
        <v>0</v>
      </c>
      <c r="H64" s="96"/>
    </row>
    <row r="65" spans="1:8" x14ac:dyDescent="0.15">
      <c r="A65" s="66" t="s">
        <v>1062</v>
      </c>
      <c r="C65" s="96" t="s">
        <v>3317</v>
      </c>
      <c r="D65" s="66">
        <v>1</v>
      </c>
      <c r="E65" s="74"/>
      <c r="F65" s="74"/>
      <c r="G65" s="90">
        <f t="shared" si="0"/>
        <v>0</v>
      </c>
      <c r="H65" s="96"/>
    </row>
    <row r="66" spans="1:8" x14ac:dyDescent="0.15">
      <c r="A66" s="66" t="s">
        <v>1062</v>
      </c>
      <c r="C66" s="96" t="s">
        <v>3322</v>
      </c>
      <c r="D66" s="66">
        <v>1</v>
      </c>
      <c r="E66" s="74"/>
      <c r="F66" s="74"/>
      <c r="G66" s="90">
        <f t="shared" si="0"/>
        <v>0</v>
      </c>
      <c r="H66" s="96"/>
    </row>
    <row r="67" spans="1:8" x14ac:dyDescent="0.15">
      <c r="A67" s="66" t="s">
        <v>1062</v>
      </c>
      <c r="C67" s="96" t="s">
        <v>3317</v>
      </c>
      <c r="D67" s="66">
        <v>1</v>
      </c>
      <c r="E67" s="74"/>
      <c r="F67" s="74"/>
      <c r="G67" s="90">
        <f t="shared" si="0"/>
        <v>0</v>
      </c>
      <c r="H67" s="96"/>
    </row>
    <row r="68" spans="1:8" x14ac:dyDescent="0.15">
      <c r="A68" s="66" t="s">
        <v>1062</v>
      </c>
      <c r="C68" s="96" t="s">
        <v>3322</v>
      </c>
      <c r="D68" s="66">
        <v>1</v>
      </c>
      <c r="E68" s="74"/>
      <c r="F68" s="74"/>
      <c r="G68" s="90">
        <f t="shared" si="0"/>
        <v>0</v>
      </c>
      <c r="H68" s="96"/>
    </row>
    <row r="69" spans="1:8" x14ac:dyDescent="0.15">
      <c r="A69" s="66" t="s">
        <v>1062</v>
      </c>
      <c r="C69" s="96" t="s">
        <v>3317</v>
      </c>
      <c r="D69" s="66">
        <v>1</v>
      </c>
      <c r="E69" s="74"/>
      <c r="F69" s="74"/>
      <c r="G69" s="90">
        <f t="shared" si="0"/>
        <v>0</v>
      </c>
      <c r="H69" s="96"/>
    </row>
    <row r="70" spans="1:8" x14ac:dyDescent="0.15">
      <c r="A70" s="66" t="s">
        <v>1062</v>
      </c>
      <c r="C70" s="96" t="s">
        <v>3322</v>
      </c>
      <c r="D70" s="66">
        <v>1</v>
      </c>
      <c r="E70" s="74"/>
      <c r="F70" s="74"/>
      <c r="G70" s="90">
        <f t="shared" si="0"/>
        <v>0</v>
      </c>
      <c r="H70" s="96"/>
    </row>
    <row r="71" spans="1:8" x14ac:dyDescent="0.15">
      <c r="A71" s="66" t="s">
        <v>1062</v>
      </c>
      <c r="C71" s="96" t="s">
        <v>3317</v>
      </c>
      <c r="D71" s="66">
        <v>1</v>
      </c>
      <c r="E71" s="74"/>
      <c r="F71" s="74"/>
      <c r="G71" s="90">
        <f t="shared" si="0"/>
        <v>0</v>
      </c>
      <c r="H71" s="96"/>
    </row>
    <row r="72" spans="1:8" x14ac:dyDescent="0.15">
      <c r="A72" s="66" t="s">
        <v>1062</v>
      </c>
      <c r="C72" s="96" t="s">
        <v>3322</v>
      </c>
      <c r="D72" s="66">
        <v>1</v>
      </c>
      <c r="E72" s="74"/>
      <c r="F72" s="74"/>
      <c r="G72" s="90">
        <f t="shared" si="0"/>
        <v>0</v>
      </c>
      <c r="H72" s="96"/>
    </row>
    <row r="73" spans="1:8" x14ac:dyDescent="0.15">
      <c r="A73" s="66" t="s">
        <v>1061</v>
      </c>
      <c r="C73" s="96" t="s">
        <v>3317</v>
      </c>
      <c r="D73" s="66">
        <v>1</v>
      </c>
      <c r="E73" s="74"/>
      <c r="F73" s="74"/>
      <c r="G73" s="90">
        <f t="shared" ref="G73:G136" si="1">(D73*E73)+(D73*F73)</f>
        <v>0</v>
      </c>
      <c r="H73" s="96"/>
    </row>
    <row r="74" spans="1:8" x14ac:dyDescent="0.15">
      <c r="A74" s="66" t="s">
        <v>1061</v>
      </c>
      <c r="C74" s="96" t="s">
        <v>3311</v>
      </c>
      <c r="D74" s="66">
        <v>1</v>
      </c>
      <c r="E74" s="74"/>
      <c r="F74" s="74"/>
      <c r="G74" s="90">
        <f t="shared" si="1"/>
        <v>0</v>
      </c>
      <c r="H74" s="96"/>
    </row>
    <row r="75" spans="1:8" x14ac:dyDescent="0.15">
      <c r="A75" s="66" t="s">
        <v>1061</v>
      </c>
      <c r="C75" s="96" t="s">
        <v>3317</v>
      </c>
      <c r="D75" s="66">
        <v>1</v>
      </c>
      <c r="E75" s="74"/>
      <c r="F75" s="74"/>
      <c r="G75" s="90">
        <f t="shared" si="1"/>
        <v>0</v>
      </c>
      <c r="H75" s="96"/>
    </row>
    <row r="76" spans="1:8" x14ac:dyDescent="0.15">
      <c r="A76" s="66" t="s">
        <v>1061</v>
      </c>
      <c r="C76" s="96" t="s">
        <v>3311</v>
      </c>
      <c r="D76" s="66">
        <v>1</v>
      </c>
      <c r="E76" s="74"/>
      <c r="F76" s="74"/>
      <c r="G76" s="90">
        <f t="shared" si="1"/>
        <v>0</v>
      </c>
      <c r="H76" s="96"/>
    </row>
    <row r="77" spans="1:8" x14ac:dyDescent="0.15">
      <c r="A77" s="66" t="s">
        <v>1061</v>
      </c>
      <c r="C77" s="96" t="s">
        <v>3317</v>
      </c>
      <c r="D77" s="66">
        <v>1</v>
      </c>
      <c r="E77" s="74"/>
      <c r="F77" s="74"/>
      <c r="G77" s="90">
        <f t="shared" si="1"/>
        <v>0</v>
      </c>
      <c r="H77" s="96"/>
    </row>
    <row r="78" spans="1:8" x14ac:dyDescent="0.15">
      <c r="A78" s="66" t="s">
        <v>1061</v>
      </c>
      <c r="C78" s="96" t="s">
        <v>3311</v>
      </c>
      <c r="D78" s="66">
        <v>1</v>
      </c>
      <c r="E78" s="74"/>
      <c r="F78" s="74"/>
      <c r="G78" s="90">
        <f t="shared" si="1"/>
        <v>0</v>
      </c>
      <c r="H78" s="96"/>
    </row>
    <row r="79" spans="1:8" x14ac:dyDescent="0.15">
      <c r="A79" s="66" t="s">
        <v>1061</v>
      </c>
      <c r="C79" s="96" t="s">
        <v>3317</v>
      </c>
      <c r="D79" s="66">
        <v>1</v>
      </c>
      <c r="E79" s="74"/>
      <c r="F79" s="74"/>
      <c r="G79" s="90">
        <f t="shared" si="1"/>
        <v>0</v>
      </c>
      <c r="H79" s="96"/>
    </row>
    <row r="80" spans="1:8" x14ac:dyDescent="0.15">
      <c r="A80" s="66" t="s">
        <v>1061</v>
      </c>
      <c r="C80" s="96" t="s">
        <v>3311</v>
      </c>
      <c r="D80" s="66">
        <v>1</v>
      </c>
      <c r="E80" s="74"/>
      <c r="F80" s="74"/>
      <c r="G80" s="90">
        <f t="shared" si="1"/>
        <v>0</v>
      </c>
      <c r="H80" s="96"/>
    </row>
    <row r="81" spans="1:8" x14ac:dyDescent="0.15">
      <c r="A81" s="66" t="s">
        <v>1061</v>
      </c>
      <c r="C81" s="96" t="s">
        <v>3317</v>
      </c>
      <c r="D81" s="66">
        <v>1</v>
      </c>
      <c r="E81" s="74"/>
      <c r="F81" s="74"/>
      <c r="G81" s="90">
        <f t="shared" si="1"/>
        <v>0</v>
      </c>
      <c r="H81" s="96"/>
    </row>
    <row r="82" spans="1:8" x14ac:dyDescent="0.15">
      <c r="A82" s="66" t="s">
        <v>1061</v>
      </c>
      <c r="C82" s="96" t="s">
        <v>3311</v>
      </c>
      <c r="D82" s="66">
        <v>1</v>
      </c>
      <c r="E82" s="74"/>
      <c r="F82" s="74"/>
      <c r="G82" s="90">
        <f t="shared" si="1"/>
        <v>0</v>
      </c>
      <c r="H82" s="96"/>
    </row>
    <row r="83" spans="1:8" x14ac:dyDescent="0.15">
      <c r="A83" s="66" t="s">
        <v>1061</v>
      </c>
      <c r="C83" s="96" t="s">
        <v>3317</v>
      </c>
      <c r="D83" s="66">
        <v>1</v>
      </c>
      <c r="E83" s="74"/>
      <c r="F83" s="74"/>
      <c r="G83" s="90">
        <f t="shared" si="1"/>
        <v>0</v>
      </c>
      <c r="H83" s="96"/>
    </row>
    <row r="84" spans="1:8" x14ac:dyDescent="0.15">
      <c r="A84" s="66" t="s">
        <v>1061</v>
      </c>
      <c r="C84" s="96" t="s">
        <v>3311</v>
      </c>
      <c r="D84" s="66">
        <v>1</v>
      </c>
      <c r="E84" s="74"/>
      <c r="F84" s="74"/>
      <c r="G84" s="90">
        <f t="shared" si="1"/>
        <v>0</v>
      </c>
      <c r="H84" s="96"/>
    </row>
    <row r="85" spans="1:8" x14ac:dyDescent="0.15">
      <c r="A85" s="66" t="s">
        <v>1061</v>
      </c>
      <c r="C85" s="96" t="s">
        <v>3323</v>
      </c>
      <c r="D85" s="66">
        <v>3</v>
      </c>
      <c r="E85" s="74"/>
      <c r="F85" s="74"/>
      <c r="G85" s="90">
        <f t="shared" si="1"/>
        <v>0</v>
      </c>
      <c r="H85" s="96"/>
    </row>
    <row r="86" spans="1:8" x14ac:dyDescent="0.15">
      <c r="A86" s="66" t="s">
        <v>1061</v>
      </c>
      <c r="C86" s="96" t="s">
        <v>3323</v>
      </c>
      <c r="D86" s="66">
        <v>1</v>
      </c>
      <c r="E86" s="74"/>
      <c r="F86" s="74"/>
      <c r="G86" s="90">
        <f t="shared" si="1"/>
        <v>0</v>
      </c>
      <c r="H86" s="96"/>
    </row>
    <row r="87" spans="1:8" x14ac:dyDescent="0.15">
      <c r="A87" s="66" t="s">
        <v>1061</v>
      </c>
      <c r="C87" s="96" t="s">
        <v>3323</v>
      </c>
      <c r="D87" s="66">
        <v>4</v>
      </c>
      <c r="E87" s="74"/>
      <c r="F87" s="74"/>
      <c r="G87" s="90">
        <f t="shared" si="1"/>
        <v>0</v>
      </c>
      <c r="H87" s="96"/>
    </row>
    <row r="88" spans="1:8" x14ac:dyDescent="0.15">
      <c r="A88" s="66" t="s">
        <v>1061</v>
      </c>
      <c r="C88" s="96" t="s">
        <v>3315</v>
      </c>
      <c r="D88" s="66">
        <v>1</v>
      </c>
      <c r="E88" s="74"/>
      <c r="F88" s="74"/>
      <c r="G88" s="90">
        <f t="shared" si="1"/>
        <v>0</v>
      </c>
      <c r="H88" s="96"/>
    </row>
    <row r="89" spans="1:8" x14ac:dyDescent="0.15">
      <c r="A89" s="66" t="s">
        <v>1061</v>
      </c>
      <c r="C89" s="96" t="s">
        <v>3316</v>
      </c>
      <c r="D89" s="66">
        <v>1</v>
      </c>
      <c r="E89" s="74"/>
      <c r="F89" s="74"/>
      <c r="G89" s="90">
        <f t="shared" si="1"/>
        <v>0</v>
      </c>
      <c r="H89" s="96"/>
    </row>
    <row r="90" spans="1:8" x14ac:dyDescent="0.15">
      <c r="A90" s="66" t="s">
        <v>1061</v>
      </c>
      <c r="C90" s="96" t="s">
        <v>3315</v>
      </c>
      <c r="D90" s="66">
        <v>1</v>
      </c>
      <c r="E90" s="74"/>
      <c r="F90" s="74"/>
      <c r="G90" s="90">
        <f t="shared" si="1"/>
        <v>0</v>
      </c>
      <c r="H90" s="96"/>
    </row>
    <row r="91" spans="1:8" x14ac:dyDescent="0.15">
      <c r="A91" s="66" t="s">
        <v>1061</v>
      </c>
      <c r="C91" s="96" t="s">
        <v>3316</v>
      </c>
      <c r="D91" s="66">
        <v>1</v>
      </c>
      <c r="E91" s="74"/>
      <c r="F91" s="74"/>
      <c r="G91" s="90">
        <f t="shared" si="1"/>
        <v>0</v>
      </c>
      <c r="H91" s="96"/>
    </row>
    <row r="92" spans="1:8" x14ac:dyDescent="0.15">
      <c r="A92" s="66" t="s">
        <v>1061</v>
      </c>
      <c r="C92" s="96" t="s">
        <v>3315</v>
      </c>
      <c r="D92" s="66">
        <v>1</v>
      </c>
      <c r="E92" s="74"/>
      <c r="F92" s="74"/>
      <c r="G92" s="90">
        <f t="shared" si="1"/>
        <v>0</v>
      </c>
      <c r="H92" s="96"/>
    </row>
    <row r="93" spans="1:8" x14ac:dyDescent="0.15">
      <c r="A93" s="66" t="s">
        <v>1061</v>
      </c>
      <c r="C93" s="96" t="s">
        <v>3316</v>
      </c>
      <c r="D93" s="66">
        <v>1</v>
      </c>
      <c r="E93" s="74"/>
      <c r="F93" s="74"/>
      <c r="G93" s="90">
        <f t="shared" si="1"/>
        <v>0</v>
      </c>
      <c r="H93" s="96"/>
    </row>
    <row r="94" spans="1:8" x14ac:dyDescent="0.15">
      <c r="A94" s="66" t="s">
        <v>1061</v>
      </c>
      <c r="C94" s="96" t="s">
        <v>3315</v>
      </c>
      <c r="D94" s="66">
        <v>1</v>
      </c>
      <c r="E94" s="74"/>
      <c r="F94" s="74"/>
      <c r="G94" s="90">
        <f t="shared" si="1"/>
        <v>0</v>
      </c>
      <c r="H94" s="96"/>
    </row>
    <row r="95" spans="1:8" x14ac:dyDescent="0.15">
      <c r="A95" s="66" t="s">
        <v>1061</v>
      </c>
      <c r="C95" s="96" t="s">
        <v>3316</v>
      </c>
      <c r="D95" s="66">
        <v>1</v>
      </c>
      <c r="E95" s="74"/>
      <c r="F95" s="74"/>
      <c r="G95" s="90">
        <f t="shared" si="1"/>
        <v>0</v>
      </c>
      <c r="H95" s="96"/>
    </row>
    <row r="96" spans="1:8" x14ac:dyDescent="0.15">
      <c r="A96" s="66" t="s">
        <v>1061</v>
      </c>
      <c r="C96" s="96" t="s">
        <v>3315</v>
      </c>
      <c r="D96" s="66">
        <v>1</v>
      </c>
      <c r="E96" s="74"/>
      <c r="F96" s="74"/>
      <c r="G96" s="90">
        <f t="shared" si="1"/>
        <v>0</v>
      </c>
      <c r="H96" s="96"/>
    </row>
    <row r="97" spans="1:8" x14ac:dyDescent="0.15">
      <c r="A97" s="66" t="s">
        <v>1061</v>
      </c>
      <c r="C97" s="96" t="s">
        <v>3316</v>
      </c>
      <c r="D97" s="66">
        <v>1</v>
      </c>
      <c r="E97" s="74"/>
      <c r="F97" s="74"/>
      <c r="G97" s="90">
        <f t="shared" si="1"/>
        <v>0</v>
      </c>
      <c r="H97" s="96"/>
    </row>
    <row r="98" spans="1:8" x14ac:dyDescent="0.15">
      <c r="A98" s="66" t="s">
        <v>1061</v>
      </c>
      <c r="C98" s="96" t="s">
        <v>3315</v>
      </c>
      <c r="D98" s="66">
        <v>1</v>
      </c>
      <c r="E98" s="74"/>
      <c r="F98" s="74"/>
      <c r="G98" s="90">
        <f t="shared" si="1"/>
        <v>0</v>
      </c>
      <c r="H98" s="96"/>
    </row>
    <row r="99" spans="1:8" x14ac:dyDescent="0.15">
      <c r="A99" s="66" t="s">
        <v>1061</v>
      </c>
      <c r="C99" s="96" t="s">
        <v>3316</v>
      </c>
      <c r="D99" s="66">
        <v>1</v>
      </c>
      <c r="E99" s="74"/>
      <c r="F99" s="74"/>
      <c r="G99" s="90">
        <f t="shared" si="1"/>
        <v>0</v>
      </c>
      <c r="H99" s="96"/>
    </row>
    <row r="100" spans="1:8" x14ac:dyDescent="0.15">
      <c r="A100" s="66" t="s">
        <v>1061</v>
      </c>
      <c r="C100" s="96" t="s">
        <v>3321</v>
      </c>
      <c r="D100" s="66">
        <v>1</v>
      </c>
      <c r="E100" s="74"/>
      <c r="F100" s="74"/>
      <c r="G100" s="90">
        <f t="shared" si="1"/>
        <v>0</v>
      </c>
      <c r="H100" s="96"/>
    </row>
    <row r="101" spans="1:8" x14ac:dyDescent="0.15">
      <c r="A101" s="66" t="s">
        <v>1061</v>
      </c>
      <c r="C101" s="96" t="s">
        <v>3321</v>
      </c>
      <c r="D101" s="66">
        <v>1</v>
      </c>
      <c r="E101" s="74"/>
      <c r="F101" s="74"/>
      <c r="G101" s="90">
        <f t="shared" si="1"/>
        <v>0</v>
      </c>
      <c r="H101" s="96"/>
    </row>
    <row r="102" spans="1:8" x14ac:dyDescent="0.15">
      <c r="A102" s="66" t="s">
        <v>1061</v>
      </c>
      <c r="C102" s="96" t="s">
        <v>3317</v>
      </c>
      <c r="D102" s="66">
        <v>1</v>
      </c>
      <c r="E102" s="74"/>
      <c r="F102" s="74"/>
      <c r="G102" s="90">
        <f t="shared" si="1"/>
        <v>0</v>
      </c>
      <c r="H102" s="96"/>
    </row>
    <row r="103" spans="1:8" x14ac:dyDescent="0.15">
      <c r="A103" s="66" t="s">
        <v>1061</v>
      </c>
      <c r="C103" s="96" t="s">
        <v>3321</v>
      </c>
      <c r="D103" s="66">
        <v>1</v>
      </c>
      <c r="E103" s="74"/>
      <c r="F103" s="74"/>
      <c r="G103" s="90">
        <f t="shared" si="1"/>
        <v>0</v>
      </c>
      <c r="H103" s="96"/>
    </row>
    <row r="104" spans="1:8" x14ac:dyDescent="0.15">
      <c r="A104" s="66" t="s">
        <v>1061</v>
      </c>
      <c r="C104" s="96" t="s">
        <v>3317</v>
      </c>
      <c r="D104" s="66">
        <v>1</v>
      </c>
      <c r="E104" s="74"/>
      <c r="F104" s="74"/>
      <c r="G104" s="90">
        <f t="shared" si="1"/>
        <v>0</v>
      </c>
      <c r="H104" s="96"/>
    </row>
    <row r="105" spans="1:8" x14ac:dyDescent="0.15">
      <c r="A105" s="66" t="s">
        <v>1061</v>
      </c>
      <c r="C105" s="96" t="s">
        <v>3321</v>
      </c>
      <c r="D105" s="66">
        <v>1</v>
      </c>
      <c r="E105" s="74"/>
      <c r="F105" s="74"/>
      <c r="G105" s="90">
        <f t="shared" si="1"/>
        <v>0</v>
      </c>
      <c r="H105" s="96"/>
    </row>
    <row r="106" spans="1:8" x14ac:dyDescent="0.15">
      <c r="A106" s="66" t="s">
        <v>1061</v>
      </c>
      <c r="C106" s="96" t="s">
        <v>3317</v>
      </c>
      <c r="D106" s="66">
        <v>1</v>
      </c>
      <c r="E106" s="74"/>
      <c r="F106" s="74"/>
      <c r="G106" s="90">
        <f t="shared" si="1"/>
        <v>0</v>
      </c>
      <c r="H106" s="96"/>
    </row>
    <row r="107" spans="1:8" x14ac:dyDescent="0.15">
      <c r="A107" s="66" t="s">
        <v>1061</v>
      </c>
      <c r="C107" s="96" t="s">
        <v>3321</v>
      </c>
      <c r="D107" s="66">
        <v>1</v>
      </c>
      <c r="E107" s="74"/>
      <c r="F107" s="74"/>
      <c r="G107" s="90">
        <f t="shared" si="1"/>
        <v>0</v>
      </c>
      <c r="H107" s="96"/>
    </row>
    <row r="108" spans="1:8" x14ac:dyDescent="0.15">
      <c r="A108" s="66" t="s">
        <v>1061</v>
      </c>
      <c r="C108" s="96" t="s">
        <v>3317</v>
      </c>
      <c r="D108" s="66">
        <v>1</v>
      </c>
      <c r="E108" s="74"/>
      <c r="F108" s="74"/>
      <c r="G108" s="90">
        <f t="shared" si="1"/>
        <v>0</v>
      </c>
      <c r="H108" s="96"/>
    </row>
    <row r="109" spans="1:8" x14ac:dyDescent="0.15">
      <c r="A109" s="66" t="s">
        <v>1061</v>
      </c>
      <c r="C109" s="96" t="s">
        <v>3321</v>
      </c>
      <c r="D109" s="66">
        <v>1</v>
      </c>
      <c r="E109" s="74"/>
      <c r="F109" s="74"/>
      <c r="G109" s="90">
        <f t="shared" si="1"/>
        <v>0</v>
      </c>
      <c r="H109" s="96"/>
    </row>
    <row r="110" spans="1:8" x14ac:dyDescent="0.15">
      <c r="A110" s="66" t="s">
        <v>1061</v>
      </c>
      <c r="C110" s="96" t="s">
        <v>3324</v>
      </c>
      <c r="D110" s="66">
        <v>1</v>
      </c>
      <c r="E110" s="74"/>
      <c r="F110" s="74"/>
      <c r="G110" s="90">
        <f t="shared" si="1"/>
        <v>0</v>
      </c>
      <c r="H110" s="96"/>
    </row>
    <row r="111" spans="1:8" x14ac:dyDescent="0.15">
      <c r="A111" s="66" t="s">
        <v>1061</v>
      </c>
      <c r="C111" s="96" t="s">
        <v>3324</v>
      </c>
      <c r="D111" s="66">
        <v>1</v>
      </c>
      <c r="E111" s="74"/>
      <c r="F111" s="74"/>
      <c r="G111" s="90">
        <f t="shared" si="1"/>
        <v>0</v>
      </c>
      <c r="H111" s="96"/>
    </row>
    <row r="112" spans="1:8" x14ac:dyDescent="0.15">
      <c r="A112" s="66" t="s">
        <v>1061</v>
      </c>
      <c r="C112" s="96" t="s">
        <v>3325</v>
      </c>
      <c r="D112" s="66">
        <v>1</v>
      </c>
      <c r="E112" s="74"/>
      <c r="F112" s="74"/>
      <c r="G112" s="90">
        <f t="shared" si="1"/>
        <v>0</v>
      </c>
      <c r="H112" s="96"/>
    </row>
    <row r="113" spans="1:8" x14ac:dyDescent="0.15">
      <c r="A113" s="66" t="s">
        <v>1061</v>
      </c>
      <c r="C113" s="96" t="s">
        <v>3324</v>
      </c>
      <c r="D113" s="66">
        <v>1</v>
      </c>
      <c r="E113" s="74"/>
      <c r="F113" s="74"/>
      <c r="G113" s="90">
        <f t="shared" si="1"/>
        <v>0</v>
      </c>
      <c r="H113" s="96"/>
    </row>
    <row r="114" spans="1:8" x14ac:dyDescent="0.15">
      <c r="A114" s="66" t="s">
        <v>1061</v>
      </c>
      <c r="C114" s="96" t="s">
        <v>3325</v>
      </c>
      <c r="D114" s="66">
        <v>1</v>
      </c>
      <c r="E114" s="74"/>
      <c r="F114" s="74"/>
      <c r="G114" s="90">
        <f t="shared" si="1"/>
        <v>0</v>
      </c>
      <c r="H114" s="96"/>
    </row>
    <row r="115" spans="1:8" x14ac:dyDescent="0.15">
      <c r="A115" s="66" t="s">
        <v>1061</v>
      </c>
      <c r="C115" s="96" t="s">
        <v>3324</v>
      </c>
      <c r="D115" s="66">
        <v>1</v>
      </c>
      <c r="E115" s="74"/>
      <c r="F115" s="74"/>
      <c r="G115" s="90">
        <f t="shared" si="1"/>
        <v>0</v>
      </c>
      <c r="H115" s="96"/>
    </row>
    <row r="116" spans="1:8" x14ac:dyDescent="0.15">
      <c r="A116" s="66" t="s">
        <v>1061</v>
      </c>
      <c r="C116" s="96" t="s">
        <v>3310</v>
      </c>
      <c r="D116" s="66">
        <v>1</v>
      </c>
      <c r="E116" s="74"/>
      <c r="F116" s="74"/>
      <c r="G116" s="90">
        <f t="shared" si="1"/>
        <v>0</v>
      </c>
      <c r="H116" s="96"/>
    </row>
    <row r="117" spans="1:8" x14ac:dyDescent="0.15">
      <c r="A117" s="66" t="s">
        <v>1061</v>
      </c>
      <c r="C117" s="96" t="s">
        <v>3326</v>
      </c>
      <c r="D117" s="66">
        <v>1</v>
      </c>
      <c r="E117" s="74"/>
      <c r="F117" s="74"/>
      <c r="G117" s="90">
        <f t="shared" si="1"/>
        <v>0</v>
      </c>
      <c r="H117" s="96"/>
    </row>
    <row r="118" spans="1:8" x14ac:dyDescent="0.15">
      <c r="A118" s="66" t="s">
        <v>1061</v>
      </c>
      <c r="C118" s="96" t="s">
        <v>3310</v>
      </c>
      <c r="D118" s="66">
        <v>1</v>
      </c>
      <c r="E118" s="74"/>
      <c r="F118" s="74"/>
      <c r="G118" s="90">
        <f t="shared" si="1"/>
        <v>0</v>
      </c>
      <c r="H118" s="96"/>
    </row>
    <row r="119" spans="1:8" x14ac:dyDescent="0.15">
      <c r="A119" s="66" t="s">
        <v>1061</v>
      </c>
      <c r="C119" s="96" t="s">
        <v>3326</v>
      </c>
      <c r="D119" s="66">
        <v>1</v>
      </c>
      <c r="E119" s="74"/>
      <c r="F119" s="74"/>
      <c r="G119" s="90">
        <f t="shared" si="1"/>
        <v>0</v>
      </c>
      <c r="H119" s="96"/>
    </row>
    <row r="120" spans="1:8" x14ac:dyDescent="0.15">
      <c r="A120" s="66" t="s">
        <v>1061</v>
      </c>
      <c r="C120" s="96" t="s">
        <v>3326</v>
      </c>
      <c r="D120" s="66">
        <v>1</v>
      </c>
      <c r="E120" s="74"/>
      <c r="F120" s="74"/>
      <c r="G120" s="90">
        <f t="shared" si="1"/>
        <v>0</v>
      </c>
      <c r="H120" s="96"/>
    </row>
    <row r="121" spans="1:8" x14ac:dyDescent="0.15">
      <c r="A121" s="66" t="s">
        <v>1061</v>
      </c>
      <c r="C121" s="96" t="s">
        <v>3327</v>
      </c>
      <c r="D121" s="66">
        <v>1</v>
      </c>
      <c r="E121" s="74"/>
      <c r="F121" s="74"/>
      <c r="G121" s="90">
        <f t="shared" si="1"/>
        <v>0</v>
      </c>
      <c r="H121" s="96"/>
    </row>
    <row r="122" spans="1:8" x14ac:dyDescent="0.15">
      <c r="A122" s="66" t="s">
        <v>1061</v>
      </c>
      <c r="C122" s="96" t="s">
        <v>3328</v>
      </c>
      <c r="D122" s="66">
        <v>1</v>
      </c>
      <c r="E122" s="74"/>
      <c r="F122" s="74"/>
      <c r="G122" s="90">
        <f t="shared" si="1"/>
        <v>0</v>
      </c>
      <c r="H122" s="96"/>
    </row>
    <row r="123" spans="1:8" x14ac:dyDescent="0.15">
      <c r="A123" s="66" t="s">
        <v>1061</v>
      </c>
      <c r="C123" s="96" t="s">
        <v>3327</v>
      </c>
      <c r="D123" s="66">
        <v>1</v>
      </c>
      <c r="E123" s="74"/>
      <c r="F123" s="74"/>
      <c r="G123" s="90">
        <f t="shared" si="1"/>
        <v>0</v>
      </c>
      <c r="H123" s="96"/>
    </row>
    <row r="124" spans="1:8" x14ac:dyDescent="0.15">
      <c r="A124" s="66" t="s">
        <v>1061</v>
      </c>
      <c r="C124" s="96" t="s">
        <v>3328</v>
      </c>
      <c r="D124" s="66">
        <v>1</v>
      </c>
      <c r="E124" s="74"/>
      <c r="F124" s="74"/>
      <c r="G124" s="90">
        <f t="shared" si="1"/>
        <v>0</v>
      </c>
      <c r="H124" s="96"/>
    </row>
    <row r="125" spans="1:8" x14ac:dyDescent="0.15">
      <c r="A125" s="66" t="s">
        <v>1061</v>
      </c>
      <c r="C125" s="96" t="s">
        <v>3310</v>
      </c>
      <c r="D125" s="66">
        <v>1</v>
      </c>
      <c r="E125" s="74"/>
      <c r="F125" s="74"/>
      <c r="G125" s="90">
        <f t="shared" si="1"/>
        <v>0</v>
      </c>
      <c r="H125" s="96"/>
    </row>
    <row r="126" spans="1:8" x14ac:dyDescent="0.15">
      <c r="A126" s="66" t="s">
        <v>1061</v>
      </c>
      <c r="C126" s="96" t="s">
        <v>3329</v>
      </c>
      <c r="D126" s="66">
        <v>1</v>
      </c>
      <c r="E126" s="74"/>
      <c r="F126" s="74"/>
      <c r="G126" s="90">
        <f t="shared" si="1"/>
        <v>0</v>
      </c>
      <c r="H126" s="96"/>
    </row>
    <row r="127" spans="1:8" x14ac:dyDescent="0.15">
      <c r="A127" s="66" t="s">
        <v>1061</v>
      </c>
      <c r="C127" s="96" t="s">
        <v>3330</v>
      </c>
      <c r="D127" s="66">
        <v>1</v>
      </c>
      <c r="E127" s="74"/>
      <c r="F127" s="74"/>
      <c r="G127" s="90">
        <f t="shared" si="1"/>
        <v>0</v>
      </c>
      <c r="H127" s="96"/>
    </row>
    <row r="128" spans="1:8" x14ac:dyDescent="0.15">
      <c r="A128" s="66" t="s">
        <v>1061</v>
      </c>
      <c r="C128" s="96" t="s">
        <v>3310</v>
      </c>
      <c r="D128" s="66">
        <v>1</v>
      </c>
      <c r="E128" s="74"/>
      <c r="F128" s="74"/>
      <c r="G128" s="90">
        <f t="shared" si="1"/>
        <v>0</v>
      </c>
      <c r="H128" s="96"/>
    </row>
    <row r="129" spans="1:8" x14ac:dyDescent="0.15">
      <c r="A129" s="66" t="s">
        <v>1061</v>
      </c>
      <c r="C129" s="96" t="s">
        <v>3329</v>
      </c>
      <c r="D129" s="66">
        <v>1</v>
      </c>
      <c r="E129" s="74"/>
      <c r="F129" s="74"/>
      <c r="G129" s="90">
        <f t="shared" si="1"/>
        <v>0</v>
      </c>
      <c r="H129" s="96"/>
    </row>
    <row r="130" spans="1:8" x14ac:dyDescent="0.15">
      <c r="A130" s="66" t="s">
        <v>1061</v>
      </c>
      <c r="C130" s="96" t="s">
        <v>3330</v>
      </c>
      <c r="D130" s="66">
        <v>1</v>
      </c>
      <c r="E130" s="74"/>
      <c r="F130" s="74"/>
      <c r="G130" s="90">
        <f t="shared" si="1"/>
        <v>0</v>
      </c>
      <c r="H130" s="96"/>
    </row>
    <row r="131" spans="1:8" x14ac:dyDescent="0.15">
      <c r="A131" s="66" t="s">
        <v>1061</v>
      </c>
      <c r="C131" s="96" t="s">
        <v>3331</v>
      </c>
      <c r="D131" s="66">
        <v>1</v>
      </c>
      <c r="E131" s="74"/>
      <c r="F131" s="74"/>
      <c r="G131" s="90">
        <f t="shared" si="1"/>
        <v>0</v>
      </c>
      <c r="H131" s="96"/>
    </row>
    <row r="132" spans="1:8" x14ac:dyDescent="0.15">
      <c r="A132" s="66" t="s">
        <v>1061</v>
      </c>
      <c r="C132" s="96" t="s">
        <v>3332</v>
      </c>
      <c r="D132" s="66">
        <v>1</v>
      </c>
      <c r="E132" s="74"/>
      <c r="F132" s="74"/>
      <c r="G132" s="90">
        <f t="shared" si="1"/>
        <v>0</v>
      </c>
      <c r="H132" s="96"/>
    </row>
    <row r="133" spans="1:8" x14ac:dyDescent="0.15">
      <c r="A133" s="66" t="s">
        <v>1061</v>
      </c>
      <c r="C133" s="96" t="s">
        <v>3315</v>
      </c>
      <c r="D133" s="66">
        <v>1</v>
      </c>
      <c r="E133" s="74"/>
      <c r="F133" s="74"/>
      <c r="G133" s="90">
        <f t="shared" si="1"/>
        <v>0</v>
      </c>
      <c r="H133" s="96"/>
    </row>
    <row r="134" spans="1:8" x14ac:dyDescent="0.15">
      <c r="A134" s="66" t="s">
        <v>1061</v>
      </c>
      <c r="C134" s="96" t="s">
        <v>3321</v>
      </c>
      <c r="D134" s="66">
        <v>1</v>
      </c>
      <c r="E134" s="74"/>
      <c r="F134" s="74"/>
      <c r="G134" s="90">
        <f t="shared" si="1"/>
        <v>0</v>
      </c>
      <c r="H134" s="96"/>
    </row>
    <row r="135" spans="1:8" x14ac:dyDescent="0.15">
      <c r="A135" s="66" t="s">
        <v>1063</v>
      </c>
      <c r="C135" s="96" t="s">
        <v>3315</v>
      </c>
      <c r="D135" s="66">
        <v>1</v>
      </c>
      <c r="E135" s="74"/>
      <c r="F135" s="74"/>
      <c r="G135" s="90">
        <f t="shared" si="1"/>
        <v>0</v>
      </c>
      <c r="H135" s="96"/>
    </row>
    <row r="136" spans="1:8" x14ac:dyDescent="0.15">
      <c r="A136" s="66" t="s">
        <v>1063</v>
      </c>
      <c r="C136" s="96" t="s">
        <v>3318</v>
      </c>
      <c r="D136" s="66">
        <v>1</v>
      </c>
      <c r="E136" s="74"/>
      <c r="F136" s="74"/>
      <c r="G136" s="90">
        <f t="shared" si="1"/>
        <v>0</v>
      </c>
      <c r="H136" s="96"/>
    </row>
    <row r="137" spans="1:8" x14ac:dyDescent="0.15">
      <c r="A137" s="66" t="s">
        <v>1063</v>
      </c>
      <c r="C137" s="96" t="s">
        <v>3333</v>
      </c>
      <c r="D137" s="66">
        <v>1</v>
      </c>
      <c r="E137" s="74"/>
      <c r="F137" s="74"/>
      <c r="G137" s="90">
        <f t="shared" ref="G137:G142" si="2">(D137*E137)+(D137*F137)</f>
        <v>0</v>
      </c>
      <c r="H137" s="96"/>
    </row>
    <row r="138" spans="1:8" x14ac:dyDescent="0.15">
      <c r="A138" s="66" t="s">
        <v>1063</v>
      </c>
      <c r="C138" s="96" t="s">
        <v>3333</v>
      </c>
      <c r="D138" s="66">
        <v>1</v>
      </c>
      <c r="E138" s="74"/>
      <c r="F138" s="74"/>
      <c r="G138" s="90">
        <f t="shared" si="2"/>
        <v>0</v>
      </c>
      <c r="H138" s="96"/>
    </row>
    <row r="139" spans="1:8" x14ac:dyDescent="0.15">
      <c r="A139" s="66" t="s">
        <v>1063</v>
      </c>
      <c r="C139" s="96" t="s">
        <v>3315</v>
      </c>
      <c r="D139" s="66">
        <v>1</v>
      </c>
      <c r="E139" s="74"/>
      <c r="F139" s="74"/>
      <c r="G139" s="90">
        <f t="shared" si="2"/>
        <v>0</v>
      </c>
      <c r="H139" s="96"/>
    </row>
    <row r="140" spans="1:8" x14ac:dyDescent="0.15">
      <c r="A140" s="66" t="s">
        <v>1063</v>
      </c>
      <c r="C140" s="96" t="s">
        <v>3318</v>
      </c>
      <c r="D140" s="66">
        <v>1</v>
      </c>
      <c r="E140" s="74"/>
      <c r="F140" s="74"/>
      <c r="G140" s="90">
        <f t="shared" si="2"/>
        <v>0</v>
      </c>
      <c r="H140" s="96"/>
    </row>
    <row r="141" spans="1:8" x14ac:dyDescent="0.15">
      <c r="A141" s="66" t="s">
        <v>1063</v>
      </c>
      <c r="C141" s="96" t="s">
        <v>3333</v>
      </c>
      <c r="D141" s="66">
        <v>2</v>
      </c>
      <c r="E141" s="74"/>
      <c r="F141" s="74"/>
      <c r="G141" s="90">
        <f t="shared" si="2"/>
        <v>0</v>
      </c>
      <c r="H141" s="96"/>
    </row>
    <row r="142" spans="1:8" x14ac:dyDescent="0.15">
      <c r="A142" s="66" t="s">
        <v>1063</v>
      </c>
      <c r="C142" s="96" t="s">
        <v>3334</v>
      </c>
      <c r="D142" s="66">
        <v>2</v>
      </c>
      <c r="E142" s="74"/>
      <c r="F142" s="74"/>
      <c r="G142" s="90">
        <f t="shared" si="2"/>
        <v>0</v>
      </c>
      <c r="H142" s="96"/>
    </row>
  </sheetData>
  <sheetProtection algorithmName="SHA-512" hashValue="7slpvrX+A/0wDv1wiHOm0l7L9xm1JwYxcE1gX51p+B277W3ffZpxh5w0r8Aq+Jk6BfGj27d0syULQFefJy3YZw==" saltValue="gFP9ZDOV4zanExu+0HH7BQ==" spinCount="100000" sheet="1" autoFilter="0"/>
  <autoFilter ref="A7:G20" xr:uid="{8DD0EED2-CFB4-407C-BBF4-D92482BFE7CD}"/>
  <mergeCells count="1">
    <mergeCell ref="A6:D6"/>
  </mergeCells>
  <dataValidations count="1">
    <dataValidation type="decimal" operator="greaterThan" allowBlank="1" showInputMessage="1" showErrorMessage="1" sqref="E8:F20" xr:uid="{4539FB8C-7683-4D74-82E1-1676A0A40DB8}">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80B66-EC07-445B-B964-DFA876650A15}">
  <sheetPr>
    <tabColor rgb="FF92D050"/>
  </sheetPr>
  <dimension ref="A1:H623"/>
  <sheetViews>
    <sheetView zoomScaleNormal="100" workbookViewId="0">
      <pane ySplit="7" topLeftCell="A8" activePane="bottomLeft" state="frozen"/>
      <selection activeCell="H5" sqref="H5"/>
      <selection pane="bottomLeft" activeCell="G8" sqref="G8"/>
    </sheetView>
  </sheetViews>
  <sheetFormatPr baseColWidth="10" defaultColWidth="9.33203125" defaultRowHeight="13" x14ac:dyDescent="0.15"/>
  <cols>
    <col min="1" max="1" width="15.1640625" bestFit="1" customWidth="1"/>
    <col min="2" max="2" width="9.33203125" bestFit="1" customWidth="1"/>
    <col min="3" max="3" width="23.5" bestFit="1" customWidth="1"/>
    <col min="4" max="4" width="14.1640625" style="31" bestFit="1" customWidth="1"/>
    <col min="5" max="5" width="13" style="17" bestFit="1" customWidth="1"/>
    <col min="6" max="7" width="17.6640625" bestFit="1" customWidth="1"/>
    <col min="8" max="8" width="19.33203125" bestFit="1" customWidth="1"/>
    <col min="9" max="9" width="21.83203125" bestFit="1" customWidth="1"/>
  </cols>
  <sheetData>
    <row r="1" spans="1:8" ht="15" thickTop="1" thickBot="1" x14ac:dyDescent="0.2">
      <c r="F1" s="20" t="s">
        <v>1085</v>
      </c>
      <c r="G1" s="20" t="s">
        <v>1062</v>
      </c>
      <c r="H1" s="18">
        <f>SUMIF(A:A,"Perceel 1",H:H)</f>
        <v>0</v>
      </c>
    </row>
    <row r="2" spans="1:8" ht="15" thickTop="1" thickBot="1" x14ac:dyDescent="0.2">
      <c r="G2" s="20" t="s">
        <v>1061</v>
      </c>
      <c r="H2" s="18">
        <f>SUMIF(A:A,"Perceel 2",H:H)</f>
        <v>0</v>
      </c>
    </row>
    <row r="3" spans="1:8" ht="15" thickTop="1" thickBot="1" x14ac:dyDescent="0.2">
      <c r="G3" s="20" t="s">
        <v>1063</v>
      </c>
      <c r="H3" s="18">
        <f>SUMIF(A:A,"Perceel 3",H:H)</f>
        <v>0</v>
      </c>
    </row>
    <row r="4" spans="1:8" ht="14" thickTop="1" x14ac:dyDescent="0.15"/>
    <row r="5" spans="1:8" x14ac:dyDescent="0.15">
      <c r="A5" s="21" t="s">
        <v>1050</v>
      </c>
      <c r="B5" s="19"/>
      <c r="C5" s="19"/>
      <c r="D5" s="32"/>
      <c r="E5" s="22"/>
      <c r="F5" s="28"/>
      <c r="G5" s="28"/>
      <c r="H5" s="28"/>
    </row>
    <row r="6" spans="1:8" ht="14" x14ac:dyDescent="0.15">
      <c r="A6" s="127" t="s">
        <v>1078</v>
      </c>
      <c r="B6" s="127"/>
      <c r="C6" s="127"/>
      <c r="D6" s="127"/>
      <c r="E6" s="127"/>
      <c r="F6" s="24" t="s">
        <v>1073</v>
      </c>
      <c r="G6" s="24" t="s">
        <v>1075</v>
      </c>
      <c r="H6" s="24" t="s">
        <v>1076</v>
      </c>
    </row>
    <row r="7" spans="1:8" ht="28" x14ac:dyDescent="0.15">
      <c r="A7" s="4" t="s">
        <v>936</v>
      </c>
      <c r="B7" s="4" t="s">
        <v>2</v>
      </c>
      <c r="C7" s="4" t="s">
        <v>3</v>
      </c>
      <c r="D7" s="33" t="s">
        <v>1101</v>
      </c>
      <c r="E7" s="25" t="s">
        <v>865</v>
      </c>
      <c r="F7" s="26" t="s">
        <v>934</v>
      </c>
      <c r="G7" s="26" t="s">
        <v>934</v>
      </c>
      <c r="H7" s="27" t="s">
        <v>1088</v>
      </c>
    </row>
    <row r="8" spans="1:8" ht="14.25" customHeight="1" x14ac:dyDescent="0.15">
      <c r="A8" s="37" t="s">
        <v>1062</v>
      </c>
      <c r="B8" s="37" t="s">
        <v>7</v>
      </c>
      <c r="C8" s="37" t="s">
        <v>3335</v>
      </c>
      <c r="D8" s="44" t="s">
        <v>3100</v>
      </c>
      <c r="E8" s="41">
        <v>1</v>
      </c>
      <c r="F8" s="45"/>
      <c r="G8" s="45"/>
      <c r="H8" s="39">
        <f>(F8*E8)+(E8*G8)</f>
        <v>0</v>
      </c>
    </row>
    <row r="9" spans="1:8" ht="14.25" customHeight="1" x14ac:dyDescent="0.15">
      <c r="A9" s="37" t="s">
        <v>1062</v>
      </c>
      <c r="B9" s="37" t="s">
        <v>7</v>
      </c>
      <c r="C9" s="37" t="s">
        <v>3336</v>
      </c>
      <c r="D9" s="44" t="s">
        <v>3101</v>
      </c>
      <c r="E9" s="41">
        <v>1</v>
      </c>
      <c r="F9" s="45"/>
      <c r="G9" s="45"/>
      <c r="H9" s="39">
        <f t="shared" ref="H9:H72" si="0">(F9*E9)+(E9*G9)</f>
        <v>0</v>
      </c>
    </row>
    <row r="10" spans="1:8" ht="14.25" customHeight="1" x14ac:dyDescent="0.15">
      <c r="A10" s="37" t="s">
        <v>1062</v>
      </c>
      <c r="B10" s="37" t="s">
        <v>7</v>
      </c>
      <c r="C10" s="37" t="s">
        <v>3337</v>
      </c>
      <c r="D10" s="44" t="s">
        <v>3102</v>
      </c>
      <c r="E10" s="41">
        <v>1</v>
      </c>
      <c r="F10" s="45"/>
      <c r="G10" s="45"/>
      <c r="H10" s="39">
        <f t="shared" si="0"/>
        <v>0</v>
      </c>
    </row>
    <row r="11" spans="1:8" ht="14.25" customHeight="1" x14ac:dyDescent="0.15">
      <c r="A11" s="37" t="s">
        <v>1062</v>
      </c>
      <c r="B11" s="37" t="s">
        <v>7</v>
      </c>
      <c r="C11" s="37" t="s">
        <v>3338</v>
      </c>
      <c r="D11" s="44" t="s">
        <v>3103</v>
      </c>
      <c r="E11" s="41">
        <v>1</v>
      </c>
      <c r="F11" s="45"/>
      <c r="G11" s="45"/>
      <c r="H11" s="39">
        <f t="shared" si="0"/>
        <v>0</v>
      </c>
    </row>
    <row r="12" spans="1:8" ht="14.25" customHeight="1" x14ac:dyDescent="0.15">
      <c r="A12" s="37" t="s">
        <v>1062</v>
      </c>
      <c r="B12" s="37" t="s">
        <v>7</v>
      </c>
      <c r="C12" s="37" t="s">
        <v>3339</v>
      </c>
      <c r="D12" s="44" t="s">
        <v>3104</v>
      </c>
      <c r="E12" s="41">
        <v>1</v>
      </c>
      <c r="F12" s="45"/>
      <c r="G12" s="45"/>
      <c r="H12" s="39">
        <f t="shared" si="0"/>
        <v>0</v>
      </c>
    </row>
    <row r="13" spans="1:8" ht="14.25" customHeight="1" x14ac:dyDescent="0.15">
      <c r="A13" s="37" t="s">
        <v>1062</v>
      </c>
      <c r="B13" s="37" t="s">
        <v>7</v>
      </c>
      <c r="C13" s="37" t="s">
        <v>3340</v>
      </c>
      <c r="D13" s="44" t="s">
        <v>3105</v>
      </c>
      <c r="E13" s="41">
        <v>1</v>
      </c>
      <c r="F13" s="45"/>
      <c r="G13" s="45"/>
      <c r="H13" s="39">
        <f t="shared" si="0"/>
        <v>0</v>
      </c>
    </row>
    <row r="14" spans="1:8" ht="14.25" customHeight="1" x14ac:dyDescent="0.15">
      <c r="A14" s="37" t="s">
        <v>1062</v>
      </c>
      <c r="B14" s="37" t="s">
        <v>7</v>
      </c>
      <c r="C14" s="37" t="s">
        <v>3341</v>
      </c>
      <c r="D14" s="44" t="s">
        <v>3106</v>
      </c>
      <c r="E14" s="41">
        <v>2</v>
      </c>
      <c r="F14" s="45"/>
      <c r="G14" s="45"/>
      <c r="H14" s="39">
        <f t="shared" si="0"/>
        <v>0</v>
      </c>
    </row>
    <row r="15" spans="1:8" ht="14.25" customHeight="1" x14ac:dyDescent="0.15">
      <c r="A15" s="37" t="s">
        <v>1062</v>
      </c>
      <c r="B15" s="37" t="s">
        <v>7</v>
      </c>
      <c r="C15" s="37" t="s">
        <v>3341</v>
      </c>
      <c r="D15" s="44" t="s">
        <v>3107</v>
      </c>
      <c r="E15" s="41">
        <v>2</v>
      </c>
      <c r="F15" s="45"/>
      <c r="G15" s="45"/>
      <c r="H15" s="39">
        <f t="shared" si="0"/>
        <v>0</v>
      </c>
    </row>
    <row r="16" spans="1:8" ht="14.25" customHeight="1" x14ac:dyDescent="0.15">
      <c r="A16" s="37" t="s">
        <v>1062</v>
      </c>
      <c r="B16" s="37" t="s">
        <v>7</v>
      </c>
      <c r="C16" s="37" t="s">
        <v>3341</v>
      </c>
      <c r="D16" s="44" t="s">
        <v>3101</v>
      </c>
      <c r="E16" s="41">
        <v>1</v>
      </c>
      <c r="F16" s="45"/>
      <c r="G16" s="45"/>
      <c r="H16" s="39">
        <f t="shared" si="0"/>
        <v>0</v>
      </c>
    </row>
    <row r="17" spans="1:8" ht="14.25" customHeight="1" x14ac:dyDescent="0.15">
      <c r="A17" s="37" t="s">
        <v>1062</v>
      </c>
      <c r="B17" s="37" t="s">
        <v>7</v>
      </c>
      <c r="C17" s="37" t="s">
        <v>3341</v>
      </c>
      <c r="D17" s="44" t="s">
        <v>3105</v>
      </c>
      <c r="E17" s="41">
        <v>1</v>
      </c>
      <c r="F17" s="45"/>
      <c r="G17" s="45"/>
      <c r="H17" s="39">
        <f t="shared" si="0"/>
        <v>0</v>
      </c>
    </row>
    <row r="18" spans="1:8" ht="14.25" customHeight="1" x14ac:dyDescent="0.15">
      <c r="A18" s="37" t="s">
        <v>1062</v>
      </c>
      <c r="B18" s="37" t="s">
        <v>7</v>
      </c>
      <c r="C18" s="37" t="s">
        <v>3341</v>
      </c>
      <c r="D18" s="44" t="s">
        <v>3103</v>
      </c>
      <c r="E18" s="41">
        <v>1</v>
      </c>
      <c r="F18" s="45"/>
      <c r="G18" s="45"/>
      <c r="H18" s="39">
        <f t="shared" si="0"/>
        <v>0</v>
      </c>
    </row>
    <row r="19" spans="1:8" ht="14.25" customHeight="1" x14ac:dyDescent="0.15">
      <c r="A19" s="37" t="s">
        <v>1062</v>
      </c>
      <c r="B19" s="37" t="s">
        <v>7</v>
      </c>
      <c r="C19" s="37" t="s">
        <v>3342</v>
      </c>
      <c r="D19" s="44" t="s">
        <v>3103</v>
      </c>
      <c r="E19" s="41">
        <v>1</v>
      </c>
      <c r="F19" s="45"/>
      <c r="G19" s="45"/>
      <c r="H19" s="39">
        <f t="shared" si="0"/>
        <v>0</v>
      </c>
    </row>
    <row r="20" spans="1:8" ht="14.25" customHeight="1" x14ac:dyDescent="0.15">
      <c r="A20" s="37" t="s">
        <v>1062</v>
      </c>
      <c r="B20" s="37" t="s">
        <v>7</v>
      </c>
      <c r="C20" s="37" t="s">
        <v>3342</v>
      </c>
      <c r="D20" s="44" t="s">
        <v>3102</v>
      </c>
      <c r="E20" s="41">
        <v>1</v>
      </c>
      <c r="F20" s="45"/>
      <c r="G20" s="45"/>
      <c r="H20" s="39">
        <f t="shared" si="0"/>
        <v>0</v>
      </c>
    </row>
    <row r="21" spans="1:8" ht="14.25" customHeight="1" x14ac:dyDescent="0.15">
      <c r="A21" s="37" t="s">
        <v>1062</v>
      </c>
      <c r="B21" s="37" t="s">
        <v>7</v>
      </c>
      <c r="C21" s="37" t="s">
        <v>3343</v>
      </c>
      <c r="D21" s="44" t="s">
        <v>3108</v>
      </c>
      <c r="E21" s="41">
        <v>1</v>
      </c>
      <c r="F21" s="45"/>
      <c r="G21" s="45"/>
      <c r="H21" s="39">
        <f t="shared" si="0"/>
        <v>0</v>
      </c>
    </row>
    <row r="22" spans="1:8" ht="14.25" customHeight="1" x14ac:dyDescent="0.15">
      <c r="A22" s="37" t="s">
        <v>1062</v>
      </c>
      <c r="B22" s="37" t="s">
        <v>7</v>
      </c>
      <c r="C22" s="37" t="s">
        <v>3343</v>
      </c>
      <c r="D22" s="44" t="s">
        <v>3104</v>
      </c>
      <c r="E22" s="41">
        <v>1</v>
      </c>
      <c r="F22" s="45"/>
      <c r="G22" s="45"/>
      <c r="H22" s="39">
        <f t="shared" si="0"/>
        <v>0</v>
      </c>
    </row>
    <row r="23" spans="1:8" ht="14.25" customHeight="1" x14ac:dyDescent="0.15">
      <c r="A23" s="37" t="s">
        <v>1062</v>
      </c>
      <c r="B23" s="37" t="s">
        <v>7</v>
      </c>
      <c r="C23" s="37" t="s">
        <v>3343</v>
      </c>
      <c r="D23" s="44" t="s">
        <v>3101</v>
      </c>
      <c r="E23" s="41">
        <v>1</v>
      </c>
      <c r="F23" s="45"/>
      <c r="G23" s="45"/>
      <c r="H23" s="39">
        <f t="shared" si="0"/>
        <v>0</v>
      </c>
    </row>
    <row r="24" spans="1:8" ht="14.25" customHeight="1" x14ac:dyDescent="0.15">
      <c r="A24" s="37" t="s">
        <v>1062</v>
      </c>
      <c r="B24" s="37" t="s">
        <v>7</v>
      </c>
      <c r="C24" s="37" t="s">
        <v>3343</v>
      </c>
      <c r="D24" s="44" t="s">
        <v>3109</v>
      </c>
      <c r="E24" s="41">
        <v>1</v>
      </c>
      <c r="F24" s="45"/>
      <c r="G24" s="45"/>
      <c r="H24" s="39">
        <f t="shared" si="0"/>
        <v>0</v>
      </c>
    </row>
    <row r="25" spans="1:8" ht="14.25" customHeight="1" x14ac:dyDescent="0.15">
      <c r="A25" s="37" t="s">
        <v>1062</v>
      </c>
      <c r="B25" s="37" t="s">
        <v>7</v>
      </c>
      <c r="C25" s="37" t="s">
        <v>3344</v>
      </c>
      <c r="D25" s="44" t="s">
        <v>3109</v>
      </c>
      <c r="E25" s="41">
        <v>1</v>
      </c>
      <c r="F25" s="45"/>
      <c r="G25" s="45"/>
      <c r="H25" s="39">
        <f t="shared" si="0"/>
        <v>0</v>
      </c>
    </row>
    <row r="26" spans="1:8" ht="14.25" customHeight="1" x14ac:dyDescent="0.15">
      <c r="A26" s="37" t="s">
        <v>1062</v>
      </c>
      <c r="B26" s="37" t="s">
        <v>7</v>
      </c>
      <c r="C26" s="37" t="s">
        <v>3345</v>
      </c>
      <c r="D26" s="44" t="s">
        <v>3101</v>
      </c>
      <c r="E26" s="41">
        <v>1</v>
      </c>
      <c r="F26" s="45"/>
      <c r="G26" s="45"/>
      <c r="H26" s="39">
        <f t="shared" si="0"/>
        <v>0</v>
      </c>
    </row>
    <row r="27" spans="1:8" ht="14.25" customHeight="1" x14ac:dyDescent="0.15">
      <c r="A27" s="37" t="s">
        <v>1062</v>
      </c>
      <c r="B27" s="37" t="s">
        <v>7</v>
      </c>
      <c r="C27" s="37" t="s">
        <v>3346</v>
      </c>
      <c r="D27" s="44" t="s">
        <v>3102</v>
      </c>
      <c r="E27" s="41">
        <v>1</v>
      </c>
      <c r="F27" s="45"/>
      <c r="G27" s="45"/>
      <c r="H27" s="39">
        <f t="shared" si="0"/>
        <v>0</v>
      </c>
    </row>
    <row r="28" spans="1:8" ht="14.25" customHeight="1" x14ac:dyDescent="0.15">
      <c r="A28" s="37" t="s">
        <v>1062</v>
      </c>
      <c r="B28" s="37" t="s">
        <v>7</v>
      </c>
      <c r="C28" s="37" t="s">
        <v>3347</v>
      </c>
      <c r="D28" s="44" t="s">
        <v>3101</v>
      </c>
      <c r="E28" s="41">
        <v>1</v>
      </c>
      <c r="F28" s="45"/>
      <c r="G28" s="45"/>
      <c r="H28" s="39">
        <f t="shared" si="0"/>
        <v>0</v>
      </c>
    </row>
    <row r="29" spans="1:8" ht="14.25" customHeight="1" x14ac:dyDescent="0.15">
      <c r="A29" s="37" t="s">
        <v>1062</v>
      </c>
      <c r="B29" s="37" t="s">
        <v>7</v>
      </c>
      <c r="C29" s="37" t="s">
        <v>3348</v>
      </c>
      <c r="D29" s="44" t="s">
        <v>3110</v>
      </c>
      <c r="E29" s="41">
        <v>1</v>
      </c>
      <c r="F29" s="45"/>
      <c r="G29" s="45"/>
      <c r="H29" s="39">
        <f t="shared" si="0"/>
        <v>0</v>
      </c>
    </row>
    <row r="30" spans="1:8" ht="14.25" customHeight="1" x14ac:dyDescent="0.15">
      <c r="A30" s="37" t="s">
        <v>1062</v>
      </c>
      <c r="B30" s="37" t="s">
        <v>7</v>
      </c>
      <c r="C30" s="37" t="s">
        <v>3349</v>
      </c>
      <c r="D30" s="44" t="s">
        <v>3100</v>
      </c>
      <c r="E30" s="41">
        <v>1</v>
      </c>
      <c r="F30" s="45"/>
      <c r="G30" s="45"/>
      <c r="H30" s="39">
        <f t="shared" si="0"/>
        <v>0</v>
      </c>
    </row>
    <row r="31" spans="1:8" ht="14.25" customHeight="1" x14ac:dyDescent="0.15">
      <c r="A31" s="37" t="s">
        <v>1062</v>
      </c>
      <c r="B31" s="37" t="s">
        <v>7</v>
      </c>
      <c r="C31" s="37" t="s">
        <v>3350</v>
      </c>
      <c r="D31" s="44" t="s">
        <v>3111</v>
      </c>
      <c r="E31" s="41">
        <v>1</v>
      </c>
      <c r="F31" s="45"/>
      <c r="G31" s="45"/>
      <c r="H31" s="39">
        <f t="shared" si="0"/>
        <v>0</v>
      </c>
    </row>
    <row r="32" spans="1:8" ht="14.25" customHeight="1" x14ac:dyDescent="0.15">
      <c r="A32" s="37" t="s">
        <v>1062</v>
      </c>
      <c r="B32" s="37" t="s">
        <v>7</v>
      </c>
      <c r="C32" s="37" t="s">
        <v>3350</v>
      </c>
      <c r="D32" s="44" t="s">
        <v>3108</v>
      </c>
      <c r="E32" s="41">
        <v>1</v>
      </c>
      <c r="F32" s="45"/>
      <c r="G32" s="45"/>
      <c r="H32" s="39">
        <f t="shared" si="0"/>
        <v>0</v>
      </c>
    </row>
    <row r="33" spans="1:8" ht="14.25" customHeight="1" x14ac:dyDescent="0.15">
      <c r="A33" s="37" t="s">
        <v>1062</v>
      </c>
      <c r="B33" s="37" t="s">
        <v>7</v>
      </c>
      <c r="C33" s="37" t="s">
        <v>3350</v>
      </c>
      <c r="D33" s="44" t="s">
        <v>3112</v>
      </c>
      <c r="E33" s="41">
        <v>1</v>
      </c>
      <c r="F33" s="45"/>
      <c r="G33" s="45"/>
      <c r="H33" s="39">
        <f t="shared" si="0"/>
        <v>0</v>
      </c>
    </row>
    <row r="34" spans="1:8" ht="14.25" customHeight="1" x14ac:dyDescent="0.15">
      <c r="A34" s="37" t="s">
        <v>1062</v>
      </c>
      <c r="B34" s="37" t="s">
        <v>7</v>
      </c>
      <c r="C34" s="37" t="s">
        <v>3350</v>
      </c>
      <c r="D34" s="44" t="s">
        <v>3101</v>
      </c>
      <c r="E34" s="41">
        <v>1</v>
      </c>
      <c r="F34" s="45"/>
      <c r="G34" s="45"/>
      <c r="H34" s="39">
        <f t="shared" si="0"/>
        <v>0</v>
      </c>
    </row>
    <row r="35" spans="1:8" ht="14.25" customHeight="1" x14ac:dyDescent="0.15">
      <c r="A35" s="37" t="s">
        <v>1062</v>
      </c>
      <c r="B35" s="37" t="s">
        <v>7</v>
      </c>
      <c r="C35" s="37" t="s">
        <v>3351</v>
      </c>
      <c r="D35" s="44" t="s">
        <v>3111</v>
      </c>
      <c r="E35" s="41">
        <v>1</v>
      </c>
      <c r="F35" s="45"/>
      <c r="G35" s="45"/>
      <c r="H35" s="39">
        <f t="shared" si="0"/>
        <v>0</v>
      </c>
    </row>
    <row r="36" spans="1:8" ht="14.25" customHeight="1" x14ac:dyDescent="0.15">
      <c r="A36" s="37" t="s">
        <v>1062</v>
      </c>
      <c r="B36" s="37" t="s">
        <v>7</v>
      </c>
      <c r="C36" s="37" t="s">
        <v>3351</v>
      </c>
      <c r="D36" s="44" t="s">
        <v>3100</v>
      </c>
      <c r="E36" s="41">
        <v>1</v>
      </c>
      <c r="F36" s="45"/>
      <c r="G36" s="45"/>
      <c r="H36" s="39">
        <f t="shared" si="0"/>
        <v>0</v>
      </c>
    </row>
    <row r="37" spans="1:8" ht="14.25" customHeight="1" x14ac:dyDescent="0.15">
      <c r="A37" s="37" t="s">
        <v>1062</v>
      </c>
      <c r="B37" s="37" t="s">
        <v>7</v>
      </c>
      <c r="C37" s="37" t="s">
        <v>3352</v>
      </c>
      <c r="D37" s="44" t="s">
        <v>3113</v>
      </c>
      <c r="E37" s="41">
        <v>1</v>
      </c>
      <c r="F37" s="45"/>
      <c r="G37" s="45"/>
      <c r="H37" s="39">
        <f t="shared" si="0"/>
        <v>0</v>
      </c>
    </row>
    <row r="38" spans="1:8" ht="14.25" customHeight="1" x14ac:dyDescent="0.15">
      <c r="A38" s="37" t="s">
        <v>1062</v>
      </c>
      <c r="B38" s="37" t="s">
        <v>7</v>
      </c>
      <c r="C38" s="37" t="s">
        <v>3353</v>
      </c>
      <c r="D38" s="44" t="s">
        <v>3100</v>
      </c>
      <c r="E38" s="41">
        <v>2</v>
      </c>
      <c r="F38" s="45"/>
      <c r="G38" s="45"/>
      <c r="H38" s="39">
        <f t="shared" si="0"/>
        <v>0</v>
      </c>
    </row>
    <row r="39" spans="1:8" ht="14.25" customHeight="1" x14ac:dyDescent="0.15">
      <c r="A39" s="37" t="s">
        <v>1062</v>
      </c>
      <c r="B39" s="37" t="s">
        <v>7</v>
      </c>
      <c r="C39" s="37" t="s">
        <v>3354</v>
      </c>
      <c r="D39" s="44" t="s">
        <v>3114</v>
      </c>
      <c r="E39" s="41">
        <v>1</v>
      </c>
      <c r="F39" s="45"/>
      <c r="G39" s="45"/>
      <c r="H39" s="39">
        <f t="shared" si="0"/>
        <v>0</v>
      </c>
    </row>
    <row r="40" spans="1:8" ht="14.25" customHeight="1" x14ac:dyDescent="0.15">
      <c r="A40" s="37" t="s">
        <v>1062</v>
      </c>
      <c r="B40" s="37" t="s">
        <v>7</v>
      </c>
      <c r="C40" s="37" t="s">
        <v>3354</v>
      </c>
      <c r="D40" s="44" t="s">
        <v>3104</v>
      </c>
      <c r="E40" s="41">
        <v>1</v>
      </c>
      <c r="F40" s="45"/>
      <c r="G40" s="45"/>
      <c r="H40" s="39">
        <f t="shared" si="0"/>
        <v>0</v>
      </c>
    </row>
    <row r="41" spans="1:8" ht="14.25" customHeight="1" x14ac:dyDescent="0.15">
      <c r="A41" s="37" t="s">
        <v>1062</v>
      </c>
      <c r="B41" s="37" t="s">
        <v>7</v>
      </c>
      <c r="C41" s="37" t="s">
        <v>3355</v>
      </c>
      <c r="D41" s="44" t="s">
        <v>3113</v>
      </c>
      <c r="E41" s="41">
        <v>1</v>
      </c>
      <c r="F41" s="45"/>
      <c r="G41" s="45"/>
      <c r="H41" s="39">
        <f t="shared" si="0"/>
        <v>0</v>
      </c>
    </row>
    <row r="42" spans="1:8" ht="14.25" customHeight="1" x14ac:dyDescent="0.15">
      <c r="A42" s="37" t="s">
        <v>1062</v>
      </c>
      <c r="B42" s="37" t="s">
        <v>7</v>
      </c>
      <c r="C42" s="37" t="s">
        <v>3355</v>
      </c>
      <c r="D42" s="44" t="s">
        <v>3114</v>
      </c>
      <c r="E42" s="41">
        <v>1</v>
      </c>
      <c r="F42" s="45"/>
      <c r="G42" s="45"/>
      <c r="H42" s="39">
        <f t="shared" si="0"/>
        <v>0</v>
      </c>
    </row>
    <row r="43" spans="1:8" ht="14.25" customHeight="1" x14ac:dyDescent="0.15">
      <c r="A43" s="37" t="s">
        <v>1062</v>
      </c>
      <c r="B43" s="37" t="s">
        <v>7</v>
      </c>
      <c r="C43" s="37" t="s">
        <v>3356</v>
      </c>
      <c r="D43" s="44" t="s">
        <v>3103</v>
      </c>
      <c r="E43" s="41">
        <v>1</v>
      </c>
      <c r="F43" s="45"/>
      <c r="G43" s="45"/>
      <c r="H43" s="39">
        <f t="shared" si="0"/>
        <v>0</v>
      </c>
    </row>
    <row r="44" spans="1:8" ht="14.25" customHeight="1" x14ac:dyDescent="0.15">
      <c r="A44" s="37" t="s">
        <v>1062</v>
      </c>
      <c r="B44" s="37" t="s">
        <v>7</v>
      </c>
      <c r="C44" s="37" t="s">
        <v>3357</v>
      </c>
      <c r="D44" s="44" t="s">
        <v>3100</v>
      </c>
      <c r="E44" s="41">
        <v>1</v>
      </c>
      <c r="F44" s="45"/>
      <c r="G44" s="45"/>
      <c r="H44" s="39">
        <f t="shared" si="0"/>
        <v>0</v>
      </c>
    </row>
    <row r="45" spans="1:8" ht="14.25" customHeight="1" x14ac:dyDescent="0.15">
      <c r="A45" s="37" t="s">
        <v>1062</v>
      </c>
      <c r="B45" s="37" t="s">
        <v>7</v>
      </c>
      <c r="C45" s="37" t="s">
        <v>3358</v>
      </c>
      <c r="D45" s="44" t="s">
        <v>3100</v>
      </c>
      <c r="E45" s="41">
        <v>2</v>
      </c>
      <c r="F45" s="45"/>
      <c r="G45" s="45"/>
      <c r="H45" s="39">
        <f t="shared" si="0"/>
        <v>0</v>
      </c>
    </row>
    <row r="46" spans="1:8" ht="14.25" customHeight="1" x14ac:dyDescent="0.15">
      <c r="A46" s="37" t="s">
        <v>1062</v>
      </c>
      <c r="B46" s="37" t="s">
        <v>7</v>
      </c>
      <c r="C46" s="37" t="s">
        <v>3358</v>
      </c>
      <c r="D46" s="44" t="s">
        <v>3104</v>
      </c>
      <c r="E46" s="41">
        <v>1</v>
      </c>
      <c r="F46" s="45"/>
      <c r="G46" s="45"/>
      <c r="H46" s="39">
        <f t="shared" si="0"/>
        <v>0</v>
      </c>
    </row>
    <row r="47" spans="1:8" ht="14.25" customHeight="1" x14ac:dyDescent="0.15">
      <c r="A47" s="37" t="s">
        <v>1062</v>
      </c>
      <c r="B47" s="37" t="s">
        <v>7</v>
      </c>
      <c r="C47" s="37" t="s">
        <v>3358</v>
      </c>
      <c r="D47" s="44" t="s">
        <v>3101</v>
      </c>
      <c r="E47" s="41">
        <v>1</v>
      </c>
      <c r="F47" s="45"/>
      <c r="G47" s="45"/>
      <c r="H47" s="39">
        <f t="shared" si="0"/>
        <v>0</v>
      </c>
    </row>
    <row r="48" spans="1:8" ht="14.25" customHeight="1" x14ac:dyDescent="0.15">
      <c r="A48" s="37" t="s">
        <v>1062</v>
      </c>
      <c r="B48" s="37" t="s">
        <v>7</v>
      </c>
      <c r="C48" s="37" t="s">
        <v>3358</v>
      </c>
      <c r="D48" s="44" t="s">
        <v>3103</v>
      </c>
      <c r="E48" s="41">
        <v>1</v>
      </c>
      <c r="F48" s="45"/>
      <c r="G48" s="45"/>
      <c r="H48" s="39">
        <f t="shared" si="0"/>
        <v>0</v>
      </c>
    </row>
    <row r="49" spans="1:8" ht="14.25" customHeight="1" x14ac:dyDescent="0.15">
      <c r="A49" s="37" t="s">
        <v>1062</v>
      </c>
      <c r="B49" s="37" t="s">
        <v>7</v>
      </c>
      <c r="C49" s="37" t="s">
        <v>3359</v>
      </c>
      <c r="D49" s="44" t="s">
        <v>3114</v>
      </c>
      <c r="E49" s="41">
        <v>1</v>
      </c>
      <c r="F49" s="45"/>
      <c r="G49" s="45"/>
      <c r="H49" s="39">
        <f t="shared" si="0"/>
        <v>0</v>
      </c>
    </row>
    <row r="50" spans="1:8" ht="14.25" customHeight="1" x14ac:dyDescent="0.15">
      <c r="A50" s="37" t="s">
        <v>1062</v>
      </c>
      <c r="B50" s="37" t="s">
        <v>7</v>
      </c>
      <c r="C50" s="37" t="s">
        <v>3359</v>
      </c>
      <c r="D50" s="44" t="s">
        <v>3105</v>
      </c>
      <c r="E50" s="41">
        <v>1</v>
      </c>
      <c r="F50" s="45"/>
      <c r="G50" s="45"/>
      <c r="H50" s="39">
        <f t="shared" si="0"/>
        <v>0</v>
      </c>
    </row>
    <row r="51" spans="1:8" ht="14.25" customHeight="1" x14ac:dyDescent="0.15">
      <c r="A51" s="37" t="s">
        <v>1062</v>
      </c>
      <c r="B51" s="37" t="s">
        <v>7</v>
      </c>
      <c r="C51" s="37" t="s">
        <v>3360</v>
      </c>
      <c r="D51" s="44" t="s">
        <v>3101</v>
      </c>
      <c r="E51" s="41">
        <v>2</v>
      </c>
      <c r="F51" s="45"/>
      <c r="G51" s="45"/>
      <c r="H51" s="39">
        <f t="shared" si="0"/>
        <v>0</v>
      </c>
    </row>
    <row r="52" spans="1:8" ht="14.25" customHeight="1" x14ac:dyDescent="0.15">
      <c r="A52" s="37" t="s">
        <v>1062</v>
      </c>
      <c r="B52" s="37" t="s">
        <v>7</v>
      </c>
      <c r="C52" s="37" t="s">
        <v>3361</v>
      </c>
      <c r="D52" s="44" t="s">
        <v>3104</v>
      </c>
      <c r="E52" s="41">
        <v>1</v>
      </c>
      <c r="F52" s="45"/>
      <c r="G52" s="45"/>
      <c r="H52" s="39">
        <f t="shared" si="0"/>
        <v>0</v>
      </c>
    </row>
    <row r="53" spans="1:8" ht="14.25" customHeight="1" x14ac:dyDescent="0.15">
      <c r="A53" s="37" t="s">
        <v>1062</v>
      </c>
      <c r="B53" s="37" t="s">
        <v>7</v>
      </c>
      <c r="C53" s="37" t="s">
        <v>3362</v>
      </c>
      <c r="D53" s="44" t="s">
        <v>3101</v>
      </c>
      <c r="E53" s="41">
        <v>1</v>
      </c>
      <c r="F53" s="45"/>
      <c r="G53" s="45"/>
      <c r="H53" s="39">
        <f t="shared" si="0"/>
        <v>0</v>
      </c>
    </row>
    <row r="54" spans="1:8" ht="14.25" customHeight="1" x14ac:dyDescent="0.15">
      <c r="A54" s="37" t="s">
        <v>1062</v>
      </c>
      <c r="B54" s="37" t="s">
        <v>7</v>
      </c>
      <c r="C54" s="37" t="s">
        <v>3363</v>
      </c>
      <c r="D54" s="44" t="s">
        <v>3101</v>
      </c>
      <c r="E54" s="41">
        <v>1</v>
      </c>
      <c r="F54" s="45"/>
      <c r="G54" s="45"/>
      <c r="H54" s="39">
        <f t="shared" si="0"/>
        <v>0</v>
      </c>
    </row>
    <row r="55" spans="1:8" ht="14.25" customHeight="1" x14ac:dyDescent="0.15">
      <c r="A55" s="37" t="s">
        <v>1062</v>
      </c>
      <c r="B55" s="37" t="s">
        <v>7</v>
      </c>
      <c r="C55" s="37" t="s">
        <v>3363</v>
      </c>
      <c r="D55" s="44" t="s">
        <v>3103</v>
      </c>
      <c r="E55" s="41">
        <v>2</v>
      </c>
      <c r="F55" s="45"/>
      <c r="G55" s="45"/>
      <c r="H55" s="39">
        <f t="shared" si="0"/>
        <v>0</v>
      </c>
    </row>
    <row r="56" spans="1:8" ht="14.25" customHeight="1" x14ac:dyDescent="0.15">
      <c r="A56" s="37" t="s">
        <v>1062</v>
      </c>
      <c r="B56" s="37" t="s">
        <v>7</v>
      </c>
      <c r="C56" s="37" t="s">
        <v>3364</v>
      </c>
      <c r="D56" s="44" t="s">
        <v>3113</v>
      </c>
      <c r="E56" s="41">
        <v>1</v>
      </c>
      <c r="F56" s="45"/>
      <c r="G56" s="45"/>
      <c r="H56" s="39">
        <f t="shared" si="0"/>
        <v>0</v>
      </c>
    </row>
    <row r="57" spans="1:8" ht="14.25" customHeight="1" x14ac:dyDescent="0.15">
      <c r="A57" s="37" t="s">
        <v>1062</v>
      </c>
      <c r="B57" s="37" t="s">
        <v>7</v>
      </c>
      <c r="C57" s="37" t="s">
        <v>3364</v>
      </c>
      <c r="D57" s="44" t="s">
        <v>3100</v>
      </c>
      <c r="E57" s="41">
        <v>1</v>
      </c>
      <c r="F57" s="45"/>
      <c r="G57" s="45"/>
      <c r="H57" s="39">
        <f t="shared" si="0"/>
        <v>0</v>
      </c>
    </row>
    <row r="58" spans="1:8" ht="14.25" customHeight="1" x14ac:dyDescent="0.15">
      <c r="A58" s="37" t="s">
        <v>1062</v>
      </c>
      <c r="B58" s="37" t="s">
        <v>7</v>
      </c>
      <c r="C58" s="37" t="s">
        <v>3365</v>
      </c>
      <c r="D58" s="44" t="s">
        <v>3103</v>
      </c>
      <c r="E58" s="41">
        <v>1</v>
      </c>
      <c r="F58" s="45"/>
      <c r="G58" s="45"/>
      <c r="H58" s="39">
        <f t="shared" si="0"/>
        <v>0</v>
      </c>
    </row>
    <row r="59" spans="1:8" ht="14.25" customHeight="1" x14ac:dyDescent="0.15">
      <c r="A59" s="37" t="s">
        <v>1062</v>
      </c>
      <c r="B59" s="37" t="s">
        <v>7</v>
      </c>
      <c r="C59" s="37" t="s">
        <v>3366</v>
      </c>
      <c r="D59" s="44" t="s">
        <v>3104</v>
      </c>
      <c r="E59" s="41">
        <v>2</v>
      </c>
      <c r="F59" s="45"/>
      <c r="G59" s="45"/>
      <c r="H59" s="39">
        <f t="shared" si="0"/>
        <v>0</v>
      </c>
    </row>
    <row r="60" spans="1:8" ht="14.25" customHeight="1" x14ac:dyDescent="0.15">
      <c r="A60" s="37" t="s">
        <v>1062</v>
      </c>
      <c r="B60" s="37" t="s">
        <v>7</v>
      </c>
      <c r="C60" s="37" t="s">
        <v>3367</v>
      </c>
      <c r="D60" s="44" t="s">
        <v>3115</v>
      </c>
      <c r="E60" s="41">
        <v>1</v>
      </c>
      <c r="F60" s="45"/>
      <c r="G60" s="45"/>
      <c r="H60" s="39">
        <f t="shared" si="0"/>
        <v>0</v>
      </c>
    </row>
    <row r="61" spans="1:8" ht="14.25" customHeight="1" x14ac:dyDescent="0.15">
      <c r="A61" s="37" t="s">
        <v>1062</v>
      </c>
      <c r="B61" s="37" t="s">
        <v>7</v>
      </c>
      <c r="C61" s="37" t="s">
        <v>3368</v>
      </c>
      <c r="D61" s="44" t="s">
        <v>3114</v>
      </c>
      <c r="E61" s="41">
        <v>1</v>
      </c>
      <c r="F61" s="45"/>
      <c r="G61" s="45"/>
      <c r="H61" s="39">
        <f t="shared" si="0"/>
        <v>0</v>
      </c>
    </row>
    <row r="62" spans="1:8" ht="14.25" customHeight="1" x14ac:dyDescent="0.15">
      <c r="A62" s="37" t="s">
        <v>1062</v>
      </c>
      <c r="B62" s="37" t="s">
        <v>7</v>
      </c>
      <c r="C62" s="37" t="s">
        <v>3369</v>
      </c>
      <c r="D62" s="44" t="s">
        <v>3108</v>
      </c>
      <c r="E62" s="41">
        <v>1</v>
      </c>
      <c r="F62" s="45"/>
      <c r="G62" s="45"/>
      <c r="H62" s="39">
        <f t="shared" si="0"/>
        <v>0</v>
      </c>
    </row>
    <row r="63" spans="1:8" ht="14.25" customHeight="1" x14ac:dyDescent="0.15">
      <c r="A63" s="37" t="s">
        <v>1062</v>
      </c>
      <c r="B63" s="37" t="s">
        <v>7</v>
      </c>
      <c r="C63" s="37" t="s">
        <v>3370</v>
      </c>
      <c r="D63" s="44" t="s">
        <v>3108</v>
      </c>
      <c r="E63" s="41">
        <v>1</v>
      </c>
      <c r="F63" s="45"/>
      <c r="G63" s="45"/>
      <c r="H63" s="39">
        <f t="shared" si="0"/>
        <v>0</v>
      </c>
    </row>
    <row r="64" spans="1:8" ht="14.25" customHeight="1" x14ac:dyDescent="0.15">
      <c r="A64" s="37" t="s">
        <v>1062</v>
      </c>
      <c r="B64" s="37" t="s">
        <v>7</v>
      </c>
      <c r="C64" s="37" t="s">
        <v>3370</v>
      </c>
      <c r="D64" s="44" t="s">
        <v>3114</v>
      </c>
      <c r="E64" s="41">
        <v>2</v>
      </c>
      <c r="F64" s="45"/>
      <c r="G64" s="45"/>
      <c r="H64" s="39">
        <f t="shared" si="0"/>
        <v>0</v>
      </c>
    </row>
    <row r="65" spans="1:8" ht="14.25" customHeight="1" x14ac:dyDescent="0.15">
      <c r="A65" s="37" t="s">
        <v>1062</v>
      </c>
      <c r="B65" s="37" t="s">
        <v>7</v>
      </c>
      <c r="C65" s="37" t="s">
        <v>3371</v>
      </c>
      <c r="D65" s="44" t="s">
        <v>3112</v>
      </c>
      <c r="E65" s="41">
        <v>1</v>
      </c>
      <c r="F65" s="45"/>
      <c r="G65" s="45"/>
      <c r="H65" s="39">
        <f t="shared" si="0"/>
        <v>0</v>
      </c>
    </row>
    <row r="66" spans="1:8" ht="14.25" customHeight="1" x14ac:dyDescent="0.15">
      <c r="A66" s="37" t="s">
        <v>1062</v>
      </c>
      <c r="B66" s="37" t="s">
        <v>7</v>
      </c>
      <c r="C66" s="37" t="s">
        <v>3371</v>
      </c>
      <c r="D66" s="44" t="s">
        <v>3104</v>
      </c>
      <c r="E66" s="41">
        <v>1</v>
      </c>
      <c r="F66" s="45"/>
      <c r="G66" s="45"/>
      <c r="H66" s="39">
        <f t="shared" si="0"/>
        <v>0</v>
      </c>
    </row>
    <row r="67" spans="1:8" ht="14.25" customHeight="1" x14ac:dyDescent="0.15">
      <c r="A67" s="37" t="s">
        <v>1062</v>
      </c>
      <c r="B67" s="37" t="s">
        <v>7</v>
      </c>
      <c r="C67" s="37" t="s">
        <v>3372</v>
      </c>
      <c r="D67" s="44" t="s">
        <v>3113</v>
      </c>
      <c r="E67" s="41">
        <v>1</v>
      </c>
      <c r="F67" s="45"/>
      <c r="G67" s="45"/>
      <c r="H67" s="39">
        <f t="shared" si="0"/>
        <v>0</v>
      </c>
    </row>
    <row r="68" spans="1:8" ht="14.25" customHeight="1" x14ac:dyDescent="0.15">
      <c r="A68" s="37" t="s">
        <v>1062</v>
      </c>
      <c r="B68" s="37" t="s">
        <v>7</v>
      </c>
      <c r="C68" s="37" t="s">
        <v>3373</v>
      </c>
      <c r="D68" s="44" t="s">
        <v>3113</v>
      </c>
      <c r="E68" s="41">
        <v>1</v>
      </c>
      <c r="F68" s="45"/>
      <c r="G68" s="45"/>
      <c r="H68" s="39">
        <f t="shared" si="0"/>
        <v>0</v>
      </c>
    </row>
    <row r="69" spans="1:8" ht="14.25" customHeight="1" x14ac:dyDescent="0.15">
      <c r="A69" s="37" t="s">
        <v>1062</v>
      </c>
      <c r="B69" s="37" t="s">
        <v>7</v>
      </c>
      <c r="C69" s="37" t="s">
        <v>3373</v>
      </c>
      <c r="D69" s="44" t="s">
        <v>3112</v>
      </c>
      <c r="E69" s="41">
        <v>1</v>
      </c>
      <c r="F69" s="45"/>
      <c r="G69" s="45"/>
      <c r="H69" s="39">
        <f t="shared" si="0"/>
        <v>0</v>
      </c>
    </row>
    <row r="70" spans="1:8" ht="14.25" customHeight="1" x14ac:dyDescent="0.15">
      <c r="A70" s="37" t="s">
        <v>1062</v>
      </c>
      <c r="B70" s="37" t="s">
        <v>7</v>
      </c>
      <c r="C70" s="37" t="s">
        <v>3374</v>
      </c>
      <c r="D70" s="44" t="s">
        <v>3113</v>
      </c>
      <c r="E70" s="41">
        <v>1</v>
      </c>
      <c r="F70" s="45"/>
      <c r="G70" s="45"/>
      <c r="H70" s="39">
        <f t="shared" si="0"/>
        <v>0</v>
      </c>
    </row>
    <row r="71" spans="1:8" ht="14.25" customHeight="1" x14ac:dyDescent="0.15">
      <c r="A71" s="37" t="s">
        <v>1062</v>
      </c>
      <c r="B71" s="37" t="s">
        <v>7</v>
      </c>
      <c r="C71" s="37" t="s">
        <v>3375</v>
      </c>
      <c r="D71" s="44" t="s">
        <v>3108</v>
      </c>
      <c r="E71" s="41">
        <v>1</v>
      </c>
      <c r="F71" s="45"/>
      <c r="G71" s="45"/>
      <c r="H71" s="39">
        <f t="shared" si="0"/>
        <v>0</v>
      </c>
    </row>
    <row r="72" spans="1:8" ht="14.25" customHeight="1" x14ac:dyDescent="0.15">
      <c r="A72" s="37" t="s">
        <v>1062</v>
      </c>
      <c r="B72" s="37" t="s">
        <v>7</v>
      </c>
      <c r="C72" s="37" t="s">
        <v>3375</v>
      </c>
      <c r="D72" s="44" t="s">
        <v>3104</v>
      </c>
      <c r="E72" s="41">
        <v>1</v>
      </c>
      <c r="F72" s="45"/>
      <c r="G72" s="45"/>
      <c r="H72" s="39">
        <f t="shared" si="0"/>
        <v>0</v>
      </c>
    </row>
    <row r="73" spans="1:8" ht="14.25" customHeight="1" x14ac:dyDescent="0.15">
      <c r="A73" s="37" t="s">
        <v>1062</v>
      </c>
      <c r="B73" s="37" t="s">
        <v>7</v>
      </c>
      <c r="C73" s="37" t="s">
        <v>3376</v>
      </c>
      <c r="D73" s="44" t="s">
        <v>3114</v>
      </c>
      <c r="E73" s="41">
        <v>1</v>
      </c>
      <c r="F73" s="45"/>
      <c r="G73" s="45"/>
      <c r="H73" s="39">
        <f t="shared" ref="H73:H136" si="1">(F73*E73)+(E73*G73)</f>
        <v>0</v>
      </c>
    </row>
    <row r="74" spans="1:8" ht="14.25" customHeight="1" x14ac:dyDescent="0.15">
      <c r="A74" s="37" t="s">
        <v>1062</v>
      </c>
      <c r="B74" s="37" t="s">
        <v>7</v>
      </c>
      <c r="C74" s="37" t="s">
        <v>3376</v>
      </c>
      <c r="D74" s="44" t="s">
        <v>3104</v>
      </c>
      <c r="E74" s="41">
        <v>1</v>
      </c>
      <c r="F74" s="45"/>
      <c r="G74" s="45"/>
      <c r="H74" s="39">
        <f t="shared" si="1"/>
        <v>0</v>
      </c>
    </row>
    <row r="75" spans="1:8" ht="14.25" customHeight="1" x14ac:dyDescent="0.15">
      <c r="A75" s="37" t="s">
        <v>1062</v>
      </c>
      <c r="B75" s="37" t="s">
        <v>7</v>
      </c>
      <c r="C75" s="37" t="s">
        <v>3377</v>
      </c>
      <c r="D75" s="44" t="s">
        <v>3102</v>
      </c>
      <c r="E75" s="41">
        <v>1</v>
      </c>
      <c r="F75" s="45"/>
      <c r="G75" s="45"/>
      <c r="H75" s="39">
        <f t="shared" si="1"/>
        <v>0</v>
      </c>
    </row>
    <row r="76" spans="1:8" ht="14.25" customHeight="1" x14ac:dyDescent="0.15">
      <c r="A76" s="37" t="s">
        <v>1062</v>
      </c>
      <c r="B76" s="37" t="s">
        <v>7</v>
      </c>
      <c r="C76" s="37" t="s">
        <v>3378</v>
      </c>
      <c r="D76" s="44" t="s">
        <v>3102</v>
      </c>
      <c r="E76" s="41">
        <v>2</v>
      </c>
      <c r="F76" s="45"/>
      <c r="G76" s="45"/>
      <c r="H76" s="39">
        <f t="shared" si="1"/>
        <v>0</v>
      </c>
    </row>
    <row r="77" spans="1:8" ht="14.25" customHeight="1" x14ac:dyDescent="0.15">
      <c r="A77" s="37" t="s">
        <v>1062</v>
      </c>
      <c r="B77" s="37" t="s">
        <v>7</v>
      </c>
      <c r="C77" s="37" t="s">
        <v>3379</v>
      </c>
      <c r="D77" s="44" t="s">
        <v>3110</v>
      </c>
      <c r="E77" s="41">
        <v>1</v>
      </c>
      <c r="F77" s="45"/>
      <c r="G77" s="45"/>
      <c r="H77" s="39">
        <f t="shared" si="1"/>
        <v>0</v>
      </c>
    </row>
    <row r="78" spans="1:8" ht="14.25" customHeight="1" x14ac:dyDescent="0.15">
      <c r="A78" s="37" t="s">
        <v>1062</v>
      </c>
      <c r="B78" s="37" t="s">
        <v>7</v>
      </c>
      <c r="C78" s="37" t="s">
        <v>3380</v>
      </c>
      <c r="D78" s="44" t="s">
        <v>3102</v>
      </c>
      <c r="E78" s="41">
        <v>1</v>
      </c>
      <c r="F78" s="45"/>
      <c r="G78" s="45"/>
      <c r="H78" s="39">
        <f t="shared" si="1"/>
        <v>0</v>
      </c>
    </row>
    <row r="79" spans="1:8" ht="14.25" customHeight="1" x14ac:dyDescent="0.15">
      <c r="A79" s="37" t="s">
        <v>1062</v>
      </c>
      <c r="B79" s="37" t="s">
        <v>7</v>
      </c>
      <c r="C79" s="37" t="s">
        <v>3381</v>
      </c>
      <c r="D79" s="44" t="s">
        <v>3105</v>
      </c>
      <c r="E79" s="41">
        <v>1</v>
      </c>
      <c r="F79" s="45"/>
      <c r="G79" s="45"/>
      <c r="H79" s="39">
        <f t="shared" si="1"/>
        <v>0</v>
      </c>
    </row>
    <row r="80" spans="1:8" ht="14.25" customHeight="1" x14ac:dyDescent="0.15">
      <c r="A80" s="37" t="s">
        <v>1062</v>
      </c>
      <c r="B80" s="37" t="s">
        <v>7</v>
      </c>
      <c r="C80" s="37" t="s">
        <v>3382</v>
      </c>
      <c r="D80" s="44" t="s">
        <v>3105</v>
      </c>
      <c r="E80" s="41">
        <v>3</v>
      </c>
      <c r="F80" s="45"/>
      <c r="G80" s="45"/>
      <c r="H80" s="39">
        <f t="shared" si="1"/>
        <v>0</v>
      </c>
    </row>
    <row r="81" spans="1:8" ht="14.25" customHeight="1" x14ac:dyDescent="0.15">
      <c r="A81" s="37" t="s">
        <v>1062</v>
      </c>
      <c r="B81" s="37" t="s">
        <v>7</v>
      </c>
      <c r="C81" s="37" t="s">
        <v>3383</v>
      </c>
      <c r="D81" s="44" t="s">
        <v>3116</v>
      </c>
      <c r="E81" s="41">
        <v>1</v>
      </c>
      <c r="F81" s="45"/>
      <c r="G81" s="45"/>
      <c r="H81" s="39">
        <f t="shared" si="1"/>
        <v>0</v>
      </c>
    </row>
    <row r="82" spans="1:8" ht="14.25" customHeight="1" x14ac:dyDescent="0.15">
      <c r="A82" s="37" t="s">
        <v>1062</v>
      </c>
      <c r="B82" s="37" t="s">
        <v>7</v>
      </c>
      <c r="C82" s="37" t="s">
        <v>3384</v>
      </c>
      <c r="D82" s="44" t="s">
        <v>3102</v>
      </c>
      <c r="E82" s="41">
        <v>1</v>
      </c>
      <c r="F82" s="45"/>
      <c r="G82" s="45"/>
      <c r="H82" s="39">
        <f t="shared" si="1"/>
        <v>0</v>
      </c>
    </row>
    <row r="83" spans="1:8" ht="14.25" customHeight="1" x14ac:dyDescent="0.15">
      <c r="A83" s="37" t="s">
        <v>1062</v>
      </c>
      <c r="B83" s="37" t="s">
        <v>7</v>
      </c>
      <c r="C83" s="37" t="s">
        <v>3384</v>
      </c>
      <c r="D83" s="44" t="s">
        <v>3117</v>
      </c>
      <c r="E83" s="41">
        <v>1</v>
      </c>
      <c r="F83" s="45"/>
      <c r="G83" s="45"/>
      <c r="H83" s="39">
        <f t="shared" si="1"/>
        <v>0</v>
      </c>
    </row>
    <row r="84" spans="1:8" ht="14.25" customHeight="1" x14ac:dyDescent="0.15">
      <c r="A84" s="37" t="s">
        <v>1062</v>
      </c>
      <c r="B84" s="37" t="s">
        <v>7</v>
      </c>
      <c r="C84" s="37" t="s">
        <v>3385</v>
      </c>
      <c r="D84" s="44" t="s">
        <v>3117</v>
      </c>
      <c r="E84" s="41">
        <v>1</v>
      </c>
      <c r="F84" s="45"/>
      <c r="G84" s="45"/>
      <c r="H84" s="39">
        <f t="shared" si="1"/>
        <v>0</v>
      </c>
    </row>
    <row r="85" spans="1:8" ht="14.25" customHeight="1" x14ac:dyDescent="0.15">
      <c r="A85" s="37" t="s">
        <v>1062</v>
      </c>
      <c r="B85" s="37" t="s">
        <v>7</v>
      </c>
      <c r="C85" s="37" t="s">
        <v>3386</v>
      </c>
      <c r="D85" s="44" t="s">
        <v>3116</v>
      </c>
      <c r="E85" s="41">
        <v>1</v>
      </c>
      <c r="F85" s="45"/>
      <c r="G85" s="45"/>
      <c r="H85" s="39">
        <f t="shared" si="1"/>
        <v>0</v>
      </c>
    </row>
    <row r="86" spans="1:8" ht="14.25" customHeight="1" x14ac:dyDescent="0.15">
      <c r="A86" s="37" t="s">
        <v>1062</v>
      </c>
      <c r="B86" s="37" t="s">
        <v>7</v>
      </c>
      <c r="C86" s="37" t="s">
        <v>3387</v>
      </c>
      <c r="D86" s="44" t="s">
        <v>3116</v>
      </c>
      <c r="E86" s="41">
        <v>1</v>
      </c>
      <c r="F86" s="45"/>
      <c r="G86" s="45"/>
      <c r="H86" s="39">
        <f t="shared" si="1"/>
        <v>0</v>
      </c>
    </row>
    <row r="87" spans="1:8" ht="14.25" customHeight="1" x14ac:dyDescent="0.15">
      <c r="A87" s="37" t="s">
        <v>1062</v>
      </c>
      <c r="B87" s="37" t="s">
        <v>7</v>
      </c>
      <c r="C87" s="37" t="s">
        <v>3388</v>
      </c>
      <c r="D87" s="44" t="s">
        <v>3103</v>
      </c>
      <c r="E87" s="41">
        <v>1</v>
      </c>
      <c r="F87" s="45"/>
      <c r="G87" s="45"/>
      <c r="H87" s="39">
        <f t="shared" si="1"/>
        <v>0</v>
      </c>
    </row>
    <row r="88" spans="1:8" ht="14.25" customHeight="1" x14ac:dyDescent="0.15">
      <c r="A88" s="37" t="s">
        <v>1062</v>
      </c>
      <c r="B88" s="37" t="s">
        <v>7</v>
      </c>
      <c r="C88" s="37" t="s">
        <v>3388</v>
      </c>
      <c r="D88" s="44" t="s">
        <v>3110</v>
      </c>
      <c r="E88" s="41">
        <v>1</v>
      </c>
      <c r="F88" s="45"/>
      <c r="G88" s="45"/>
      <c r="H88" s="39">
        <f t="shared" si="1"/>
        <v>0</v>
      </c>
    </row>
    <row r="89" spans="1:8" ht="14.25" customHeight="1" x14ac:dyDescent="0.15">
      <c r="A89" s="37" t="s">
        <v>1062</v>
      </c>
      <c r="B89" s="37" t="s">
        <v>7</v>
      </c>
      <c r="C89" s="37" t="s">
        <v>3388</v>
      </c>
      <c r="D89" s="44" t="s">
        <v>3116</v>
      </c>
      <c r="E89" s="41">
        <v>1</v>
      </c>
      <c r="F89" s="45"/>
      <c r="G89" s="45"/>
      <c r="H89" s="39">
        <f t="shared" si="1"/>
        <v>0</v>
      </c>
    </row>
    <row r="90" spans="1:8" ht="14.25" customHeight="1" x14ac:dyDescent="0.15">
      <c r="A90" s="37" t="s">
        <v>1062</v>
      </c>
      <c r="B90" s="37" t="s">
        <v>7</v>
      </c>
      <c r="C90" s="37" t="s">
        <v>3389</v>
      </c>
      <c r="D90" s="44" t="s">
        <v>3117</v>
      </c>
      <c r="E90" s="41">
        <v>1</v>
      </c>
      <c r="F90" s="45"/>
      <c r="G90" s="45"/>
      <c r="H90" s="39">
        <f t="shared" si="1"/>
        <v>0</v>
      </c>
    </row>
    <row r="91" spans="1:8" ht="14.25" customHeight="1" x14ac:dyDescent="0.15">
      <c r="A91" s="37" t="s">
        <v>1062</v>
      </c>
      <c r="B91" s="37" t="s">
        <v>7</v>
      </c>
      <c r="C91" s="37" t="s">
        <v>3390</v>
      </c>
      <c r="D91" s="44" t="s">
        <v>3102</v>
      </c>
      <c r="E91" s="41">
        <v>3</v>
      </c>
      <c r="F91" s="45"/>
      <c r="G91" s="45"/>
      <c r="H91" s="39">
        <f t="shared" si="1"/>
        <v>0</v>
      </c>
    </row>
    <row r="92" spans="1:8" ht="14.25" customHeight="1" x14ac:dyDescent="0.15">
      <c r="A92" s="37" t="s">
        <v>1062</v>
      </c>
      <c r="B92" s="37" t="s">
        <v>7</v>
      </c>
      <c r="C92" s="37" t="s">
        <v>3390</v>
      </c>
      <c r="D92" s="44" t="s">
        <v>3117</v>
      </c>
      <c r="E92" s="41">
        <v>1</v>
      </c>
      <c r="F92" s="45"/>
      <c r="G92" s="45"/>
      <c r="H92" s="39">
        <f t="shared" si="1"/>
        <v>0</v>
      </c>
    </row>
    <row r="93" spans="1:8" ht="14.25" customHeight="1" x14ac:dyDescent="0.15">
      <c r="A93" s="37" t="s">
        <v>1062</v>
      </c>
      <c r="B93" s="37" t="s">
        <v>7</v>
      </c>
      <c r="C93" s="37" t="s">
        <v>3391</v>
      </c>
      <c r="D93" s="44" t="s">
        <v>3110</v>
      </c>
      <c r="E93" s="41">
        <v>1</v>
      </c>
      <c r="F93" s="45"/>
      <c r="G93" s="45"/>
      <c r="H93" s="39">
        <f t="shared" si="1"/>
        <v>0</v>
      </c>
    </row>
    <row r="94" spans="1:8" ht="14.25" customHeight="1" x14ac:dyDescent="0.15">
      <c r="A94" s="37" t="s">
        <v>1062</v>
      </c>
      <c r="B94" s="37" t="s">
        <v>7</v>
      </c>
      <c r="C94" s="37" t="s">
        <v>3391</v>
      </c>
      <c r="D94" s="44" t="s">
        <v>3118</v>
      </c>
      <c r="E94" s="41">
        <v>1</v>
      </c>
      <c r="F94" s="45"/>
      <c r="G94" s="45"/>
      <c r="H94" s="39">
        <f t="shared" si="1"/>
        <v>0</v>
      </c>
    </row>
    <row r="95" spans="1:8" ht="14.25" customHeight="1" x14ac:dyDescent="0.15">
      <c r="A95" s="37" t="s">
        <v>1062</v>
      </c>
      <c r="B95" s="37" t="s">
        <v>7</v>
      </c>
      <c r="C95" s="37" t="s">
        <v>3392</v>
      </c>
      <c r="D95" s="44" t="s">
        <v>3119</v>
      </c>
      <c r="E95" s="41">
        <v>1</v>
      </c>
      <c r="F95" s="45"/>
      <c r="G95" s="45"/>
      <c r="H95" s="39">
        <f t="shared" si="1"/>
        <v>0</v>
      </c>
    </row>
    <row r="96" spans="1:8" ht="14.25" customHeight="1" x14ac:dyDescent="0.15">
      <c r="A96" s="37" t="s">
        <v>1062</v>
      </c>
      <c r="B96" s="37" t="s">
        <v>7</v>
      </c>
      <c r="C96" s="37" t="s">
        <v>3393</v>
      </c>
      <c r="D96" s="44" t="s">
        <v>3116</v>
      </c>
      <c r="E96" s="41">
        <v>1</v>
      </c>
      <c r="F96" s="45"/>
      <c r="G96" s="45"/>
      <c r="H96" s="39">
        <f t="shared" si="1"/>
        <v>0</v>
      </c>
    </row>
    <row r="97" spans="1:8" ht="14.25" customHeight="1" x14ac:dyDescent="0.15">
      <c r="A97" s="37" t="s">
        <v>1062</v>
      </c>
      <c r="B97" s="37" t="s">
        <v>7</v>
      </c>
      <c r="C97" s="37" t="s">
        <v>3394</v>
      </c>
      <c r="D97" s="44" t="s">
        <v>3116</v>
      </c>
      <c r="E97" s="41">
        <v>1</v>
      </c>
      <c r="F97" s="45"/>
      <c r="G97" s="45"/>
      <c r="H97" s="39">
        <f t="shared" si="1"/>
        <v>0</v>
      </c>
    </row>
    <row r="98" spans="1:8" ht="14.25" customHeight="1" x14ac:dyDescent="0.15">
      <c r="A98" s="37" t="s">
        <v>1062</v>
      </c>
      <c r="B98" s="37" t="s">
        <v>7</v>
      </c>
      <c r="C98" s="37" t="s">
        <v>3395</v>
      </c>
      <c r="D98" s="44" t="s">
        <v>3105</v>
      </c>
      <c r="E98" s="41">
        <v>1</v>
      </c>
      <c r="F98" s="45"/>
      <c r="G98" s="45"/>
      <c r="H98" s="39">
        <f t="shared" si="1"/>
        <v>0</v>
      </c>
    </row>
    <row r="99" spans="1:8" ht="14.25" customHeight="1" x14ac:dyDescent="0.15">
      <c r="A99" s="37" t="s">
        <v>1062</v>
      </c>
      <c r="B99" s="37" t="s">
        <v>7</v>
      </c>
      <c r="C99" s="37" t="s">
        <v>3396</v>
      </c>
      <c r="D99" s="44" t="s">
        <v>3110</v>
      </c>
      <c r="E99" s="41">
        <v>2</v>
      </c>
      <c r="F99" s="45"/>
      <c r="G99" s="45"/>
      <c r="H99" s="39">
        <f t="shared" si="1"/>
        <v>0</v>
      </c>
    </row>
    <row r="100" spans="1:8" ht="14.25" customHeight="1" x14ac:dyDescent="0.15">
      <c r="A100" s="37" t="s">
        <v>1062</v>
      </c>
      <c r="B100" s="37" t="s">
        <v>7</v>
      </c>
      <c r="C100" s="37" t="s">
        <v>3396</v>
      </c>
      <c r="D100" s="44" t="s">
        <v>3116</v>
      </c>
      <c r="E100" s="41">
        <v>2</v>
      </c>
      <c r="F100" s="45"/>
      <c r="G100" s="45"/>
      <c r="H100" s="39">
        <f t="shared" si="1"/>
        <v>0</v>
      </c>
    </row>
    <row r="101" spans="1:8" ht="14.25" customHeight="1" x14ac:dyDescent="0.15">
      <c r="A101" s="37" t="s">
        <v>1062</v>
      </c>
      <c r="B101" s="37" t="s">
        <v>7</v>
      </c>
      <c r="C101" s="37" t="s">
        <v>3396</v>
      </c>
      <c r="D101" s="44" t="s">
        <v>3136</v>
      </c>
      <c r="E101" s="41">
        <v>1</v>
      </c>
      <c r="F101" s="45"/>
      <c r="G101" s="45"/>
      <c r="H101" s="39">
        <f t="shared" si="1"/>
        <v>0</v>
      </c>
    </row>
    <row r="102" spans="1:8" ht="14.25" customHeight="1" x14ac:dyDescent="0.15">
      <c r="A102" s="37" t="s">
        <v>1062</v>
      </c>
      <c r="B102" s="37" t="s">
        <v>7</v>
      </c>
      <c r="C102" s="37" t="s">
        <v>3397</v>
      </c>
      <c r="D102" s="44" t="s">
        <v>3110</v>
      </c>
      <c r="E102" s="41">
        <v>2</v>
      </c>
      <c r="F102" s="45"/>
      <c r="G102" s="45"/>
      <c r="H102" s="39">
        <f t="shared" si="1"/>
        <v>0</v>
      </c>
    </row>
    <row r="103" spans="1:8" ht="14.25" customHeight="1" x14ac:dyDescent="0.15">
      <c r="A103" s="37" t="s">
        <v>1062</v>
      </c>
      <c r="B103" s="37" t="s">
        <v>7</v>
      </c>
      <c r="C103" s="37" t="s">
        <v>3398</v>
      </c>
      <c r="D103" s="44" t="s">
        <v>3110</v>
      </c>
      <c r="E103" s="41">
        <v>2</v>
      </c>
      <c r="F103" s="45"/>
      <c r="G103" s="45"/>
      <c r="H103" s="39">
        <f t="shared" si="1"/>
        <v>0</v>
      </c>
    </row>
    <row r="104" spans="1:8" ht="14.25" customHeight="1" x14ac:dyDescent="0.15">
      <c r="A104" s="37" t="s">
        <v>1062</v>
      </c>
      <c r="B104" s="37" t="s">
        <v>7</v>
      </c>
      <c r="C104" s="37" t="s">
        <v>3399</v>
      </c>
      <c r="D104" s="44" t="s">
        <v>3119</v>
      </c>
      <c r="E104" s="41">
        <v>1</v>
      </c>
      <c r="F104" s="45"/>
      <c r="G104" s="45"/>
      <c r="H104" s="39">
        <f t="shared" si="1"/>
        <v>0</v>
      </c>
    </row>
    <row r="105" spans="1:8" ht="14.25" customHeight="1" x14ac:dyDescent="0.15">
      <c r="A105" s="37" t="s">
        <v>1062</v>
      </c>
      <c r="B105" s="37" t="s">
        <v>7</v>
      </c>
      <c r="C105" s="37" t="s">
        <v>3400</v>
      </c>
      <c r="D105" s="44" t="s">
        <v>3118</v>
      </c>
      <c r="E105" s="41">
        <v>2</v>
      </c>
      <c r="F105" s="45"/>
      <c r="G105" s="45"/>
      <c r="H105" s="39">
        <f t="shared" si="1"/>
        <v>0</v>
      </c>
    </row>
    <row r="106" spans="1:8" ht="14.25" customHeight="1" x14ac:dyDescent="0.15">
      <c r="A106" s="37" t="s">
        <v>1062</v>
      </c>
      <c r="B106" s="37" t="s">
        <v>7</v>
      </c>
      <c r="C106" s="37" t="s">
        <v>3401</v>
      </c>
      <c r="D106" s="44" t="s">
        <v>3116</v>
      </c>
      <c r="E106" s="41">
        <v>1</v>
      </c>
      <c r="F106" s="45"/>
      <c r="G106" s="45"/>
      <c r="H106" s="39">
        <f t="shared" si="1"/>
        <v>0</v>
      </c>
    </row>
    <row r="107" spans="1:8" ht="14.25" customHeight="1" x14ac:dyDescent="0.15">
      <c r="A107" s="37" t="s">
        <v>1062</v>
      </c>
      <c r="B107" s="37" t="s">
        <v>7</v>
      </c>
      <c r="C107" s="37" t="s">
        <v>3401</v>
      </c>
      <c r="D107" s="44" t="s">
        <v>3118</v>
      </c>
      <c r="E107" s="41">
        <v>1</v>
      </c>
      <c r="F107" s="45"/>
      <c r="G107" s="45"/>
      <c r="H107" s="39">
        <f t="shared" si="1"/>
        <v>0</v>
      </c>
    </row>
    <row r="108" spans="1:8" ht="14.25" customHeight="1" x14ac:dyDescent="0.15">
      <c r="A108" s="37" t="s">
        <v>1062</v>
      </c>
      <c r="B108" s="37" t="s">
        <v>7</v>
      </c>
      <c r="C108" s="37" t="s">
        <v>3402</v>
      </c>
      <c r="D108" s="44" t="s">
        <v>3120</v>
      </c>
      <c r="E108" s="41">
        <v>1</v>
      </c>
      <c r="F108" s="45"/>
      <c r="G108" s="45"/>
      <c r="H108" s="39">
        <f t="shared" si="1"/>
        <v>0</v>
      </c>
    </row>
    <row r="109" spans="1:8" ht="14.25" customHeight="1" x14ac:dyDescent="0.15">
      <c r="A109" s="37" t="s">
        <v>1062</v>
      </c>
      <c r="B109" s="37" t="s">
        <v>7</v>
      </c>
      <c r="C109" s="37" t="s">
        <v>3403</v>
      </c>
      <c r="D109" s="44" t="s">
        <v>3119</v>
      </c>
      <c r="E109" s="41">
        <v>1</v>
      </c>
      <c r="F109" s="45"/>
      <c r="G109" s="45"/>
      <c r="H109" s="39">
        <f t="shared" si="1"/>
        <v>0</v>
      </c>
    </row>
    <row r="110" spans="1:8" ht="14.25" customHeight="1" x14ac:dyDescent="0.15">
      <c r="A110" s="37" t="s">
        <v>1062</v>
      </c>
      <c r="B110" s="37" t="s">
        <v>7</v>
      </c>
      <c r="C110" s="37" t="s">
        <v>3404</v>
      </c>
      <c r="D110" s="44" t="s">
        <v>3117</v>
      </c>
      <c r="E110" s="41">
        <v>2</v>
      </c>
      <c r="F110" s="45"/>
      <c r="G110" s="45"/>
      <c r="H110" s="39">
        <f t="shared" si="1"/>
        <v>0</v>
      </c>
    </row>
    <row r="111" spans="1:8" ht="14.25" customHeight="1" x14ac:dyDescent="0.15">
      <c r="A111" s="37" t="s">
        <v>1062</v>
      </c>
      <c r="B111" s="37" t="s">
        <v>7</v>
      </c>
      <c r="C111" s="37" t="s">
        <v>3405</v>
      </c>
      <c r="D111" s="44" t="s">
        <v>3120</v>
      </c>
      <c r="E111" s="41">
        <v>1</v>
      </c>
      <c r="F111" s="45"/>
      <c r="G111" s="45"/>
      <c r="H111" s="39">
        <f t="shared" si="1"/>
        <v>0</v>
      </c>
    </row>
    <row r="112" spans="1:8" ht="14.25" customHeight="1" x14ac:dyDescent="0.15">
      <c r="A112" s="37" t="s">
        <v>1062</v>
      </c>
      <c r="B112" s="37" t="s">
        <v>7</v>
      </c>
      <c r="C112" s="37" t="s">
        <v>3406</v>
      </c>
      <c r="D112" s="44" t="s">
        <v>3137</v>
      </c>
      <c r="E112" s="41">
        <v>1</v>
      </c>
      <c r="F112" s="45"/>
      <c r="G112" s="45"/>
      <c r="H112" s="39">
        <f t="shared" si="1"/>
        <v>0</v>
      </c>
    </row>
    <row r="113" spans="1:8" ht="14.25" customHeight="1" x14ac:dyDescent="0.15">
      <c r="A113" s="37" t="s">
        <v>1062</v>
      </c>
      <c r="B113" s="37" t="s">
        <v>7</v>
      </c>
      <c r="C113" s="37" t="s">
        <v>3407</v>
      </c>
      <c r="D113" s="44" t="s">
        <v>3105</v>
      </c>
      <c r="E113" s="41">
        <v>1</v>
      </c>
      <c r="F113" s="45"/>
      <c r="G113" s="45"/>
      <c r="H113" s="39">
        <f t="shared" si="1"/>
        <v>0</v>
      </c>
    </row>
    <row r="114" spans="1:8" ht="14.25" customHeight="1" x14ac:dyDescent="0.15">
      <c r="A114" s="37" t="s">
        <v>1062</v>
      </c>
      <c r="B114" s="37" t="s">
        <v>7</v>
      </c>
      <c r="C114" s="37" t="s">
        <v>3408</v>
      </c>
      <c r="D114" s="44" t="s">
        <v>3116</v>
      </c>
      <c r="E114" s="41">
        <v>1</v>
      </c>
      <c r="F114" s="45"/>
      <c r="G114" s="45"/>
      <c r="H114" s="39">
        <f t="shared" si="1"/>
        <v>0</v>
      </c>
    </row>
    <row r="115" spans="1:8" ht="14.25" customHeight="1" x14ac:dyDescent="0.15">
      <c r="A115" s="37" t="s">
        <v>1062</v>
      </c>
      <c r="B115" s="37" t="s">
        <v>7</v>
      </c>
      <c r="C115" s="37" t="s">
        <v>3409</v>
      </c>
      <c r="D115" s="44" t="s">
        <v>3138</v>
      </c>
      <c r="E115" s="41">
        <v>1</v>
      </c>
      <c r="F115" s="45"/>
      <c r="G115" s="45"/>
      <c r="H115" s="39">
        <f t="shared" si="1"/>
        <v>0</v>
      </c>
    </row>
    <row r="116" spans="1:8" ht="14.25" customHeight="1" x14ac:dyDescent="0.15">
      <c r="A116" s="37" t="s">
        <v>1062</v>
      </c>
      <c r="B116" s="37" t="s">
        <v>7</v>
      </c>
      <c r="C116" s="37" t="s">
        <v>3410</v>
      </c>
      <c r="D116" s="44" t="s">
        <v>3116</v>
      </c>
      <c r="E116" s="41">
        <v>1</v>
      </c>
      <c r="F116" s="45"/>
      <c r="G116" s="45"/>
      <c r="H116" s="39">
        <f t="shared" si="1"/>
        <v>0</v>
      </c>
    </row>
    <row r="117" spans="1:8" ht="14.25" customHeight="1" x14ac:dyDescent="0.15">
      <c r="A117" s="37" t="s">
        <v>1062</v>
      </c>
      <c r="B117" s="37" t="s">
        <v>7</v>
      </c>
      <c r="C117" s="37" t="s">
        <v>3411</v>
      </c>
      <c r="D117" s="44" t="s">
        <v>3110</v>
      </c>
      <c r="E117" s="41">
        <v>1</v>
      </c>
      <c r="F117" s="45"/>
      <c r="G117" s="45"/>
      <c r="H117" s="39">
        <f t="shared" si="1"/>
        <v>0</v>
      </c>
    </row>
    <row r="118" spans="1:8" ht="14.25" customHeight="1" x14ac:dyDescent="0.15">
      <c r="A118" s="37" t="s">
        <v>1062</v>
      </c>
      <c r="B118" s="37" t="s">
        <v>7</v>
      </c>
      <c r="C118" s="37" t="s">
        <v>3412</v>
      </c>
      <c r="D118" s="44" t="s">
        <v>3116</v>
      </c>
      <c r="E118" s="41">
        <v>2</v>
      </c>
      <c r="F118" s="45"/>
      <c r="G118" s="45"/>
      <c r="H118" s="39">
        <f t="shared" si="1"/>
        <v>0</v>
      </c>
    </row>
    <row r="119" spans="1:8" ht="14.25" customHeight="1" x14ac:dyDescent="0.15">
      <c r="A119" s="37" t="s">
        <v>1062</v>
      </c>
      <c r="B119" s="37" t="s">
        <v>7</v>
      </c>
      <c r="C119" s="37" t="s">
        <v>3413</v>
      </c>
      <c r="D119" s="44" t="s">
        <v>3117</v>
      </c>
      <c r="E119" s="41">
        <v>2</v>
      </c>
      <c r="F119" s="45"/>
      <c r="G119" s="45"/>
      <c r="H119" s="39">
        <f t="shared" si="1"/>
        <v>0</v>
      </c>
    </row>
    <row r="120" spans="1:8" ht="14.25" customHeight="1" x14ac:dyDescent="0.15">
      <c r="A120" s="37" t="s">
        <v>1062</v>
      </c>
      <c r="B120" s="37" t="s">
        <v>7</v>
      </c>
      <c r="C120" s="37" t="s">
        <v>3414</v>
      </c>
      <c r="D120" s="44" t="s">
        <v>3110</v>
      </c>
      <c r="E120" s="41">
        <v>1</v>
      </c>
      <c r="F120" s="45"/>
      <c r="G120" s="45"/>
      <c r="H120" s="39">
        <f t="shared" si="1"/>
        <v>0</v>
      </c>
    </row>
    <row r="121" spans="1:8" ht="14.25" customHeight="1" x14ac:dyDescent="0.15">
      <c r="A121" s="37" t="s">
        <v>1062</v>
      </c>
      <c r="B121" s="37" t="s">
        <v>7</v>
      </c>
      <c r="C121" s="37" t="s">
        <v>3415</v>
      </c>
      <c r="D121" s="44" t="s">
        <v>3116</v>
      </c>
      <c r="E121" s="41">
        <v>1</v>
      </c>
      <c r="F121" s="45"/>
      <c r="G121" s="45"/>
      <c r="H121" s="39">
        <f t="shared" si="1"/>
        <v>0</v>
      </c>
    </row>
    <row r="122" spans="1:8" ht="14.25" customHeight="1" x14ac:dyDescent="0.15">
      <c r="A122" s="37" t="s">
        <v>1062</v>
      </c>
      <c r="B122" s="37" t="s">
        <v>7</v>
      </c>
      <c r="C122" s="37" t="s">
        <v>3416</v>
      </c>
      <c r="D122" s="44" t="s">
        <v>3118</v>
      </c>
      <c r="E122" s="41">
        <v>2</v>
      </c>
      <c r="F122" s="45"/>
      <c r="G122" s="45"/>
      <c r="H122" s="39">
        <f t="shared" si="1"/>
        <v>0</v>
      </c>
    </row>
    <row r="123" spans="1:8" ht="14.25" customHeight="1" x14ac:dyDescent="0.15">
      <c r="A123" s="37" t="s">
        <v>1062</v>
      </c>
      <c r="B123" s="37" t="s">
        <v>7</v>
      </c>
      <c r="C123" s="37" t="s">
        <v>3417</v>
      </c>
      <c r="D123" s="44" t="s">
        <v>3118</v>
      </c>
      <c r="E123" s="41">
        <v>1</v>
      </c>
      <c r="F123" s="45"/>
      <c r="G123" s="45"/>
      <c r="H123" s="39">
        <f t="shared" si="1"/>
        <v>0</v>
      </c>
    </row>
    <row r="124" spans="1:8" ht="14.25" customHeight="1" x14ac:dyDescent="0.15">
      <c r="A124" s="37" t="s">
        <v>1062</v>
      </c>
      <c r="B124" s="37" t="s">
        <v>7</v>
      </c>
      <c r="C124" s="37" t="s">
        <v>3417</v>
      </c>
      <c r="D124" s="44" t="s">
        <v>3118</v>
      </c>
      <c r="E124" s="41">
        <v>1</v>
      </c>
      <c r="F124" s="45"/>
      <c r="G124" s="45"/>
      <c r="H124" s="39">
        <f t="shared" si="1"/>
        <v>0</v>
      </c>
    </row>
    <row r="125" spans="1:8" ht="14.25" customHeight="1" x14ac:dyDescent="0.15">
      <c r="A125" s="37" t="s">
        <v>1062</v>
      </c>
      <c r="B125" s="37" t="s">
        <v>7</v>
      </c>
      <c r="C125" s="37" t="s">
        <v>3418</v>
      </c>
      <c r="D125" s="44" t="s">
        <v>3117</v>
      </c>
      <c r="E125" s="41">
        <v>2</v>
      </c>
      <c r="F125" s="45"/>
      <c r="G125" s="45"/>
      <c r="H125" s="39">
        <f t="shared" si="1"/>
        <v>0</v>
      </c>
    </row>
    <row r="126" spans="1:8" ht="14.25" customHeight="1" x14ac:dyDescent="0.15">
      <c r="A126" s="37" t="s">
        <v>1062</v>
      </c>
      <c r="B126" s="37" t="s">
        <v>7</v>
      </c>
      <c r="C126" s="37" t="s">
        <v>3419</v>
      </c>
      <c r="D126" s="44" t="s">
        <v>3117</v>
      </c>
      <c r="E126" s="41">
        <v>2</v>
      </c>
      <c r="F126" s="45"/>
      <c r="G126" s="45"/>
      <c r="H126" s="39">
        <f t="shared" si="1"/>
        <v>0</v>
      </c>
    </row>
    <row r="127" spans="1:8" ht="14.25" customHeight="1" x14ac:dyDescent="0.15">
      <c r="A127" s="37" t="s">
        <v>1062</v>
      </c>
      <c r="B127" s="37" t="s">
        <v>7</v>
      </c>
      <c r="C127" s="37" t="s">
        <v>3420</v>
      </c>
      <c r="D127" s="44" t="s">
        <v>3118</v>
      </c>
      <c r="E127" s="41">
        <v>1</v>
      </c>
      <c r="F127" s="45"/>
      <c r="G127" s="45"/>
      <c r="H127" s="39">
        <f t="shared" si="1"/>
        <v>0</v>
      </c>
    </row>
    <row r="128" spans="1:8" ht="14.25" customHeight="1" x14ac:dyDescent="0.15">
      <c r="A128" s="37" t="s">
        <v>1062</v>
      </c>
      <c r="B128" s="37" t="s">
        <v>7</v>
      </c>
      <c r="C128" s="37" t="s">
        <v>3420</v>
      </c>
      <c r="D128" s="44" t="s">
        <v>3119</v>
      </c>
      <c r="E128" s="41">
        <v>1</v>
      </c>
      <c r="F128" s="45"/>
      <c r="G128" s="45"/>
      <c r="H128" s="39">
        <f t="shared" si="1"/>
        <v>0</v>
      </c>
    </row>
    <row r="129" spans="1:8" ht="14.25" customHeight="1" x14ac:dyDescent="0.15">
      <c r="A129" s="37" t="s">
        <v>1062</v>
      </c>
      <c r="B129" s="37" t="s">
        <v>7</v>
      </c>
      <c r="C129" s="37" t="s">
        <v>3421</v>
      </c>
      <c r="D129" s="44" t="s">
        <v>3117</v>
      </c>
      <c r="E129" s="41">
        <v>3</v>
      </c>
      <c r="F129" s="45"/>
      <c r="G129" s="45"/>
      <c r="H129" s="39">
        <f t="shared" si="1"/>
        <v>0</v>
      </c>
    </row>
    <row r="130" spans="1:8" ht="14.25" customHeight="1" x14ac:dyDescent="0.15">
      <c r="A130" s="37" t="s">
        <v>1062</v>
      </c>
      <c r="B130" s="37" t="s">
        <v>7</v>
      </c>
      <c r="C130" s="37" t="s">
        <v>3421</v>
      </c>
      <c r="D130" s="44" t="s">
        <v>3120</v>
      </c>
      <c r="E130" s="41">
        <v>6</v>
      </c>
      <c r="F130" s="45"/>
      <c r="G130" s="45"/>
      <c r="H130" s="39">
        <f t="shared" si="1"/>
        <v>0</v>
      </c>
    </row>
    <row r="131" spans="1:8" ht="14.25" customHeight="1" x14ac:dyDescent="0.15">
      <c r="A131" s="37" t="s">
        <v>1062</v>
      </c>
      <c r="B131" s="37" t="s">
        <v>7</v>
      </c>
      <c r="C131" s="37" t="s">
        <v>3422</v>
      </c>
      <c r="D131" s="44" t="s">
        <v>3121</v>
      </c>
      <c r="E131" s="41">
        <v>1</v>
      </c>
      <c r="F131" s="45"/>
      <c r="G131" s="45"/>
      <c r="H131" s="39">
        <f t="shared" si="1"/>
        <v>0</v>
      </c>
    </row>
    <row r="132" spans="1:8" ht="14.25" customHeight="1" x14ac:dyDescent="0.15">
      <c r="A132" s="37" t="s">
        <v>1062</v>
      </c>
      <c r="B132" s="37" t="s">
        <v>7</v>
      </c>
      <c r="C132" s="37" t="s">
        <v>3423</v>
      </c>
      <c r="D132" s="44" t="s">
        <v>3109</v>
      </c>
      <c r="E132" s="41">
        <v>1</v>
      </c>
      <c r="F132" s="45"/>
      <c r="G132" s="45"/>
      <c r="H132" s="39">
        <f t="shared" si="1"/>
        <v>0</v>
      </c>
    </row>
    <row r="133" spans="1:8" ht="14.25" customHeight="1" x14ac:dyDescent="0.15">
      <c r="A133" s="37" t="s">
        <v>1062</v>
      </c>
      <c r="B133" s="37" t="s">
        <v>7</v>
      </c>
      <c r="C133" s="37" t="s">
        <v>3423</v>
      </c>
      <c r="D133" s="44" t="s">
        <v>3120</v>
      </c>
      <c r="E133" s="41">
        <v>1</v>
      </c>
      <c r="F133" s="45"/>
      <c r="G133" s="45"/>
      <c r="H133" s="39">
        <f t="shared" si="1"/>
        <v>0</v>
      </c>
    </row>
    <row r="134" spans="1:8" ht="14.25" customHeight="1" x14ac:dyDescent="0.15">
      <c r="A134" s="37" t="s">
        <v>1062</v>
      </c>
      <c r="B134" s="37" t="s">
        <v>7</v>
      </c>
      <c r="C134" s="37" t="s">
        <v>3424</v>
      </c>
      <c r="D134" s="44" t="s">
        <v>3120</v>
      </c>
      <c r="E134" s="41">
        <v>4</v>
      </c>
      <c r="F134" s="45"/>
      <c r="G134" s="45"/>
      <c r="H134" s="39">
        <f t="shared" si="1"/>
        <v>0</v>
      </c>
    </row>
    <row r="135" spans="1:8" ht="14.25" customHeight="1" x14ac:dyDescent="0.15">
      <c r="A135" s="37" t="s">
        <v>1062</v>
      </c>
      <c r="B135" s="37" t="s">
        <v>7</v>
      </c>
      <c r="C135" s="37" t="s">
        <v>3425</v>
      </c>
      <c r="D135" s="44" t="s">
        <v>3106</v>
      </c>
      <c r="E135" s="41">
        <v>1</v>
      </c>
      <c r="F135" s="45"/>
      <c r="G135" s="45"/>
      <c r="H135" s="39">
        <f t="shared" si="1"/>
        <v>0</v>
      </c>
    </row>
    <row r="136" spans="1:8" ht="14.25" customHeight="1" x14ac:dyDescent="0.15">
      <c r="A136" s="37" t="s">
        <v>1062</v>
      </c>
      <c r="B136" s="37" t="s">
        <v>7</v>
      </c>
      <c r="C136" s="37" t="s">
        <v>3426</v>
      </c>
      <c r="D136" s="44" t="s">
        <v>3106</v>
      </c>
      <c r="E136" s="41">
        <v>2</v>
      </c>
      <c r="F136" s="45"/>
      <c r="G136" s="45"/>
      <c r="H136" s="39">
        <f t="shared" si="1"/>
        <v>0</v>
      </c>
    </row>
    <row r="137" spans="1:8" ht="14.25" customHeight="1" x14ac:dyDescent="0.15">
      <c r="A137" s="37" t="s">
        <v>1061</v>
      </c>
      <c r="B137" s="37" t="s">
        <v>7</v>
      </c>
      <c r="C137" s="37" t="s">
        <v>3427</v>
      </c>
      <c r="D137" s="44" t="s">
        <v>3108</v>
      </c>
      <c r="E137" s="41">
        <v>1</v>
      </c>
      <c r="F137" s="45"/>
      <c r="G137" s="45"/>
      <c r="H137" s="39">
        <f t="shared" ref="H137:H200" si="2">(F137*E137)+(E137*G137)</f>
        <v>0</v>
      </c>
    </row>
    <row r="138" spans="1:8" ht="14.25" customHeight="1" x14ac:dyDescent="0.15">
      <c r="A138" s="37" t="s">
        <v>1061</v>
      </c>
      <c r="B138" s="37" t="s">
        <v>7</v>
      </c>
      <c r="C138" s="37" t="s">
        <v>3427</v>
      </c>
      <c r="D138" s="44" t="s">
        <v>3101</v>
      </c>
      <c r="E138" s="41">
        <v>1</v>
      </c>
      <c r="F138" s="45"/>
      <c r="G138" s="45"/>
      <c r="H138" s="39">
        <f t="shared" si="2"/>
        <v>0</v>
      </c>
    </row>
    <row r="139" spans="1:8" ht="14.25" customHeight="1" x14ac:dyDescent="0.15">
      <c r="A139" s="37" t="s">
        <v>1061</v>
      </c>
      <c r="B139" s="37" t="s">
        <v>7</v>
      </c>
      <c r="C139" s="37" t="s">
        <v>3428</v>
      </c>
      <c r="D139" s="44" t="s">
        <v>3101</v>
      </c>
      <c r="E139" s="41">
        <v>1</v>
      </c>
      <c r="F139" s="45"/>
      <c r="G139" s="45"/>
      <c r="H139" s="39">
        <f t="shared" si="2"/>
        <v>0</v>
      </c>
    </row>
    <row r="140" spans="1:8" ht="14.25" customHeight="1" x14ac:dyDescent="0.15">
      <c r="A140" s="37" t="s">
        <v>1061</v>
      </c>
      <c r="B140" s="37" t="s">
        <v>7</v>
      </c>
      <c r="C140" s="37" t="s">
        <v>3429</v>
      </c>
      <c r="D140" s="44" t="s">
        <v>3112</v>
      </c>
      <c r="E140" s="41">
        <v>1</v>
      </c>
      <c r="F140" s="45"/>
      <c r="G140" s="45"/>
      <c r="H140" s="39">
        <f t="shared" si="2"/>
        <v>0</v>
      </c>
    </row>
    <row r="141" spans="1:8" ht="14.25" customHeight="1" x14ac:dyDescent="0.15">
      <c r="A141" s="37" t="s">
        <v>1061</v>
      </c>
      <c r="B141" s="37" t="s">
        <v>7</v>
      </c>
      <c r="C141" s="37" t="s">
        <v>3429</v>
      </c>
      <c r="D141" s="44" t="s">
        <v>3100</v>
      </c>
      <c r="E141" s="41">
        <v>1</v>
      </c>
      <c r="F141" s="45"/>
      <c r="G141" s="45"/>
      <c r="H141" s="39">
        <f t="shared" si="2"/>
        <v>0</v>
      </c>
    </row>
    <row r="142" spans="1:8" ht="14.25" customHeight="1" x14ac:dyDescent="0.15">
      <c r="A142" s="37" t="s">
        <v>1061</v>
      </c>
      <c r="B142" s="37" t="s">
        <v>7</v>
      </c>
      <c r="C142" s="37" t="s">
        <v>3429</v>
      </c>
      <c r="D142" s="44" t="s">
        <v>3101</v>
      </c>
      <c r="E142" s="41">
        <v>1</v>
      </c>
      <c r="F142" s="45"/>
      <c r="G142" s="45"/>
      <c r="H142" s="39">
        <f t="shared" si="2"/>
        <v>0</v>
      </c>
    </row>
    <row r="143" spans="1:8" ht="14.25" customHeight="1" x14ac:dyDescent="0.15">
      <c r="A143" s="37" t="s">
        <v>1061</v>
      </c>
      <c r="B143" s="37" t="s">
        <v>7</v>
      </c>
      <c r="C143" s="37" t="s">
        <v>3429</v>
      </c>
      <c r="D143" s="44" t="s">
        <v>3106</v>
      </c>
      <c r="E143" s="41">
        <v>1</v>
      </c>
      <c r="F143" s="45"/>
      <c r="G143" s="45"/>
      <c r="H143" s="39">
        <f t="shared" si="2"/>
        <v>0</v>
      </c>
    </row>
    <row r="144" spans="1:8" ht="14.25" customHeight="1" x14ac:dyDescent="0.15">
      <c r="A144" s="37" t="s">
        <v>1061</v>
      </c>
      <c r="B144" s="37" t="s">
        <v>7</v>
      </c>
      <c r="C144" s="37" t="s">
        <v>3430</v>
      </c>
      <c r="D144" s="44" t="s">
        <v>3112</v>
      </c>
      <c r="E144" s="41">
        <v>1</v>
      </c>
      <c r="F144" s="45"/>
      <c r="G144" s="45"/>
      <c r="H144" s="39">
        <f t="shared" si="2"/>
        <v>0</v>
      </c>
    </row>
    <row r="145" spans="1:8" ht="14.25" customHeight="1" x14ac:dyDescent="0.15">
      <c r="A145" s="37" t="s">
        <v>1061</v>
      </c>
      <c r="B145" s="37" t="s">
        <v>7</v>
      </c>
      <c r="C145" s="37" t="s">
        <v>3430</v>
      </c>
      <c r="D145" s="44" t="s">
        <v>3100</v>
      </c>
      <c r="E145" s="41">
        <v>1</v>
      </c>
      <c r="F145" s="45"/>
      <c r="G145" s="45"/>
      <c r="H145" s="39">
        <f t="shared" si="2"/>
        <v>0</v>
      </c>
    </row>
    <row r="146" spans="1:8" ht="14.25" customHeight="1" x14ac:dyDescent="0.15">
      <c r="A146" s="37" t="s">
        <v>1061</v>
      </c>
      <c r="B146" s="37" t="s">
        <v>7</v>
      </c>
      <c r="C146" s="37" t="s">
        <v>3430</v>
      </c>
      <c r="D146" s="44" t="s">
        <v>3106</v>
      </c>
      <c r="E146" s="41">
        <v>1</v>
      </c>
      <c r="F146" s="45"/>
      <c r="G146" s="45"/>
      <c r="H146" s="39">
        <f t="shared" si="2"/>
        <v>0</v>
      </c>
    </row>
    <row r="147" spans="1:8" ht="14.25" customHeight="1" x14ac:dyDescent="0.15">
      <c r="A147" s="37" t="s">
        <v>1061</v>
      </c>
      <c r="B147" s="37" t="s">
        <v>7</v>
      </c>
      <c r="C147" s="37" t="s">
        <v>3336</v>
      </c>
      <c r="D147" s="44" t="s">
        <v>3108</v>
      </c>
      <c r="E147" s="41">
        <v>1</v>
      </c>
      <c r="F147" s="45"/>
      <c r="G147" s="45"/>
      <c r="H147" s="39">
        <f t="shared" si="2"/>
        <v>0</v>
      </c>
    </row>
    <row r="148" spans="1:8" ht="14.25" customHeight="1" x14ac:dyDescent="0.15">
      <c r="A148" s="37" t="s">
        <v>1061</v>
      </c>
      <c r="B148" s="37" t="s">
        <v>7</v>
      </c>
      <c r="C148" s="37" t="s">
        <v>3336</v>
      </c>
      <c r="D148" s="44" t="s">
        <v>3112</v>
      </c>
      <c r="E148" s="41">
        <v>1</v>
      </c>
      <c r="F148" s="45"/>
      <c r="G148" s="45"/>
      <c r="H148" s="39">
        <f t="shared" si="2"/>
        <v>0</v>
      </c>
    </row>
    <row r="149" spans="1:8" ht="14.25" customHeight="1" x14ac:dyDescent="0.15">
      <c r="A149" s="37" t="s">
        <v>1061</v>
      </c>
      <c r="B149" s="37" t="s">
        <v>7</v>
      </c>
      <c r="C149" s="37" t="s">
        <v>3337</v>
      </c>
      <c r="D149" s="44" t="s">
        <v>3113</v>
      </c>
      <c r="E149" s="41">
        <v>1</v>
      </c>
      <c r="F149" s="45"/>
      <c r="G149" s="45"/>
      <c r="H149" s="39">
        <f t="shared" si="2"/>
        <v>0</v>
      </c>
    </row>
    <row r="150" spans="1:8" ht="14.25" customHeight="1" x14ac:dyDescent="0.15">
      <c r="A150" s="37" t="s">
        <v>1061</v>
      </c>
      <c r="B150" s="37" t="s">
        <v>7</v>
      </c>
      <c r="C150" s="37" t="s">
        <v>3337</v>
      </c>
      <c r="D150" s="44" t="s">
        <v>3100</v>
      </c>
      <c r="E150" s="41">
        <v>1</v>
      </c>
      <c r="F150" s="45"/>
      <c r="G150" s="45"/>
      <c r="H150" s="39">
        <f t="shared" si="2"/>
        <v>0</v>
      </c>
    </row>
    <row r="151" spans="1:8" ht="14.25" customHeight="1" x14ac:dyDescent="0.15">
      <c r="A151" s="37" t="s">
        <v>1061</v>
      </c>
      <c r="B151" s="37" t="s">
        <v>7</v>
      </c>
      <c r="C151" s="37" t="s">
        <v>3337</v>
      </c>
      <c r="D151" s="44" t="s">
        <v>3101</v>
      </c>
      <c r="E151" s="41">
        <v>1</v>
      </c>
      <c r="F151" s="45"/>
      <c r="G151" s="45"/>
      <c r="H151" s="39">
        <f t="shared" si="2"/>
        <v>0</v>
      </c>
    </row>
    <row r="152" spans="1:8" ht="14.25" customHeight="1" x14ac:dyDescent="0.15">
      <c r="A152" s="37" t="s">
        <v>1061</v>
      </c>
      <c r="B152" s="37" t="s">
        <v>7</v>
      </c>
      <c r="C152" s="37" t="s">
        <v>3339</v>
      </c>
      <c r="D152" s="44" t="s">
        <v>3108</v>
      </c>
      <c r="E152" s="41">
        <v>1</v>
      </c>
      <c r="F152" s="45"/>
      <c r="G152" s="45"/>
      <c r="H152" s="39">
        <f t="shared" si="2"/>
        <v>0</v>
      </c>
    </row>
    <row r="153" spans="1:8" ht="14.25" customHeight="1" x14ac:dyDescent="0.15">
      <c r="A153" s="37" t="s">
        <v>1061</v>
      </c>
      <c r="B153" s="37" t="s">
        <v>7</v>
      </c>
      <c r="C153" s="37" t="s">
        <v>3339</v>
      </c>
      <c r="D153" s="44" t="s">
        <v>3104</v>
      </c>
      <c r="E153" s="41">
        <v>1</v>
      </c>
      <c r="F153" s="45"/>
      <c r="G153" s="45"/>
      <c r="H153" s="39">
        <f t="shared" si="2"/>
        <v>0</v>
      </c>
    </row>
    <row r="154" spans="1:8" ht="14.25" customHeight="1" x14ac:dyDescent="0.15">
      <c r="A154" s="37" t="s">
        <v>1061</v>
      </c>
      <c r="B154" s="37" t="s">
        <v>7</v>
      </c>
      <c r="C154" s="37" t="s">
        <v>3340</v>
      </c>
      <c r="D154" s="44" t="s">
        <v>3101</v>
      </c>
      <c r="E154" s="41">
        <v>1</v>
      </c>
      <c r="F154" s="45"/>
      <c r="G154" s="45"/>
      <c r="H154" s="39">
        <f t="shared" si="2"/>
        <v>0</v>
      </c>
    </row>
    <row r="155" spans="1:8" ht="14.25" customHeight="1" x14ac:dyDescent="0.15">
      <c r="A155" s="37" t="s">
        <v>1061</v>
      </c>
      <c r="B155" s="37" t="s">
        <v>7</v>
      </c>
      <c r="C155" s="37" t="s">
        <v>3341</v>
      </c>
      <c r="D155" s="44" t="s">
        <v>3112</v>
      </c>
      <c r="E155" s="41">
        <v>1</v>
      </c>
      <c r="F155" s="45"/>
      <c r="G155" s="45"/>
      <c r="H155" s="39">
        <f t="shared" si="2"/>
        <v>0</v>
      </c>
    </row>
    <row r="156" spans="1:8" ht="14.25" customHeight="1" x14ac:dyDescent="0.15">
      <c r="A156" s="37" t="s">
        <v>1061</v>
      </c>
      <c r="B156" s="37" t="s">
        <v>7</v>
      </c>
      <c r="C156" s="37" t="s">
        <v>3341</v>
      </c>
      <c r="D156" s="44" t="s">
        <v>3105</v>
      </c>
      <c r="E156" s="41">
        <v>1</v>
      </c>
      <c r="F156" s="45"/>
      <c r="G156" s="45"/>
      <c r="H156" s="39">
        <f t="shared" si="2"/>
        <v>0</v>
      </c>
    </row>
    <row r="157" spans="1:8" ht="14.25" customHeight="1" x14ac:dyDescent="0.15">
      <c r="A157" s="37" t="s">
        <v>1061</v>
      </c>
      <c r="B157" s="37" t="s">
        <v>7</v>
      </c>
      <c r="C157" s="37" t="s">
        <v>3431</v>
      </c>
      <c r="D157" s="44" t="s">
        <v>3102</v>
      </c>
      <c r="E157" s="41">
        <v>1</v>
      </c>
      <c r="F157" s="45"/>
      <c r="G157" s="45"/>
      <c r="H157" s="39">
        <f t="shared" si="2"/>
        <v>0</v>
      </c>
    </row>
    <row r="158" spans="1:8" ht="14.25" customHeight="1" x14ac:dyDescent="0.15">
      <c r="A158" s="37" t="s">
        <v>1061</v>
      </c>
      <c r="B158" s="37" t="s">
        <v>7</v>
      </c>
      <c r="C158" s="37" t="s">
        <v>3431</v>
      </c>
      <c r="D158" s="44" t="s">
        <v>3110</v>
      </c>
      <c r="E158" s="41">
        <v>1</v>
      </c>
      <c r="F158" s="45"/>
      <c r="G158" s="45"/>
      <c r="H158" s="39">
        <f t="shared" si="2"/>
        <v>0</v>
      </c>
    </row>
    <row r="159" spans="1:8" ht="14.25" customHeight="1" x14ac:dyDescent="0.15">
      <c r="A159" s="37" t="s">
        <v>1061</v>
      </c>
      <c r="B159" s="37" t="s">
        <v>7</v>
      </c>
      <c r="C159" s="37" t="s">
        <v>3343</v>
      </c>
      <c r="D159" s="44" t="s">
        <v>3104</v>
      </c>
      <c r="E159" s="41">
        <v>3</v>
      </c>
      <c r="F159" s="45"/>
      <c r="G159" s="45"/>
      <c r="H159" s="39">
        <f t="shared" si="2"/>
        <v>0</v>
      </c>
    </row>
    <row r="160" spans="1:8" ht="14.25" customHeight="1" x14ac:dyDescent="0.15">
      <c r="A160" s="37" t="s">
        <v>1061</v>
      </c>
      <c r="B160" s="37" t="s">
        <v>7</v>
      </c>
      <c r="C160" s="37" t="s">
        <v>3343</v>
      </c>
      <c r="D160" s="44" t="s">
        <v>3102</v>
      </c>
      <c r="E160" s="41">
        <v>1</v>
      </c>
      <c r="F160" s="45"/>
      <c r="G160" s="45"/>
      <c r="H160" s="39">
        <f t="shared" si="2"/>
        <v>0</v>
      </c>
    </row>
    <row r="161" spans="1:8" ht="14.25" customHeight="1" x14ac:dyDescent="0.15">
      <c r="A161" s="37" t="s">
        <v>1061</v>
      </c>
      <c r="B161" s="37" t="s">
        <v>7</v>
      </c>
      <c r="C161" s="37" t="s">
        <v>3347</v>
      </c>
      <c r="D161" s="44" t="s">
        <v>3100</v>
      </c>
      <c r="E161" s="41">
        <v>1</v>
      </c>
      <c r="F161" s="45"/>
      <c r="G161" s="45"/>
      <c r="H161" s="39">
        <f t="shared" si="2"/>
        <v>0</v>
      </c>
    </row>
    <row r="162" spans="1:8" ht="14.25" customHeight="1" x14ac:dyDescent="0.15">
      <c r="A162" s="37" t="s">
        <v>1061</v>
      </c>
      <c r="B162" s="37" t="s">
        <v>7</v>
      </c>
      <c r="C162" s="37" t="s">
        <v>3347</v>
      </c>
      <c r="D162" s="44" t="s">
        <v>3101</v>
      </c>
      <c r="E162" s="41">
        <v>1</v>
      </c>
      <c r="F162" s="45"/>
      <c r="G162" s="45"/>
      <c r="H162" s="39">
        <f t="shared" si="2"/>
        <v>0</v>
      </c>
    </row>
    <row r="163" spans="1:8" ht="14.25" customHeight="1" x14ac:dyDescent="0.15">
      <c r="A163" s="37" t="s">
        <v>1061</v>
      </c>
      <c r="B163" s="37" t="s">
        <v>7</v>
      </c>
      <c r="C163" s="37" t="s">
        <v>3432</v>
      </c>
      <c r="D163" s="44" t="s">
        <v>3109</v>
      </c>
      <c r="E163" s="41">
        <v>1</v>
      </c>
      <c r="F163" s="45"/>
      <c r="G163" s="45"/>
      <c r="H163" s="39">
        <f t="shared" si="2"/>
        <v>0</v>
      </c>
    </row>
    <row r="164" spans="1:8" ht="14.25" customHeight="1" x14ac:dyDescent="0.15">
      <c r="A164" s="37" t="s">
        <v>1061</v>
      </c>
      <c r="B164" s="37" t="s">
        <v>7</v>
      </c>
      <c r="C164" s="37" t="s">
        <v>3432</v>
      </c>
      <c r="D164" s="44" t="s">
        <v>3117</v>
      </c>
      <c r="E164" s="41">
        <v>1</v>
      </c>
      <c r="F164" s="45"/>
      <c r="G164" s="45"/>
      <c r="H164" s="39">
        <f t="shared" si="2"/>
        <v>0</v>
      </c>
    </row>
    <row r="165" spans="1:8" ht="14.25" customHeight="1" x14ac:dyDescent="0.15">
      <c r="A165" s="37" t="s">
        <v>1061</v>
      </c>
      <c r="B165" s="37" t="s">
        <v>7</v>
      </c>
      <c r="C165" s="37" t="s">
        <v>3433</v>
      </c>
      <c r="D165" s="44" t="s">
        <v>3113</v>
      </c>
      <c r="E165" s="41">
        <v>1</v>
      </c>
      <c r="F165" s="45"/>
      <c r="G165" s="45"/>
      <c r="H165" s="39">
        <f t="shared" si="2"/>
        <v>0</v>
      </c>
    </row>
    <row r="166" spans="1:8" ht="14.25" customHeight="1" x14ac:dyDescent="0.15">
      <c r="A166" s="37" t="s">
        <v>1061</v>
      </c>
      <c r="B166" s="37" t="s">
        <v>7</v>
      </c>
      <c r="C166" s="37" t="s">
        <v>3359</v>
      </c>
      <c r="D166" s="44" t="s">
        <v>3103</v>
      </c>
      <c r="E166" s="41">
        <v>2</v>
      </c>
      <c r="F166" s="45"/>
      <c r="G166" s="45"/>
      <c r="H166" s="39">
        <f t="shared" si="2"/>
        <v>0</v>
      </c>
    </row>
    <row r="167" spans="1:8" ht="14.25" customHeight="1" x14ac:dyDescent="0.15">
      <c r="A167" s="37" t="s">
        <v>1061</v>
      </c>
      <c r="B167" s="37" t="s">
        <v>7</v>
      </c>
      <c r="C167" s="37" t="s">
        <v>3360</v>
      </c>
      <c r="D167" s="44" t="s">
        <v>3101</v>
      </c>
      <c r="E167" s="41">
        <v>1</v>
      </c>
      <c r="F167" s="45"/>
      <c r="G167" s="45"/>
      <c r="H167" s="39">
        <f t="shared" si="2"/>
        <v>0</v>
      </c>
    </row>
    <row r="168" spans="1:8" ht="14.25" customHeight="1" x14ac:dyDescent="0.15">
      <c r="A168" s="37" t="s">
        <v>1061</v>
      </c>
      <c r="B168" s="37" t="s">
        <v>7</v>
      </c>
      <c r="C168" s="37" t="s">
        <v>3363</v>
      </c>
      <c r="D168" s="44" t="s">
        <v>3101</v>
      </c>
      <c r="E168" s="41">
        <v>1</v>
      </c>
      <c r="F168" s="45"/>
      <c r="G168" s="45"/>
      <c r="H168" s="39">
        <f t="shared" si="2"/>
        <v>0</v>
      </c>
    </row>
    <row r="169" spans="1:8" x14ac:dyDescent="0.15">
      <c r="A169" s="37" t="s">
        <v>1061</v>
      </c>
      <c r="B169" s="37" t="s">
        <v>7</v>
      </c>
      <c r="C169" s="37" t="s">
        <v>3434</v>
      </c>
      <c r="D169" s="44" t="s">
        <v>3105</v>
      </c>
      <c r="E169" s="41">
        <v>1</v>
      </c>
      <c r="F169" s="45"/>
      <c r="G169" s="45"/>
      <c r="H169" s="39">
        <f t="shared" si="2"/>
        <v>0</v>
      </c>
    </row>
    <row r="170" spans="1:8" x14ac:dyDescent="0.15">
      <c r="A170" s="37" t="s">
        <v>1061</v>
      </c>
      <c r="B170" s="37" t="s">
        <v>7</v>
      </c>
      <c r="C170" s="37" t="s">
        <v>3369</v>
      </c>
      <c r="D170" s="44" t="s">
        <v>3108</v>
      </c>
      <c r="E170" s="41">
        <v>1</v>
      </c>
      <c r="F170" s="45"/>
      <c r="G170" s="45"/>
      <c r="H170" s="39">
        <f t="shared" si="2"/>
        <v>0</v>
      </c>
    </row>
    <row r="171" spans="1:8" x14ac:dyDescent="0.15">
      <c r="A171" s="37" t="s">
        <v>1061</v>
      </c>
      <c r="B171" s="37" t="s">
        <v>7</v>
      </c>
      <c r="C171" s="37" t="s">
        <v>3369</v>
      </c>
      <c r="D171" s="44" t="s">
        <v>3114</v>
      </c>
      <c r="E171" s="41">
        <v>1</v>
      </c>
      <c r="F171" s="45"/>
      <c r="G171" s="45"/>
      <c r="H171" s="39">
        <f t="shared" si="2"/>
        <v>0</v>
      </c>
    </row>
    <row r="172" spans="1:8" x14ac:dyDescent="0.15">
      <c r="A172" s="37" t="s">
        <v>1061</v>
      </c>
      <c r="B172" s="37" t="s">
        <v>7</v>
      </c>
      <c r="C172" s="37" t="s">
        <v>3369</v>
      </c>
      <c r="D172" s="44" t="s">
        <v>3112</v>
      </c>
      <c r="E172" s="41">
        <v>1</v>
      </c>
      <c r="F172" s="45"/>
      <c r="G172" s="45"/>
      <c r="H172" s="39">
        <f t="shared" si="2"/>
        <v>0</v>
      </c>
    </row>
    <row r="173" spans="1:8" x14ac:dyDescent="0.15">
      <c r="A173" s="37" t="s">
        <v>1061</v>
      </c>
      <c r="B173" s="37" t="s">
        <v>7</v>
      </c>
      <c r="C173" s="37" t="s">
        <v>3372</v>
      </c>
      <c r="D173" s="44" t="s">
        <v>3113</v>
      </c>
      <c r="E173" s="41">
        <v>3</v>
      </c>
      <c r="F173" s="45"/>
      <c r="G173" s="45"/>
      <c r="H173" s="39">
        <f t="shared" si="2"/>
        <v>0</v>
      </c>
    </row>
    <row r="174" spans="1:8" x14ac:dyDescent="0.15">
      <c r="A174" s="37" t="s">
        <v>1061</v>
      </c>
      <c r="B174" s="37" t="s">
        <v>7</v>
      </c>
      <c r="C174" s="37" t="s">
        <v>3435</v>
      </c>
      <c r="D174" s="44" t="s">
        <v>3106</v>
      </c>
      <c r="E174" s="41">
        <v>1</v>
      </c>
      <c r="F174" s="45"/>
      <c r="G174" s="45"/>
      <c r="H174" s="39">
        <f t="shared" si="2"/>
        <v>0</v>
      </c>
    </row>
    <row r="175" spans="1:8" x14ac:dyDescent="0.15">
      <c r="A175" s="37" t="s">
        <v>1061</v>
      </c>
      <c r="B175" s="37" t="s">
        <v>7</v>
      </c>
      <c r="C175" s="37" t="s">
        <v>3436</v>
      </c>
      <c r="D175" s="44" t="s">
        <v>3101</v>
      </c>
      <c r="E175" s="41">
        <v>1</v>
      </c>
      <c r="F175" s="45"/>
      <c r="G175" s="45"/>
      <c r="H175" s="39">
        <f t="shared" si="2"/>
        <v>0</v>
      </c>
    </row>
    <row r="176" spans="1:8" x14ac:dyDescent="0.15">
      <c r="A176" s="37" t="s">
        <v>1061</v>
      </c>
      <c r="B176" s="37" t="s">
        <v>7</v>
      </c>
      <c r="C176" s="37" t="s">
        <v>3437</v>
      </c>
      <c r="D176" s="44" t="s">
        <v>3102</v>
      </c>
      <c r="E176" s="41">
        <v>1</v>
      </c>
      <c r="F176" s="45"/>
      <c r="G176" s="45"/>
      <c r="H176" s="39">
        <f t="shared" si="2"/>
        <v>0</v>
      </c>
    </row>
    <row r="177" spans="1:8" x14ac:dyDescent="0.15">
      <c r="A177" s="37" t="s">
        <v>1061</v>
      </c>
      <c r="B177" s="37" t="s">
        <v>7</v>
      </c>
      <c r="C177" s="37" t="s">
        <v>3380</v>
      </c>
      <c r="D177" s="44" t="s">
        <v>3117</v>
      </c>
      <c r="E177" s="41">
        <v>1</v>
      </c>
      <c r="F177" s="45"/>
      <c r="G177" s="45"/>
      <c r="H177" s="39">
        <f t="shared" si="2"/>
        <v>0</v>
      </c>
    </row>
    <row r="178" spans="1:8" x14ac:dyDescent="0.15">
      <c r="A178" s="37" t="s">
        <v>1061</v>
      </c>
      <c r="B178" s="37" t="s">
        <v>7</v>
      </c>
      <c r="C178" s="37" t="s">
        <v>3438</v>
      </c>
      <c r="D178" s="44" t="s">
        <v>3101</v>
      </c>
      <c r="E178" s="41">
        <v>1</v>
      </c>
      <c r="F178" s="45"/>
      <c r="G178" s="45"/>
      <c r="H178" s="39">
        <f t="shared" si="2"/>
        <v>0</v>
      </c>
    </row>
    <row r="179" spans="1:8" x14ac:dyDescent="0.15">
      <c r="A179" s="37" t="s">
        <v>1061</v>
      </c>
      <c r="B179" s="37" t="s">
        <v>7</v>
      </c>
      <c r="C179" s="37" t="s">
        <v>3438</v>
      </c>
      <c r="D179" s="44" t="s">
        <v>3103</v>
      </c>
      <c r="E179" s="41">
        <v>2</v>
      </c>
      <c r="F179" s="45"/>
      <c r="G179" s="45"/>
      <c r="H179" s="39">
        <f t="shared" si="2"/>
        <v>0</v>
      </c>
    </row>
    <row r="180" spans="1:8" x14ac:dyDescent="0.15">
      <c r="A180" s="37" t="s">
        <v>1061</v>
      </c>
      <c r="B180" s="37" t="s">
        <v>7</v>
      </c>
      <c r="C180" s="37" t="s">
        <v>3439</v>
      </c>
      <c r="D180" s="44" t="s">
        <v>3101</v>
      </c>
      <c r="E180" s="41">
        <v>1</v>
      </c>
      <c r="F180" s="45"/>
      <c r="G180" s="45"/>
      <c r="H180" s="39">
        <f t="shared" si="2"/>
        <v>0</v>
      </c>
    </row>
    <row r="181" spans="1:8" x14ac:dyDescent="0.15">
      <c r="A181" s="37" t="s">
        <v>1061</v>
      </c>
      <c r="B181" s="37" t="s">
        <v>7</v>
      </c>
      <c r="C181" s="37" t="s">
        <v>3439</v>
      </c>
      <c r="D181" s="44" t="s">
        <v>3116</v>
      </c>
      <c r="E181" s="41">
        <v>1</v>
      </c>
      <c r="F181" s="45"/>
      <c r="G181" s="45"/>
      <c r="H181" s="39">
        <f t="shared" si="2"/>
        <v>0</v>
      </c>
    </row>
    <row r="182" spans="1:8" x14ac:dyDescent="0.15">
      <c r="A182" s="37" t="s">
        <v>1061</v>
      </c>
      <c r="B182" s="37" t="s">
        <v>7</v>
      </c>
      <c r="C182" s="37" t="s">
        <v>3385</v>
      </c>
      <c r="D182" s="44" t="s">
        <v>3110</v>
      </c>
      <c r="E182" s="41">
        <v>1</v>
      </c>
      <c r="F182" s="45"/>
      <c r="G182" s="45"/>
      <c r="H182" s="39">
        <f t="shared" si="2"/>
        <v>0</v>
      </c>
    </row>
    <row r="183" spans="1:8" x14ac:dyDescent="0.15">
      <c r="A183" s="37" t="s">
        <v>1061</v>
      </c>
      <c r="B183" s="37" t="s">
        <v>7</v>
      </c>
      <c r="C183" s="37" t="s">
        <v>3389</v>
      </c>
      <c r="D183" s="44" t="s">
        <v>3119</v>
      </c>
      <c r="E183" s="41">
        <v>1</v>
      </c>
      <c r="F183" s="45"/>
      <c r="G183" s="45"/>
      <c r="H183" s="39">
        <f t="shared" si="2"/>
        <v>0</v>
      </c>
    </row>
    <row r="184" spans="1:8" x14ac:dyDescent="0.15">
      <c r="A184" s="37" t="s">
        <v>1061</v>
      </c>
      <c r="B184" s="37" t="s">
        <v>7</v>
      </c>
      <c r="C184" s="37" t="s">
        <v>3392</v>
      </c>
      <c r="D184" s="44" t="s">
        <v>3102</v>
      </c>
      <c r="E184" s="41">
        <v>1</v>
      </c>
      <c r="F184" s="45"/>
      <c r="G184" s="45"/>
      <c r="H184" s="39">
        <f t="shared" si="2"/>
        <v>0</v>
      </c>
    </row>
    <row r="185" spans="1:8" x14ac:dyDescent="0.15">
      <c r="A185" s="37" t="s">
        <v>1061</v>
      </c>
      <c r="B185" s="37" t="s">
        <v>7</v>
      </c>
      <c r="C185" s="37" t="s">
        <v>3392</v>
      </c>
      <c r="D185" s="44" t="s">
        <v>3119</v>
      </c>
      <c r="E185" s="41">
        <v>1</v>
      </c>
      <c r="F185" s="45"/>
      <c r="G185" s="45"/>
      <c r="H185" s="39">
        <f t="shared" si="2"/>
        <v>0</v>
      </c>
    </row>
    <row r="186" spans="1:8" x14ac:dyDescent="0.15">
      <c r="A186" s="37" t="s">
        <v>1061</v>
      </c>
      <c r="B186" s="37" t="s">
        <v>7</v>
      </c>
      <c r="C186" s="37" t="s">
        <v>3440</v>
      </c>
      <c r="D186" s="44" t="s">
        <v>3110</v>
      </c>
      <c r="E186" s="41">
        <v>1</v>
      </c>
      <c r="F186" s="45"/>
      <c r="G186" s="45"/>
      <c r="H186" s="39">
        <f t="shared" si="2"/>
        <v>0</v>
      </c>
    </row>
    <row r="187" spans="1:8" x14ac:dyDescent="0.15">
      <c r="A187" s="37" t="s">
        <v>1061</v>
      </c>
      <c r="B187" s="37" t="s">
        <v>7</v>
      </c>
      <c r="C187" s="37" t="s">
        <v>3394</v>
      </c>
      <c r="D187" s="44" t="s">
        <v>3101</v>
      </c>
      <c r="E187" s="41">
        <v>1</v>
      </c>
      <c r="F187" s="45"/>
      <c r="G187" s="45"/>
      <c r="H187" s="39">
        <f t="shared" si="2"/>
        <v>0</v>
      </c>
    </row>
    <row r="188" spans="1:8" x14ac:dyDescent="0.15">
      <c r="A188" s="37" t="s">
        <v>1061</v>
      </c>
      <c r="B188" s="37" t="s">
        <v>7</v>
      </c>
      <c r="C188" s="37" t="s">
        <v>3441</v>
      </c>
      <c r="D188" s="44" t="s">
        <v>3101</v>
      </c>
      <c r="E188" s="41">
        <v>1</v>
      </c>
      <c r="F188" s="45"/>
      <c r="G188" s="45"/>
      <c r="H188" s="39">
        <f t="shared" si="2"/>
        <v>0</v>
      </c>
    </row>
    <row r="189" spans="1:8" x14ac:dyDescent="0.15">
      <c r="A189" s="37" t="s">
        <v>1061</v>
      </c>
      <c r="B189" s="37" t="s">
        <v>7</v>
      </c>
      <c r="C189" s="37" t="s">
        <v>3441</v>
      </c>
      <c r="D189" s="44" t="s">
        <v>3116</v>
      </c>
      <c r="E189" s="41">
        <v>1</v>
      </c>
      <c r="F189" s="45"/>
      <c r="G189" s="45"/>
      <c r="H189" s="39">
        <f t="shared" si="2"/>
        <v>0</v>
      </c>
    </row>
    <row r="190" spans="1:8" x14ac:dyDescent="0.15">
      <c r="A190" s="37" t="s">
        <v>1061</v>
      </c>
      <c r="B190" s="37" t="s">
        <v>7</v>
      </c>
      <c r="C190" s="37" t="s">
        <v>3441</v>
      </c>
      <c r="D190" s="44" t="s">
        <v>3106</v>
      </c>
      <c r="E190" s="41">
        <v>1</v>
      </c>
      <c r="F190" s="45"/>
      <c r="G190" s="45"/>
      <c r="H190" s="39">
        <f t="shared" si="2"/>
        <v>0</v>
      </c>
    </row>
    <row r="191" spans="1:8" x14ac:dyDescent="0.15">
      <c r="A191" s="37" t="s">
        <v>1061</v>
      </c>
      <c r="B191" s="37" t="s">
        <v>7</v>
      </c>
      <c r="C191" s="37" t="s">
        <v>3442</v>
      </c>
      <c r="D191" s="44" t="s">
        <v>3116</v>
      </c>
      <c r="E191" s="41">
        <v>1</v>
      </c>
      <c r="F191" s="45"/>
      <c r="G191" s="45"/>
      <c r="H191" s="39">
        <f t="shared" si="2"/>
        <v>0</v>
      </c>
    </row>
    <row r="192" spans="1:8" x14ac:dyDescent="0.15">
      <c r="A192" s="37" t="s">
        <v>1061</v>
      </c>
      <c r="B192" s="37" t="s">
        <v>7</v>
      </c>
      <c r="C192" s="37" t="s">
        <v>3443</v>
      </c>
      <c r="D192" s="44" t="s">
        <v>3116</v>
      </c>
      <c r="E192" s="41">
        <v>1</v>
      </c>
      <c r="F192" s="45"/>
      <c r="G192" s="45"/>
      <c r="H192" s="39">
        <f t="shared" si="2"/>
        <v>0</v>
      </c>
    </row>
    <row r="193" spans="1:8" x14ac:dyDescent="0.15">
      <c r="A193" s="37" t="s">
        <v>1061</v>
      </c>
      <c r="B193" s="37" t="s">
        <v>7</v>
      </c>
      <c r="C193" s="37" t="s">
        <v>3444</v>
      </c>
      <c r="D193" s="44" t="s">
        <v>3116</v>
      </c>
      <c r="E193" s="41">
        <v>1</v>
      </c>
      <c r="F193" s="45"/>
      <c r="G193" s="45"/>
      <c r="H193" s="39">
        <f t="shared" si="2"/>
        <v>0</v>
      </c>
    </row>
    <row r="194" spans="1:8" x14ac:dyDescent="0.15">
      <c r="A194" s="37" t="s">
        <v>1061</v>
      </c>
      <c r="B194" s="37" t="s">
        <v>7</v>
      </c>
      <c r="C194" s="37" t="s">
        <v>3445</v>
      </c>
      <c r="D194" s="44" t="s">
        <v>3116</v>
      </c>
      <c r="E194" s="41">
        <v>1</v>
      </c>
      <c r="F194" s="45"/>
      <c r="G194" s="45"/>
      <c r="H194" s="39">
        <f t="shared" si="2"/>
        <v>0</v>
      </c>
    </row>
    <row r="195" spans="1:8" x14ac:dyDescent="0.15">
      <c r="A195" s="37" t="s">
        <v>1061</v>
      </c>
      <c r="B195" s="37" t="s">
        <v>7</v>
      </c>
      <c r="C195" s="37" t="s">
        <v>3445</v>
      </c>
      <c r="D195" s="44" t="s">
        <v>3117</v>
      </c>
      <c r="E195" s="41">
        <v>1</v>
      </c>
      <c r="F195" s="45"/>
      <c r="G195" s="45"/>
      <c r="H195" s="39">
        <f t="shared" si="2"/>
        <v>0</v>
      </c>
    </row>
    <row r="196" spans="1:8" x14ac:dyDescent="0.15">
      <c r="A196" s="37" t="s">
        <v>1061</v>
      </c>
      <c r="B196" s="37" t="s">
        <v>7</v>
      </c>
      <c r="C196" s="37" t="s">
        <v>3446</v>
      </c>
      <c r="D196" s="44" t="s">
        <v>3116</v>
      </c>
      <c r="E196" s="41">
        <v>1</v>
      </c>
      <c r="F196" s="45"/>
      <c r="G196" s="45"/>
      <c r="H196" s="39">
        <f t="shared" si="2"/>
        <v>0</v>
      </c>
    </row>
    <row r="197" spans="1:8" x14ac:dyDescent="0.15">
      <c r="A197" s="37" t="s">
        <v>1061</v>
      </c>
      <c r="B197" s="37" t="s">
        <v>7</v>
      </c>
      <c r="C197" s="37" t="s">
        <v>3446</v>
      </c>
      <c r="D197" s="44" t="s">
        <v>3109</v>
      </c>
      <c r="E197" s="41">
        <v>1</v>
      </c>
      <c r="F197" s="45"/>
      <c r="G197" s="45"/>
      <c r="H197" s="39">
        <f t="shared" si="2"/>
        <v>0</v>
      </c>
    </row>
    <row r="198" spans="1:8" x14ac:dyDescent="0.15">
      <c r="A198" s="37" t="s">
        <v>1061</v>
      </c>
      <c r="B198" s="37" t="s">
        <v>7</v>
      </c>
      <c r="C198" s="37" t="s">
        <v>3446</v>
      </c>
      <c r="D198" s="44" t="s">
        <v>3118</v>
      </c>
      <c r="E198" s="41">
        <v>1</v>
      </c>
      <c r="F198" s="45"/>
      <c r="G198" s="45"/>
      <c r="H198" s="39">
        <f t="shared" si="2"/>
        <v>0</v>
      </c>
    </row>
    <row r="199" spans="1:8" x14ac:dyDescent="0.15">
      <c r="A199" s="37" t="s">
        <v>1061</v>
      </c>
      <c r="B199" s="37" t="s">
        <v>7</v>
      </c>
      <c r="C199" s="37" t="s">
        <v>3402</v>
      </c>
      <c r="D199" s="44" t="s">
        <v>3116</v>
      </c>
      <c r="E199" s="41">
        <v>2</v>
      </c>
      <c r="F199" s="45"/>
      <c r="G199" s="45"/>
      <c r="H199" s="39">
        <f t="shared" si="2"/>
        <v>0</v>
      </c>
    </row>
    <row r="200" spans="1:8" x14ac:dyDescent="0.15">
      <c r="A200" s="37" t="s">
        <v>1061</v>
      </c>
      <c r="B200" s="37" t="s">
        <v>7</v>
      </c>
      <c r="C200" s="37" t="s">
        <v>3402</v>
      </c>
      <c r="D200" s="44" t="s">
        <v>3118</v>
      </c>
      <c r="E200" s="41">
        <v>1</v>
      </c>
      <c r="F200" s="45"/>
      <c r="G200" s="45"/>
      <c r="H200" s="39">
        <f t="shared" si="2"/>
        <v>0</v>
      </c>
    </row>
    <row r="201" spans="1:8" x14ac:dyDescent="0.15">
      <c r="A201" s="37" t="s">
        <v>1061</v>
      </c>
      <c r="B201" s="37" t="s">
        <v>7</v>
      </c>
      <c r="C201" s="37" t="s">
        <v>3402</v>
      </c>
      <c r="D201" s="44" t="s">
        <v>3120</v>
      </c>
      <c r="E201" s="41">
        <v>1</v>
      </c>
      <c r="F201" s="45"/>
      <c r="G201" s="45"/>
      <c r="H201" s="39">
        <f t="shared" ref="H201:H264" si="3">(F201*E201)+(E201*G201)</f>
        <v>0</v>
      </c>
    </row>
    <row r="202" spans="1:8" x14ac:dyDescent="0.15">
      <c r="A202" s="37" t="s">
        <v>1061</v>
      </c>
      <c r="B202" s="37" t="s">
        <v>7</v>
      </c>
      <c r="C202" s="37" t="s">
        <v>3447</v>
      </c>
      <c r="D202" s="44" t="s">
        <v>3116</v>
      </c>
      <c r="E202" s="41">
        <v>1</v>
      </c>
      <c r="F202" s="45"/>
      <c r="G202" s="45"/>
      <c r="H202" s="39">
        <f t="shared" si="3"/>
        <v>0</v>
      </c>
    </row>
    <row r="203" spans="1:8" x14ac:dyDescent="0.15">
      <c r="A203" s="37" t="s">
        <v>1061</v>
      </c>
      <c r="B203" s="37" t="s">
        <v>7</v>
      </c>
      <c r="C203" s="37" t="s">
        <v>3447</v>
      </c>
      <c r="D203" s="44" t="s">
        <v>3117</v>
      </c>
      <c r="E203" s="41">
        <v>2</v>
      </c>
      <c r="F203" s="45"/>
      <c r="G203" s="45"/>
      <c r="H203" s="39">
        <f t="shared" si="3"/>
        <v>0</v>
      </c>
    </row>
    <row r="204" spans="1:8" x14ac:dyDescent="0.15">
      <c r="A204" s="37" t="s">
        <v>1061</v>
      </c>
      <c r="B204" s="37" t="s">
        <v>7</v>
      </c>
      <c r="C204" s="37" t="s">
        <v>3447</v>
      </c>
      <c r="D204" s="44" t="s">
        <v>3119</v>
      </c>
      <c r="E204" s="41">
        <v>4</v>
      </c>
      <c r="F204" s="45"/>
      <c r="G204" s="45"/>
      <c r="H204" s="39">
        <f t="shared" si="3"/>
        <v>0</v>
      </c>
    </row>
    <row r="205" spans="1:8" x14ac:dyDescent="0.15">
      <c r="A205" s="37" t="s">
        <v>1061</v>
      </c>
      <c r="B205" s="37" t="s">
        <v>7</v>
      </c>
      <c r="C205" s="37" t="s">
        <v>3447</v>
      </c>
      <c r="D205" s="44" t="s">
        <v>3120</v>
      </c>
      <c r="E205" s="41">
        <v>2</v>
      </c>
      <c r="F205" s="45"/>
      <c r="G205" s="45"/>
      <c r="H205" s="39">
        <f t="shared" si="3"/>
        <v>0</v>
      </c>
    </row>
    <row r="206" spans="1:8" x14ac:dyDescent="0.15">
      <c r="A206" s="37" t="s">
        <v>1061</v>
      </c>
      <c r="B206" s="37" t="s">
        <v>7</v>
      </c>
      <c r="C206" s="37" t="s">
        <v>3448</v>
      </c>
      <c r="D206" s="44" t="s">
        <v>3118</v>
      </c>
      <c r="E206" s="41">
        <v>1</v>
      </c>
      <c r="F206" s="45"/>
      <c r="G206" s="45"/>
      <c r="H206" s="39">
        <f t="shared" si="3"/>
        <v>0</v>
      </c>
    </row>
    <row r="207" spans="1:8" x14ac:dyDescent="0.15">
      <c r="A207" s="37" t="s">
        <v>1061</v>
      </c>
      <c r="B207" s="37" t="s">
        <v>7</v>
      </c>
      <c r="C207" s="37" t="s">
        <v>3448</v>
      </c>
      <c r="D207" s="44" t="s">
        <v>3117</v>
      </c>
      <c r="E207" s="41">
        <v>1</v>
      </c>
      <c r="F207" s="45"/>
      <c r="G207" s="45"/>
      <c r="H207" s="39">
        <f t="shared" si="3"/>
        <v>0</v>
      </c>
    </row>
    <row r="208" spans="1:8" x14ac:dyDescent="0.15">
      <c r="A208" s="37" t="s">
        <v>1061</v>
      </c>
      <c r="B208" s="37" t="s">
        <v>7</v>
      </c>
      <c r="C208" s="37" t="s">
        <v>3449</v>
      </c>
      <c r="D208" s="44" t="s">
        <v>3116</v>
      </c>
      <c r="E208" s="41">
        <v>1</v>
      </c>
      <c r="F208" s="45"/>
      <c r="G208" s="45"/>
      <c r="H208" s="39">
        <f t="shared" si="3"/>
        <v>0</v>
      </c>
    </row>
    <row r="209" spans="1:8" x14ac:dyDescent="0.15">
      <c r="A209" s="37" t="s">
        <v>1061</v>
      </c>
      <c r="B209" s="37" t="s">
        <v>7</v>
      </c>
      <c r="C209" s="37" t="s">
        <v>3449</v>
      </c>
      <c r="D209" s="44" t="s">
        <v>3118</v>
      </c>
      <c r="E209" s="41">
        <v>1</v>
      </c>
      <c r="F209" s="45"/>
      <c r="G209" s="45"/>
      <c r="H209" s="39">
        <f t="shared" si="3"/>
        <v>0</v>
      </c>
    </row>
    <row r="210" spans="1:8" x14ac:dyDescent="0.15">
      <c r="A210" s="37" t="s">
        <v>1061</v>
      </c>
      <c r="B210" s="37" t="s">
        <v>7</v>
      </c>
      <c r="C210" s="37" t="s">
        <v>3449</v>
      </c>
      <c r="D210" s="44" t="s">
        <v>3117</v>
      </c>
      <c r="E210" s="41">
        <v>1</v>
      </c>
      <c r="F210" s="45"/>
      <c r="G210" s="45"/>
      <c r="H210" s="39">
        <f t="shared" si="3"/>
        <v>0</v>
      </c>
    </row>
    <row r="211" spans="1:8" x14ac:dyDescent="0.15">
      <c r="A211" s="37" t="s">
        <v>1061</v>
      </c>
      <c r="B211" s="37" t="s">
        <v>7</v>
      </c>
      <c r="C211" s="37" t="s">
        <v>3449</v>
      </c>
      <c r="D211" s="44" t="s">
        <v>3119</v>
      </c>
      <c r="E211" s="41">
        <v>1</v>
      </c>
      <c r="F211" s="45"/>
      <c r="G211" s="45"/>
      <c r="H211" s="39">
        <f t="shared" si="3"/>
        <v>0</v>
      </c>
    </row>
    <row r="212" spans="1:8" x14ac:dyDescent="0.15">
      <c r="A212" s="37" t="s">
        <v>1061</v>
      </c>
      <c r="B212" s="37" t="s">
        <v>7</v>
      </c>
      <c r="C212" s="37" t="s">
        <v>3449</v>
      </c>
      <c r="D212" s="44" t="s">
        <v>3120</v>
      </c>
      <c r="E212" s="41">
        <v>11</v>
      </c>
      <c r="F212" s="45"/>
      <c r="G212" s="45"/>
      <c r="H212" s="39">
        <f t="shared" si="3"/>
        <v>0</v>
      </c>
    </row>
    <row r="213" spans="1:8" x14ac:dyDescent="0.15">
      <c r="A213" s="37" t="s">
        <v>1061</v>
      </c>
      <c r="B213" s="37" t="s">
        <v>7</v>
      </c>
      <c r="C213" s="37" t="s">
        <v>3449</v>
      </c>
      <c r="D213" s="44" t="s">
        <v>3122</v>
      </c>
      <c r="E213" s="41">
        <v>1</v>
      </c>
      <c r="F213" s="45"/>
      <c r="G213" s="45"/>
      <c r="H213" s="39">
        <f t="shared" si="3"/>
        <v>0</v>
      </c>
    </row>
    <row r="214" spans="1:8" x14ac:dyDescent="0.15">
      <c r="A214" s="37" t="s">
        <v>1061</v>
      </c>
      <c r="B214" s="37" t="s">
        <v>7</v>
      </c>
      <c r="C214" s="37" t="s">
        <v>3449</v>
      </c>
      <c r="D214" s="44" t="s">
        <v>3106</v>
      </c>
      <c r="E214" s="41">
        <v>1</v>
      </c>
      <c r="F214" s="45"/>
      <c r="G214" s="45"/>
      <c r="H214" s="39">
        <f t="shared" si="3"/>
        <v>0</v>
      </c>
    </row>
    <row r="215" spans="1:8" x14ac:dyDescent="0.15">
      <c r="A215" s="37" t="s">
        <v>1061</v>
      </c>
      <c r="B215" s="37" t="s">
        <v>7</v>
      </c>
      <c r="C215" s="37" t="s">
        <v>3450</v>
      </c>
      <c r="D215" s="44" t="s">
        <v>3117</v>
      </c>
      <c r="E215" s="41">
        <v>16</v>
      </c>
      <c r="F215" s="45"/>
      <c r="G215" s="45"/>
      <c r="H215" s="39">
        <f t="shared" si="3"/>
        <v>0</v>
      </c>
    </row>
    <row r="216" spans="1:8" x14ac:dyDescent="0.15">
      <c r="A216" s="37" t="s">
        <v>1061</v>
      </c>
      <c r="B216" s="37" t="s">
        <v>7</v>
      </c>
      <c r="C216" s="37" t="s">
        <v>3451</v>
      </c>
      <c r="D216" s="44" t="s">
        <v>3119</v>
      </c>
      <c r="E216" s="41">
        <v>1</v>
      </c>
      <c r="F216" s="45"/>
      <c r="G216" s="45"/>
      <c r="H216" s="39">
        <f t="shared" si="3"/>
        <v>0</v>
      </c>
    </row>
    <row r="217" spans="1:8" x14ac:dyDescent="0.15">
      <c r="A217" s="37" t="s">
        <v>1061</v>
      </c>
      <c r="B217" s="37" t="s">
        <v>7</v>
      </c>
      <c r="C217" s="37" t="s">
        <v>3452</v>
      </c>
      <c r="D217" s="44" t="s">
        <v>3105</v>
      </c>
      <c r="E217" s="41">
        <v>1</v>
      </c>
      <c r="F217" s="45"/>
      <c r="G217" s="45"/>
      <c r="H217" s="39">
        <f t="shared" si="3"/>
        <v>0</v>
      </c>
    </row>
    <row r="218" spans="1:8" x14ac:dyDescent="0.15">
      <c r="A218" s="37" t="s">
        <v>1061</v>
      </c>
      <c r="B218" s="37" t="s">
        <v>7</v>
      </c>
      <c r="C218" s="37" t="s">
        <v>3453</v>
      </c>
      <c r="D218" s="44" t="s">
        <v>3102</v>
      </c>
      <c r="E218" s="41">
        <v>1</v>
      </c>
      <c r="F218" s="45"/>
      <c r="G218" s="45"/>
      <c r="H218" s="39">
        <f t="shared" si="3"/>
        <v>0</v>
      </c>
    </row>
    <row r="219" spans="1:8" x14ac:dyDescent="0.15">
      <c r="A219" s="37" t="s">
        <v>1061</v>
      </c>
      <c r="B219" s="37" t="s">
        <v>7</v>
      </c>
      <c r="C219" s="37" t="s">
        <v>3454</v>
      </c>
      <c r="D219" s="44" t="s">
        <v>3102</v>
      </c>
      <c r="E219" s="41">
        <v>1</v>
      </c>
      <c r="F219" s="45"/>
      <c r="G219" s="45"/>
      <c r="H219" s="39">
        <f t="shared" si="3"/>
        <v>0</v>
      </c>
    </row>
    <row r="220" spans="1:8" x14ac:dyDescent="0.15">
      <c r="A220" s="37" t="s">
        <v>1061</v>
      </c>
      <c r="B220" s="37" t="s">
        <v>7</v>
      </c>
      <c r="C220" s="37" t="s">
        <v>3455</v>
      </c>
      <c r="D220" s="44" t="s">
        <v>3110</v>
      </c>
      <c r="E220" s="41">
        <v>1</v>
      </c>
      <c r="F220" s="45"/>
      <c r="G220" s="45"/>
      <c r="H220" s="39">
        <f t="shared" si="3"/>
        <v>0</v>
      </c>
    </row>
    <row r="221" spans="1:8" x14ac:dyDescent="0.15">
      <c r="A221" s="37" t="s">
        <v>1061</v>
      </c>
      <c r="B221" s="37" t="s">
        <v>7</v>
      </c>
      <c r="C221" s="37" t="s">
        <v>3456</v>
      </c>
      <c r="D221" s="44" t="s">
        <v>3102</v>
      </c>
      <c r="E221" s="41">
        <v>1</v>
      </c>
      <c r="F221" s="45"/>
      <c r="G221" s="45"/>
      <c r="H221" s="39">
        <f t="shared" si="3"/>
        <v>0</v>
      </c>
    </row>
    <row r="222" spans="1:8" x14ac:dyDescent="0.15">
      <c r="A222" s="37" t="s">
        <v>1061</v>
      </c>
      <c r="B222" s="37" t="s">
        <v>7</v>
      </c>
      <c r="C222" s="37" t="s">
        <v>3456</v>
      </c>
      <c r="D222" s="44" t="s">
        <v>3110</v>
      </c>
      <c r="E222" s="41">
        <v>1</v>
      </c>
      <c r="F222" s="45"/>
      <c r="G222" s="45"/>
      <c r="H222" s="39">
        <f t="shared" si="3"/>
        <v>0</v>
      </c>
    </row>
    <row r="223" spans="1:8" x14ac:dyDescent="0.15">
      <c r="A223" s="37" t="s">
        <v>1061</v>
      </c>
      <c r="B223" s="37" t="s">
        <v>7</v>
      </c>
      <c r="C223" s="37" t="s">
        <v>3407</v>
      </c>
      <c r="D223" s="44" t="s">
        <v>3117</v>
      </c>
      <c r="E223" s="41">
        <v>1</v>
      </c>
      <c r="F223" s="45"/>
      <c r="G223" s="45"/>
      <c r="H223" s="39">
        <f t="shared" si="3"/>
        <v>0</v>
      </c>
    </row>
    <row r="224" spans="1:8" x14ac:dyDescent="0.15">
      <c r="A224" s="37" t="s">
        <v>1061</v>
      </c>
      <c r="B224" s="37" t="s">
        <v>7</v>
      </c>
      <c r="C224" s="37" t="s">
        <v>3408</v>
      </c>
      <c r="D224" s="44" t="s">
        <v>3116</v>
      </c>
      <c r="E224" s="41">
        <v>1</v>
      </c>
      <c r="F224" s="45"/>
      <c r="G224" s="45"/>
      <c r="H224" s="39">
        <f t="shared" si="3"/>
        <v>0</v>
      </c>
    </row>
    <row r="225" spans="1:8" x14ac:dyDescent="0.15">
      <c r="A225" s="37" t="s">
        <v>1061</v>
      </c>
      <c r="B225" s="37" t="s">
        <v>7</v>
      </c>
      <c r="C225" s="37" t="s">
        <v>3457</v>
      </c>
      <c r="D225" s="44" t="s">
        <v>3116</v>
      </c>
      <c r="E225" s="41">
        <v>1</v>
      </c>
      <c r="F225" s="45"/>
      <c r="G225" s="45"/>
      <c r="H225" s="39">
        <f t="shared" si="3"/>
        <v>0</v>
      </c>
    </row>
    <row r="226" spans="1:8" x14ac:dyDescent="0.15">
      <c r="A226" s="37" t="s">
        <v>1061</v>
      </c>
      <c r="B226" s="37" t="s">
        <v>7</v>
      </c>
      <c r="C226" s="37" t="s">
        <v>3412</v>
      </c>
      <c r="D226" s="44" t="s">
        <v>3118</v>
      </c>
      <c r="E226" s="41">
        <v>1</v>
      </c>
      <c r="F226" s="45"/>
      <c r="G226" s="45"/>
      <c r="H226" s="39">
        <f t="shared" si="3"/>
        <v>0</v>
      </c>
    </row>
    <row r="227" spans="1:8" x14ac:dyDescent="0.15">
      <c r="A227" s="37" t="s">
        <v>1061</v>
      </c>
      <c r="B227" s="37" t="s">
        <v>7</v>
      </c>
      <c r="C227" s="37" t="s">
        <v>3458</v>
      </c>
      <c r="D227" s="44" t="s">
        <v>3117</v>
      </c>
      <c r="E227" s="41">
        <v>1</v>
      </c>
      <c r="F227" s="45"/>
      <c r="G227" s="45"/>
      <c r="H227" s="39">
        <f t="shared" si="3"/>
        <v>0</v>
      </c>
    </row>
    <row r="228" spans="1:8" x14ac:dyDescent="0.15">
      <c r="A228" s="37" t="s">
        <v>1061</v>
      </c>
      <c r="B228" s="37" t="s">
        <v>7</v>
      </c>
      <c r="C228" s="37" t="s">
        <v>3459</v>
      </c>
      <c r="D228" s="44" t="s">
        <v>3117</v>
      </c>
      <c r="E228" s="41">
        <v>1</v>
      </c>
      <c r="F228" s="45"/>
      <c r="G228" s="45"/>
      <c r="H228" s="39">
        <f t="shared" si="3"/>
        <v>0</v>
      </c>
    </row>
    <row r="229" spans="1:8" x14ac:dyDescent="0.15">
      <c r="A229" s="37" t="s">
        <v>1061</v>
      </c>
      <c r="B229" s="37" t="s">
        <v>7</v>
      </c>
      <c r="C229" s="37" t="s">
        <v>3460</v>
      </c>
      <c r="D229" s="44" t="s">
        <v>3120</v>
      </c>
      <c r="E229" s="41">
        <v>1</v>
      </c>
      <c r="F229" s="45"/>
      <c r="G229" s="45"/>
      <c r="H229" s="39">
        <f t="shared" si="3"/>
        <v>0</v>
      </c>
    </row>
    <row r="230" spans="1:8" x14ac:dyDescent="0.15">
      <c r="A230" s="37" t="s">
        <v>1061</v>
      </c>
      <c r="B230" s="37" t="s">
        <v>7</v>
      </c>
      <c r="C230" s="37" t="s">
        <v>3461</v>
      </c>
      <c r="D230" s="44" t="s">
        <v>3118</v>
      </c>
      <c r="E230" s="41">
        <v>1</v>
      </c>
      <c r="F230" s="45"/>
      <c r="G230" s="45"/>
      <c r="H230" s="39">
        <f t="shared" si="3"/>
        <v>0</v>
      </c>
    </row>
    <row r="231" spans="1:8" x14ac:dyDescent="0.15">
      <c r="A231" s="37" t="s">
        <v>1061</v>
      </c>
      <c r="B231" s="37" t="s">
        <v>7</v>
      </c>
      <c r="C231" s="37" t="s">
        <v>3462</v>
      </c>
      <c r="D231" s="44" t="s">
        <v>3116</v>
      </c>
      <c r="E231" s="41">
        <v>1</v>
      </c>
      <c r="F231" s="45"/>
      <c r="G231" s="45"/>
      <c r="H231" s="39">
        <f t="shared" si="3"/>
        <v>0</v>
      </c>
    </row>
    <row r="232" spans="1:8" x14ac:dyDescent="0.15">
      <c r="A232" s="37" t="s">
        <v>1061</v>
      </c>
      <c r="B232" s="37" t="s">
        <v>7</v>
      </c>
      <c r="C232" s="37" t="s">
        <v>3463</v>
      </c>
      <c r="D232" s="76" t="s">
        <v>3116</v>
      </c>
      <c r="E232" s="41">
        <v>1</v>
      </c>
      <c r="F232" s="45"/>
      <c r="G232" s="45"/>
      <c r="H232" s="39">
        <f t="shared" si="3"/>
        <v>0</v>
      </c>
    </row>
    <row r="233" spans="1:8" x14ac:dyDescent="0.15">
      <c r="A233" s="37" t="s">
        <v>1061</v>
      </c>
      <c r="B233" s="37" t="s">
        <v>7</v>
      </c>
      <c r="C233" s="37" t="s">
        <v>3463</v>
      </c>
      <c r="D233" s="76" t="s">
        <v>3118</v>
      </c>
      <c r="E233" s="41">
        <v>1</v>
      </c>
      <c r="F233" s="45"/>
      <c r="G233" s="45"/>
      <c r="H233" s="39">
        <f t="shared" si="3"/>
        <v>0</v>
      </c>
    </row>
    <row r="234" spans="1:8" x14ac:dyDescent="0.15">
      <c r="A234" s="37" t="s">
        <v>1061</v>
      </c>
      <c r="B234" s="37" t="s">
        <v>7</v>
      </c>
      <c r="C234" s="37" t="s">
        <v>3464</v>
      </c>
      <c r="D234" s="76" t="s">
        <v>3110</v>
      </c>
      <c r="E234" s="41">
        <v>1</v>
      </c>
      <c r="F234" s="45"/>
      <c r="G234" s="45"/>
      <c r="H234" s="39">
        <f t="shared" si="3"/>
        <v>0</v>
      </c>
    </row>
    <row r="235" spans="1:8" x14ac:dyDescent="0.15">
      <c r="A235" s="37" t="s">
        <v>1061</v>
      </c>
      <c r="B235" s="37" t="s">
        <v>7</v>
      </c>
      <c r="C235" s="37" t="s">
        <v>3465</v>
      </c>
      <c r="D235" s="76" t="s">
        <v>3118</v>
      </c>
      <c r="E235" s="41">
        <v>1</v>
      </c>
      <c r="F235" s="45"/>
      <c r="G235" s="45"/>
      <c r="H235" s="39">
        <f t="shared" si="3"/>
        <v>0</v>
      </c>
    </row>
    <row r="236" spans="1:8" x14ac:dyDescent="0.15">
      <c r="A236" s="37" t="s">
        <v>1061</v>
      </c>
      <c r="B236" s="37" t="s">
        <v>7</v>
      </c>
      <c r="C236" s="37" t="s">
        <v>3465</v>
      </c>
      <c r="D236" s="76" t="s">
        <v>3117</v>
      </c>
      <c r="E236" s="41">
        <v>1</v>
      </c>
      <c r="F236" s="45"/>
      <c r="G236" s="45"/>
      <c r="H236" s="39">
        <f t="shared" si="3"/>
        <v>0</v>
      </c>
    </row>
    <row r="237" spans="1:8" x14ac:dyDescent="0.15">
      <c r="A237" s="37" t="s">
        <v>1061</v>
      </c>
      <c r="B237" s="37" t="s">
        <v>7</v>
      </c>
      <c r="C237" s="37" t="s">
        <v>3465</v>
      </c>
      <c r="D237" s="76" t="s">
        <v>3119</v>
      </c>
      <c r="E237" s="41">
        <v>1</v>
      </c>
      <c r="F237" s="45"/>
      <c r="G237" s="45"/>
      <c r="H237" s="39">
        <f t="shared" si="3"/>
        <v>0</v>
      </c>
    </row>
    <row r="238" spans="1:8" x14ac:dyDescent="0.15">
      <c r="A238" s="37" t="s">
        <v>1061</v>
      </c>
      <c r="B238" s="37" t="s">
        <v>7</v>
      </c>
      <c r="C238" s="37" t="s">
        <v>3466</v>
      </c>
      <c r="D238" s="76" t="s">
        <v>3106</v>
      </c>
      <c r="E238" s="41">
        <v>2</v>
      </c>
      <c r="F238" s="45"/>
      <c r="G238" s="45"/>
      <c r="H238" s="39">
        <f t="shared" si="3"/>
        <v>0</v>
      </c>
    </row>
    <row r="239" spans="1:8" x14ac:dyDescent="0.15">
      <c r="A239" s="37" t="s">
        <v>1061</v>
      </c>
      <c r="B239" s="37" t="s">
        <v>7</v>
      </c>
      <c r="C239" s="37" t="s">
        <v>3467</v>
      </c>
      <c r="D239" s="76" t="s">
        <v>3119</v>
      </c>
      <c r="E239" s="41">
        <v>2</v>
      </c>
      <c r="F239" s="45"/>
      <c r="G239" s="45"/>
      <c r="H239" s="39">
        <f t="shared" si="3"/>
        <v>0</v>
      </c>
    </row>
    <row r="240" spans="1:8" x14ac:dyDescent="0.15">
      <c r="A240" s="37" t="s">
        <v>1061</v>
      </c>
      <c r="B240" s="37" t="s">
        <v>7</v>
      </c>
      <c r="C240" s="37" t="s">
        <v>3467</v>
      </c>
      <c r="D240" s="76" t="s">
        <v>3120</v>
      </c>
      <c r="E240" s="41">
        <v>1</v>
      </c>
      <c r="F240" s="45"/>
      <c r="G240" s="45"/>
      <c r="H240" s="39">
        <f t="shared" si="3"/>
        <v>0</v>
      </c>
    </row>
    <row r="241" spans="1:8" x14ac:dyDescent="0.15">
      <c r="A241" s="37" t="s">
        <v>1061</v>
      </c>
      <c r="B241" s="37" t="s">
        <v>7</v>
      </c>
      <c r="C241" s="37" t="s">
        <v>3467</v>
      </c>
      <c r="D241" s="76" t="s">
        <v>3122</v>
      </c>
      <c r="E241" s="41">
        <v>1</v>
      </c>
      <c r="F241" s="45"/>
      <c r="G241" s="45"/>
      <c r="H241" s="39">
        <f t="shared" si="3"/>
        <v>0</v>
      </c>
    </row>
    <row r="242" spans="1:8" x14ac:dyDescent="0.15">
      <c r="A242" s="37" t="s">
        <v>1061</v>
      </c>
      <c r="B242" s="37" t="s">
        <v>7</v>
      </c>
      <c r="C242" s="37" t="s">
        <v>3468</v>
      </c>
      <c r="D242" s="76" t="s">
        <v>3119</v>
      </c>
      <c r="E242" s="41">
        <v>3</v>
      </c>
      <c r="F242" s="45"/>
      <c r="G242" s="45"/>
      <c r="H242" s="39">
        <f t="shared" si="3"/>
        <v>0</v>
      </c>
    </row>
    <row r="243" spans="1:8" x14ac:dyDescent="0.15">
      <c r="A243" s="37" t="s">
        <v>1061</v>
      </c>
      <c r="B243" s="37" t="s">
        <v>7</v>
      </c>
      <c r="C243" s="37" t="s">
        <v>3468</v>
      </c>
      <c r="D243" s="76" t="s">
        <v>3120</v>
      </c>
      <c r="E243" s="41">
        <v>3</v>
      </c>
      <c r="F243" s="45"/>
      <c r="G243" s="45"/>
      <c r="H243" s="39">
        <f t="shared" si="3"/>
        <v>0</v>
      </c>
    </row>
    <row r="244" spans="1:8" x14ac:dyDescent="0.15">
      <c r="A244" s="37" t="s">
        <v>1061</v>
      </c>
      <c r="B244" s="37" t="s">
        <v>7</v>
      </c>
      <c r="C244" s="37" t="s">
        <v>3468</v>
      </c>
      <c r="D244" s="76" t="s">
        <v>3122</v>
      </c>
      <c r="E244" s="41">
        <v>2</v>
      </c>
      <c r="F244" s="45"/>
      <c r="G244" s="45"/>
      <c r="H244" s="39">
        <f t="shared" si="3"/>
        <v>0</v>
      </c>
    </row>
    <row r="245" spans="1:8" x14ac:dyDescent="0.15">
      <c r="A245" s="37" t="s">
        <v>1061</v>
      </c>
      <c r="B245" s="37" t="s">
        <v>7</v>
      </c>
      <c r="C245" s="37" t="s">
        <v>3468</v>
      </c>
      <c r="D245" s="76" t="s">
        <v>3121</v>
      </c>
      <c r="E245" s="41">
        <v>1</v>
      </c>
      <c r="F245" s="45"/>
      <c r="G245" s="45"/>
      <c r="H245" s="39">
        <f t="shared" si="3"/>
        <v>0</v>
      </c>
    </row>
    <row r="246" spans="1:8" x14ac:dyDescent="0.15">
      <c r="A246" s="37" t="s">
        <v>1061</v>
      </c>
      <c r="B246" s="37" t="s">
        <v>7</v>
      </c>
      <c r="C246" s="37" t="s">
        <v>3468</v>
      </c>
      <c r="D246" s="76" t="s">
        <v>3106</v>
      </c>
      <c r="E246" s="41">
        <v>1</v>
      </c>
      <c r="F246" s="45"/>
      <c r="G246" s="45"/>
      <c r="H246" s="39">
        <f t="shared" si="3"/>
        <v>0</v>
      </c>
    </row>
    <row r="247" spans="1:8" x14ac:dyDescent="0.15">
      <c r="A247" s="37" t="s">
        <v>1061</v>
      </c>
      <c r="B247" s="37" t="s">
        <v>7</v>
      </c>
      <c r="C247" s="37" t="s">
        <v>3469</v>
      </c>
      <c r="D247" s="76" t="s">
        <v>3120</v>
      </c>
      <c r="E247" s="41">
        <v>1</v>
      </c>
      <c r="F247" s="45"/>
      <c r="G247" s="45"/>
      <c r="H247" s="39">
        <f t="shared" si="3"/>
        <v>0</v>
      </c>
    </row>
    <row r="248" spans="1:8" x14ac:dyDescent="0.15">
      <c r="A248" s="37" t="s">
        <v>1061</v>
      </c>
      <c r="B248" s="37" t="s">
        <v>7</v>
      </c>
      <c r="C248" s="37" t="s">
        <v>3469</v>
      </c>
      <c r="D248" s="76" t="s">
        <v>3106</v>
      </c>
      <c r="E248" s="41">
        <v>1</v>
      </c>
      <c r="F248" s="45"/>
      <c r="G248" s="45"/>
      <c r="H248" s="39">
        <f t="shared" si="3"/>
        <v>0</v>
      </c>
    </row>
    <row r="249" spans="1:8" x14ac:dyDescent="0.15">
      <c r="A249" s="37" t="s">
        <v>1061</v>
      </c>
      <c r="B249" s="37" t="s">
        <v>7</v>
      </c>
      <c r="C249" s="37" t="s">
        <v>3470</v>
      </c>
      <c r="D249" s="76" t="s">
        <v>3119</v>
      </c>
      <c r="E249" s="41">
        <v>1</v>
      </c>
      <c r="F249" s="45"/>
      <c r="G249" s="45"/>
      <c r="H249" s="39">
        <f t="shared" si="3"/>
        <v>0</v>
      </c>
    </row>
    <row r="250" spans="1:8" x14ac:dyDescent="0.15">
      <c r="A250" s="37" t="s">
        <v>1061</v>
      </c>
      <c r="B250" s="37" t="s">
        <v>7</v>
      </c>
      <c r="C250" s="37" t="s">
        <v>3470</v>
      </c>
      <c r="D250" s="76" t="s">
        <v>3123</v>
      </c>
      <c r="E250" s="41">
        <v>1</v>
      </c>
      <c r="F250" s="45"/>
      <c r="G250" s="45"/>
      <c r="H250" s="39">
        <f t="shared" si="3"/>
        <v>0</v>
      </c>
    </row>
    <row r="251" spans="1:8" x14ac:dyDescent="0.15">
      <c r="A251" s="37" t="s">
        <v>1061</v>
      </c>
      <c r="B251" s="37" t="s">
        <v>7</v>
      </c>
      <c r="C251" s="37" t="s">
        <v>3471</v>
      </c>
      <c r="D251" s="76" t="s">
        <v>3121</v>
      </c>
      <c r="E251" s="41">
        <v>1</v>
      </c>
      <c r="F251" s="45"/>
      <c r="G251" s="45"/>
      <c r="H251" s="39">
        <f t="shared" si="3"/>
        <v>0</v>
      </c>
    </row>
    <row r="252" spans="1:8" x14ac:dyDescent="0.15">
      <c r="A252" s="37" t="s">
        <v>1061</v>
      </c>
      <c r="B252" s="37" t="s">
        <v>7</v>
      </c>
      <c r="C252" s="37" t="s">
        <v>3472</v>
      </c>
      <c r="D252" s="76" t="s">
        <v>3105</v>
      </c>
      <c r="E252" s="41">
        <v>1</v>
      </c>
      <c r="F252" s="45"/>
      <c r="G252" s="45"/>
      <c r="H252" s="39">
        <f t="shared" si="3"/>
        <v>0</v>
      </c>
    </row>
    <row r="253" spans="1:8" x14ac:dyDescent="0.15">
      <c r="A253" s="37" t="s">
        <v>1061</v>
      </c>
      <c r="B253" s="37" t="s">
        <v>7</v>
      </c>
      <c r="C253" s="37" t="s">
        <v>3473</v>
      </c>
      <c r="D253" s="76" t="s">
        <v>3116</v>
      </c>
      <c r="E253" s="41">
        <v>1</v>
      </c>
      <c r="F253" s="45"/>
      <c r="G253" s="45"/>
      <c r="H253" s="39">
        <f t="shared" si="3"/>
        <v>0</v>
      </c>
    </row>
    <row r="254" spans="1:8" x14ac:dyDescent="0.15">
      <c r="A254" s="37" t="s">
        <v>1061</v>
      </c>
      <c r="B254" s="37" t="s">
        <v>7</v>
      </c>
      <c r="C254" s="37" t="s">
        <v>3474</v>
      </c>
      <c r="D254" s="76" t="s">
        <v>3100</v>
      </c>
      <c r="E254" s="41">
        <v>1</v>
      </c>
      <c r="F254" s="45"/>
      <c r="G254" s="45"/>
      <c r="H254" s="39">
        <f t="shared" si="3"/>
        <v>0</v>
      </c>
    </row>
    <row r="255" spans="1:8" x14ac:dyDescent="0.15">
      <c r="A255" s="37" t="s">
        <v>1061</v>
      </c>
      <c r="B255" s="37" t="s">
        <v>7</v>
      </c>
      <c r="C255" s="37" t="s">
        <v>3475</v>
      </c>
      <c r="D255" s="76" t="s">
        <v>3106</v>
      </c>
      <c r="E255" s="41">
        <v>1</v>
      </c>
      <c r="F255" s="45"/>
      <c r="G255" s="45"/>
      <c r="H255" s="39">
        <f t="shared" si="3"/>
        <v>0</v>
      </c>
    </row>
    <row r="256" spans="1:8" x14ac:dyDescent="0.15">
      <c r="A256" s="37" t="s">
        <v>1061</v>
      </c>
      <c r="B256" s="37" t="s">
        <v>7</v>
      </c>
      <c r="C256" s="37" t="s">
        <v>3275</v>
      </c>
      <c r="D256" s="76" t="s">
        <v>3106</v>
      </c>
      <c r="E256" s="41">
        <v>1</v>
      </c>
      <c r="F256" s="45"/>
      <c r="G256" s="45"/>
      <c r="H256" s="39">
        <f t="shared" si="3"/>
        <v>0</v>
      </c>
    </row>
    <row r="257" spans="1:8" x14ac:dyDescent="0.15">
      <c r="A257" s="37" t="s">
        <v>1061</v>
      </c>
      <c r="B257" s="37" t="s">
        <v>7</v>
      </c>
      <c r="C257" s="37" t="s">
        <v>3476</v>
      </c>
      <c r="D257" s="76" t="s">
        <v>3106</v>
      </c>
      <c r="E257" s="41">
        <v>1</v>
      </c>
      <c r="F257" s="45"/>
      <c r="G257" s="45"/>
      <c r="H257" s="39">
        <f t="shared" si="3"/>
        <v>0</v>
      </c>
    </row>
    <row r="258" spans="1:8" x14ac:dyDescent="0.15">
      <c r="A258" s="37" t="s">
        <v>1063</v>
      </c>
      <c r="B258" s="37" t="s">
        <v>7</v>
      </c>
      <c r="C258" s="37" t="s">
        <v>3477</v>
      </c>
      <c r="D258" s="76" t="s">
        <v>3105</v>
      </c>
      <c r="E258" s="41">
        <v>1</v>
      </c>
      <c r="F258" s="45"/>
      <c r="G258" s="45"/>
      <c r="H258" s="39">
        <f t="shared" si="3"/>
        <v>0</v>
      </c>
    </row>
    <row r="259" spans="1:8" x14ac:dyDescent="0.15">
      <c r="A259" s="37" t="s">
        <v>1063</v>
      </c>
      <c r="B259" s="37" t="s">
        <v>7</v>
      </c>
      <c r="C259" s="37" t="s">
        <v>3478</v>
      </c>
      <c r="D259" s="76" t="s">
        <v>3101</v>
      </c>
      <c r="E259" s="41">
        <v>1</v>
      </c>
      <c r="F259" s="45"/>
      <c r="G259" s="45"/>
      <c r="H259" s="39">
        <f t="shared" si="3"/>
        <v>0</v>
      </c>
    </row>
    <row r="260" spans="1:8" x14ac:dyDescent="0.15">
      <c r="A260" s="37" t="s">
        <v>1063</v>
      </c>
      <c r="B260" s="37" t="s">
        <v>7</v>
      </c>
      <c r="C260" s="37" t="s">
        <v>3355</v>
      </c>
      <c r="D260" s="76" t="s">
        <v>3104</v>
      </c>
      <c r="E260" s="41">
        <v>2</v>
      </c>
      <c r="F260" s="45"/>
      <c r="G260" s="45"/>
      <c r="H260" s="39">
        <f t="shared" si="3"/>
        <v>0</v>
      </c>
    </row>
    <row r="261" spans="1:8" x14ac:dyDescent="0.15">
      <c r="A261" s="37" t="s">
        <v>1063</v>
      </c>
      <c r="B261" s="37" t="s">
        <v>7</v>
      </c>
      <c r="C261" s="37" t="s">
        <v>3357</v>
      </c>
      <c r="D261" s="76" t="s">
        <v>3105</v>
      </c>
      <c r="E261" s="41">
        <v>1</v>
      </c>
      <c r="F261" s="45"/>
      <c r="G261" s="45"/>
      <c r="H261" s="39">
        <f t="shared" si="3"/>
        <v>0</v>
      </c>
    </row>
    <row r="262" spans="1:8" x14ac:dyDescent="0.15">
      <c r="A262" s="37" t="s">
        <v>1063</v>
      </c>
      <c r="B262" s="37" t="s">
        <v>7</v>
      </c>
      <c r="C262" s="37" t="s">
        <v>3357</v>
      </c>
      <c r="D262" s="76" t="s">
        <v>3102</v>
      </c>
      <c r="E262" s="41">
        <v>1</v>
      </c>
      <c r="F262" s="45"/>
      <c r="G262" s="45"/>
      <c r="H262" s="39">
        <f t="shared" si="3"/>
        <v>0</v>
      </c>
    </row>
    <row r="263" spans="1:8" x14ac:dyDescent="0.15">
      <c r="A263" s="37" t="s">
        <v>1063</v>
      </c>
      <c r="B263" s="37" t="s">
        <v>7</v>
      </c>
      <c r="C263" s="37" t="s">
        <v>3359</v>
      </c>
      <c r="D263" s="76" t="s">
        <v>3101</v>
      </c>
      <c r="E263" s="41">
        <v>2</v>
      </c>
      <c r="F263" s="45"/>
      <c r="G263" s="45"/>
      <c r="H263" s="39">
        <f t="shared" si="3"/>
        <v>0</v>
      </c>
    </row>
    <row r="264" spans="1:8" x14ac:dyDescent="0.15">
      <c r="A264" s="37" t="s">
        <v>1063</v>
      </c>
      <c r="B264" s="37" t="s">
        <v>7</v>
      </c>
      <c r="C264" s="37" t="s">
        <v>3364</v>
      </c>
      <c r="D264" s="76" t="s">
        <v>3102</v>
      </c>
      <c r="E264" s="41">
        <v>1</v>
      </c>
      <c r="F264" s="45"/>
      <c r="G264" s="45"/>
      <c r="H264" s="39">
        <f t="shared" si="3"/>
        <v>0</v>
      </c>
    </row>
    <row r="265" spans="1:8" x14ac:dyDescent="0.15">
      <c r="A265" s="37" t="s">
        <v>1063</v>
      </c>
      <c r="B265" s="37" t="s">
        <v>7</v>
      </c>
      <c r="C265" s="37" t="s">
        <v>3365</v>
      </c>
      <c r="D265" s="76" t="s">
        <v>3105</v>
      </c>
      <c r="E265" s="41">
        <v>1</v>
      </c>
      <c r="F265" s="45"/>
      <c r="G265" s="45"/>
      <c r="H265" s="39">
        <f t="shared" ref="H265:H328" si="4">(F265*E265)+(E265*G265)</f>
        <v>0</v>
      </c>
    </row>
    <row r="266" spans="1:8" x14ac:dyDescent="0.15">
      <c r="A266" s="37" t="s">
        <v>1063</v>
      </c>
      <c r="B266" s="37" t="s">
        <v>7</v>
      </c>
      <c r="C266" s="37" t="s">
        <v>3436</v>
      </c>
      <c r="D266" s="76" t="s">
        <v>3105</v>
      </c>
      <c r="E266" s="41">
        <v>1</v>
      </c>
      <c r="F266" s="45"/>
      <c r="G266" s="45"/>
      <c r="H266" s="39">
        <f t="shared" si="4"/>
        <v>0</v>
      </c>
    </row>
    <row r="267" spans="1:8" x14ac:dyDescent="0.15">
      <c r="A267" s="37" t="s">
        <v>1063</v>
      </c>
      <c r="B267" s="37" t="s">
        <v>7</v>
      </c>
      <c r="C267" s="37" t="s">
        <v>3479</v>
      </c>
      <c r="D267" s="76" t="s">
        <v>3105</v>
      </c>
      <c r="E267" s="41">
        <v>1</v>
      </c>
      <c r="F267" s="45"/>
      <c r="G267" s="45"/>
      <c r="H267" s="39">
        <f t="shared" si="4"/>
        <v>0</v>
      </c>
    </row>
    <row r="268" spans="1:8" x14ac:dyDescent="0.15">
      <c r="A268" s="37" t="s">
        <v>1063</v>
      </c>
      <c r="B268" s="37" t="s">
        <v>7</v>
      </c>
      <c r="C268" s="37" t="s">
        <v>3377</v>
      </c>
      <c r="D268" s="76" t="s">
        <v>3105</v>
      </c>
      <c r="E268" s="41">
        <v>1</v>
      </c>
      <c r="F268" s="45"/>
      <c r="G268" s="45"/>
      <c r="H268" s="39">
        <f t="shared" si="4"/>
        <v>0</v>
      </c>
    </row>
    <row r="269" spans="1:8" x14ac:dyDescent="0.15">
      <c r="A269" s="37" t="s">
        <v>1063</v>
      </c>
      <c r="B269" s="37" t="s">
        <v>7</v>
      </c>
      <c r="C269" s="37" t="s">
        <v>3379</v>
      </c>
      <c r="D269" s="76" t="s">
        <v>3105</v>
      </c>
      <c r="E269" s="41">
        <v>1</v>
      </c>
      <c r="F269" s="45"/>
      <c r="G269" s="45"/>
      <c r="H269" s="39">
        <f t="shared" si="4"/>
        <v>0</v>
      </c>
    </row>
    <row r="270" spans="1:8" x14ac:dyDescent="0.15">
      <c r="A270" s="37" t="s">
        <v>1063</v>
      </c>
      <c r="B270" s="37" t="s">
        <v>7</v>
      </c>
      <c r="C270" s="37" t="s">
        <v>3379</v>
      </c>
      <c r="D270" s="76" t="s">
        <v>3116</v>
      </c>
      <c r="E270" s="41">
        <v>1</v>
      </c>
      <c r="F270" s="45"/>
      <c r="G270" s="45"/>
      <c r="H270" s="39">
        <f t="shared" si="4"/>
        <v>0</v>
      </c>
    </row>
    <row r="271" spans="1:8" x14ac:dyDescent="0.15">
      <c r="A271" s="37" t="s">
        <v>1063</v>
      </c>
      <c r="B271" s="37" t="s">
        <v>7</v>
      </c>
      <c r="C271" s="37" t="s">
        <v>3438</v>
      </c>
      <c r="D271" s="76" t="s">
        <v>3102</v>
      </c>
      <c r="E271" s="41">
        <v>1</v>
      </c>
      <c r="F271" s="45"/>
      <c r="G271" s="45"/>
      <c r="H271" s="39">
        <f t="shared" si="4"/>
        <v>0</v>
      </c>
    </row>
    <row r="272" spans="1:8" x14ac:dyDescent="0.15">
      <c r="A272" s="37" t="s">
        <v>1063</v>
      </c>
      <c r="B272" s="37" t="s">
        <v>7</v>
      </c>
      <c r="C272" s="37" t="s">
        <v>3480</v>
      </c>
      <c r="D272" s="76" t="s">
        <v>3105</v>
      </c>
      <c r="E272" s="41">
        <v>1</v>
      </c>
      <c r="F272" s="45"/>
      <c r="G272" s="45"/>
      <c r="H272" s="39">
        <f t="shared" si="4"/>
        <v>0</v>
      </c>
    </row>
    <row r="273" spans="1:8" x14ac:dyDescent="0.15">
      <c r="A273" s="37" t="s">
        <v>1063</v>
      </c>
      <c r="B273" s="37" t="s">
        <v>7</v>
      </c>
      <c r="C273" s="37" t="s">
        <v>3481</v>
      </c>
      <c r="D273" s="76" t="s">
        <v>3105</v>
      </c>
      <c r="E273" s="41">
        <v>1</v>
      </c>
      <c r="F273" s="45"/>
      <c r="G273" s="45"/>
      <c r="H273" s="39">
        <f t="shared" si="4"/>
        <v>0</v>
      </c>
    </row>
    <row r="274" spans="1:8" x14ac:dyDescent="0.15">
      <c r="A274" s="37" t="s">
        <v>1063</v>
      </c>
      <c r="B274" s="37" t="s">
        <v>7</v>
      </c>
      <c r="C274" s="37" t="s">
        <v>3439</v>
      </c>
      <c r="D274" s="76" t="s">
        <v>3116</v>
      </c>
      <c r="E274" s="41">
        <v>1</v>
      </c>
      <c r="F274" s="45"/>
      <c r="G274" s="45"/>
      <c r="H274" s="39">
        <f t="shared" si="4"/>
        <v>0</v>
      </c>
    </row>
    <row r="275" spans="1:8" x14ac:dyDescent="0.15">
      <c r="A275" s="37" t="s">
        <v>1063</v>
      </c>
      <c r="B275" s="37" t="s">
        <v>7</v>
      </c>
      <c r="C275" s="37" t="s">
        <v>3382</v>
      </c>
      <c r="D275" s="76" t="s">
        <v>3116</v>
      </c>
      <c r="E275" s="41">
        <v>1</v>
      </c>
      <c r="F275" s="45"/>
      <c r="G275" s="45"/>
      <c r="H275" s="39">
        <f t="shared" si="4"/>
        <v>0</v>
      </c>
    </row>
    <row r="276" spans="1:8" x14ac:dyDescent="0.15">
      <c r="A276" s="37" t="s">
        <v>1063</v>
      </c>
      <c r="B276" s="37" t="s">
        <v>7</v>
      </c>
      <c r="C276" s="37" t="s">
        <v>3482</v>
      </c>
      <c r="D276" s="76" t="s">
        <v>3118</v>
      </c>
      <c r="E276" s="41">
        <v>1</v>
      </c>
      <c r="F276" s="45"/>
      <c r="G276" s="45"/>
      <c r="H276" s="39">
        <f t="shared" si="4"/>
        <v>0</v>
      </c>
    </row>
    <row r="277" spans="1:8" x14ac:dyDescent="0.15">
      <c r="A277" s="37" t="s">
        <v>1063</v>
      </c>
      <c r="B277" s="37" t="s">
        <v>7</v>
      </c>
      <c r="C277" s="37" t="s">
        <v>3384</v>
      </c>
      <c r="D277" s="76" t="s">
        <v>3118</v>
      </c>
      <c r="E277" s="41">
        <v>3</v>
      </c>
      <c r="F277" s="45"/>
      <c r="G277" s="45"/>
      <c r="H277" s="39">
        <f t="shared" si="4"/>
        <v>0</v>
      </c>
    </row>
    <row r="278" spans="1:8" x14ac:dyDescent="0.15">
      <c r="A278" s="37" t="s">
        <v>1063</v>
      </c>
      <c r="B278" s="37" t="s">
        <v>7</v>
      </c>
      <c r="C278" s="37" t="s">
        <v>3483</v>
      </c>
      <c r="D278" s="76" t="s">
        <v>3102</v>
      </c>
      <c r="E278" s="41">
        <v>1</v>
      </c>
      <c r="F278" s="45"/>
      <c r="G278" s="45"/>
      <c r="H278" s="39">
        <f t="shared" si="4"/>
        <v>0</v>
      </c>
    </row>
    <row r="279" spans="1:8" x14ac:dyDescent="0.15">
      <c r="A279" s="37" t="s">
        <v>1063</v>
      </c>
      <c r="B279" s="37" t="s">
        <v>7</v>
      </c>
      <c r="C279" s="37" t="s">
        <v>3387</v>
      </c>
      <c r="D279" s="76" t="s">
        <v>3118</v>
      </c>
      <c r="E279" s="41">
        <v>3</v>
      </c>
      <c r="F279" s="45"/>
      <c r="G279" s="45"/>
      <c r="H279" s="39">
        <f t="shared" si="4"/>
        <v>0</v>
      </c>
    </row>
    <row r="280" spans="1:8" x14ac:dyDescent="0.15">
      <c r="A280" s="37" t="s">
        <v>1063</v>
      </c>
      <c r="B280" s="37" t="s">
        <v>7</v>
      </c>
      <c r="C280" s="37" t="s">
        <v>3387</v>
      </c>
      <c r="D280" s="76" t="s">
        <v>3117</v>
      </c>
      <c r="E280" s="41">
        <v>1</v>
      </c>
      <c r="F280" s="45"/>
      <c r="G280" s="45"/>
      <c r="H280" s="39">
        <f t="shared" si="4"/>
        <v>0</v>
      </c>
    </row>
    <row r="281" spans="1:8" x14ac:dyDescent="0.15">
      <c r="A281" s="37" t="s">
        <v>1063</v>
      </c>
      <c r="B281" s="37" t="s">
        <v>7</v>
      </c>
      <c r="C281" s="37" t="s">
        <v>3388</v>
      </c>
      <c r="D281" s="76" t="s">
        <v>3118</v>
      </c>
      <c r="E281" s="41">
        <v>2</v>
      </c>
      <c r="F281" s="45"/>
      <c r="G281" s="45"/>
      <c r="H281" s="39">
        <f t="shared" si="4"/>
        <v>0</v>
      </c>
    </row>
    <row r="282" spans="1:8" x14ac:dyDescent="0.15">
      <c r="A282" s="37" t="s">
        <v>1063</v>
      </c>
      <c r="B282" s="37" t="s">
        <v>7</v>
      </c>
      <c r="C282" s="37" t="s">
        <v>3388</v>
      </c>
      <c r="D282" s="76" t="s">
        <v>3117</v>
      </c>
      <c r="E282" s="41">
        <v>5</v>
      </c>
      <c r="F282" s="45"/>
      <c r="G282" s="45"/>
      <c r="H282" s="39">
        <f t="shared" si="4"/>
        <v>0</v>
      </c>
    </row>
    <row r="283" spans="1:8" x14ac:dyDescent="0.15">
      <c r="A283" s="37" t="s">
        <v>1063</v>
      </c>
      <c r="B283" s="37" t="s">
        <v>7</v>
      </c>
      <c r="C283" s="37" t="s">
        <v>3391</v>
      </c>
      <c r="D283" s="76" t="s">
        <v>3117</v>
      </c>
      <c r="E283" s="41">
        <v>3</v>
      </c>
      <c r="F283" s="45"/>
      <c r="G283" s="45"/>
      <c r="H283" s="39">
        <f t="shared" si="4"/>
        <v>0</v>
      </c>
    </row>
    <row r="284" spans="1:8" x14ac:dyDescent="0.15">
      <c r="A284" s="37" t="s">
        <v>1063</v>
      </c>
      <c r="B284" s="37" t="s">
        <v>7</v>
      </c>
      <c r="C284" s="37" t="s">
        <v>3484</v>
      </c>
      <c r="D284" s="76" t="s">
        <v>3116</v>
      </c>
      <c r="E284" s="41">
        <v>2</v>
      </c>
      <c r="F284" s="45"/>
      <c r="G284" s="45"/>
      <c r="H284" s="39">
        <f t="shared" si="4"/>
        <v>0</v>
      </c>
    </row>
    <row r="285" spans="1:8" x14ac:dyDescent="0.15">
      <c r="A285" s="37" t="s">
        <v>1063</v>
      </c>
      <c r="B285" s="37" t="s">
        <v>7</v>
      </c>
      <c r="C285" s="37" t="s">
        <v>3392</v>
      </c>
      <c r="D285" s="76" t="s">
        <v>3117</v>
      </c>
      <c r="E285" s="41">
        <v>1</v>
      </c>
      <c r="F285" s="45"/>
      <c r="G285" s="45"/>
      <c r="H285" s="39">
        <f t="shared" si="4"/>
        <v>0</v>
      </c>
    </row>
    <row r="286" spans="1:8" x14ac:dyDescent="0.15">
      <c r="A286" s="37" t="s">
        <v>1063</v>
      </c>
      <c r="B286" s="37" t="s">
        <v>7</v>
      </c>
      <c r="C286" s="37" t="s">
        <v>3392</v>
      </c>
      <c r="D286" s="76" t="s">
        <v>3120</v>
      </c>
      <c r="E286" s="41">
        <v>1</v>
      </c>
      <c r="F286" s="45"/>
      <c r="G286" s="45"/>
      <c r="H286" s="39">
        <f t="shared" si="4"/>
        <v>0</v>
      </c>
    </row>
    <row r="287" spans="1:8" x14ac:dyDescent="0.15">
      <c r="A287" s="37" t="s">
        <v>1063</v>
      </c>
      <c r="B287" s="37" t="s">
        <v>7</v>
      </c>
      <c r="C287" s="37" t="s">
        <v>3485</v>
      </c>
      <c r="D287" s="76" t="s">
        <v>3117</v>
      </c>
      <c r="E287" s="41">
        <v>1</v>
      </c>
      <c r="F287" s="45"/>
      <c r="G287" s="45"/>
      <c r="H287" s="39">
        <f t="shared" si="4"/>
        <v>0</v>
      </c>
    </row>
    <row r="288" spans="1:8" x14ac:dyDescent="0.15">
      <c r="A288" s="37" t="s">
        <v>1063</v>
      </c>
      <c r="B288" s="37" t="s">
        <v>7</v>
      </c>
      <c r="C288" s="37" t="s">
        <v>3485</v>
      </c>
      <c r="D288" s="76" t="s">
        <v>3117</v>
      </c>
      <c r="E288" s="41">
        <v>4</v>
      </c>
      <c r="F288" s="45"/>
      <c r="G288" s="45"/>
      <c r="H288" s="39">
        <f t="shared" si="4"/>
        <v>0</v>
      </c>
    </row>
    <row r="289" spans="1:8" x14ac:dyDescent="0.15">
      <c r="A289" s="37" t="s">
        <v>1063</v>
      </c>
      <c r="B289" s="37" t="s">
        <v>7</v>
      </c>
      <c r="C289" s="37" t="s">
        <v>3485</v>
      </c>
      <c r="D289" s="76" t="s">
        <v>3119</v>
      </c>
      <c r="E289" s="41">
        <v>6</v>
      </c>
      <c r="F289" s="45"/>
      <c r="G289" s="45"/>
      <c r="H289" s="39">
        <f t="shared" si="4"/>
        <v>0</v>
      </c>
    </row>
    <row r="290" spans="1:8" x14ac:dyDescent="0.15">
      <c r="A290" s="37" t="s">
        <v>1063</v>
      </c>
      <c r="B290" s="37" t="s">
        <v>7</v>
      </c>
      <c r="C290" s="37" t="s">
        <v>3485</v>
      </c>
      <c r="D290" s="76" t="s">
        <v>3120</v>
      </c>
      <c r="E290" s="41">
        <v>1</v>
      </c>
      <c r="F290" s="45"/>
      <c r="G290" s="45"/>
      <c r="H290" s="39">
        <f t="shared" si="4"/>
        <v>0</v>
      </c>
    </row>
    <row r="291" spans="1:8" x14ac:dyDescent="0.15">
      <c r="A291" s="37" t="s">
        <v>1063</v>
      </c>
      <c r="B291" s="37" t="s">
        <v>7</v>
      </c>
      <c r="C291" s="37" t="s">
        <v>3486</v>
      </c>
      <c r="D291" s="76" t="s">
        <v>3117</v>
      </c>
      <c r="E291" s="41">
        <v>1</v>
      </c>
      <c r="F291" s="45"/>
      <c r="G291" s="45"/>
      <c r="H291" s="39">
        <f t="shared" si="4"/>
        <v>0</v>
      </c>
    </row>
    <row r="292" spans="1:8" x14ac:dyDescent="0.15">
      <c r="A292" s="37" t="s">
        <v>1063</v>
      </c>
      <c r="B292" s="37" t="s">
        <v>7</v>
      </c>
      <c r="C292" s="37" t="s">
        <v>3487</v>
      </c>
      <c r="D292" s="76" t="s">
        <v>3117</v>
      </c>
      <c r="E292" s="41">
        <v>1</v>
      </c>
      <c r="F292" s="45"/>
      <c r="G292" s="45"/>
      <c r="H292" s="39">
        <f t="shared" si="4"/>
        <v>0</v>
      </c>
    </row>
    <row r="293" spans="1:8" x14ac:dyDescent="0.15">
      <c r="A293" s="37" t="s">
        <v>1063</v>
      </c>
      <c r="B293" s="37" t="s">
        <v>7</v>
      </c>
      <c r="C293" s="37" t="s">
        <v>3488</v>
      </c>
      <c r="D293" s="76" t="s">
        <v>3104</v>
      </c>
      <c r="E293" s="41">
        <v>1</v>
      </c>
      <c r="F293" s="45"/>
      <c r="G293" s="45"/>
      <c r="H293" s="39">
        <f t="shared" si="4"/>
        <v>0</v>
      </c>
    </row>
    <row r="294" spans="1:8" x14ac:dyDescent="0.15">
      <c r="A294" s="37" t="s">
        <v>1063</v>
      </c>
      <c r="B294" s="37" t="s">
        <v>7</v>
      </c>
      <c r="C294" s="37" t="s">
        <v>3489</v>
      </c>
      <c r="D294" s="76" t="s">
        <v>3104</v>
      </c>
      <c r="E294" s="41">
        <v>2</v>
      </c>
      <c r="F294" s="45"/>
      <c r="G294" s="45"/>
      <c r="H294" s="39">
        <f t="shared" si="4"/>
        <v>0</v>
      </c>
    </row>
    <row r="295" spans="1:8" x14ac:dyDescent="0.15">
      <c r="A295" s="37" t="s">
        <v>1063</v>
      </c>
      <c r="B295" s="37" t="s">
        <v>7</v>
      </c>
      <c r="C295" s="37" t="s">
        <v>3490</v>
      </c>
      <c r="D295" s="76" t="s">
        <v>3102</v>
      </c>
      <c r="E295" s="41">
        <v>2</v>
      </c>
      <c r="F295" s="45"/>
      <c r="G295" s="45"/>
      <c r="H295" s="39">
        <f t="shared" si="4"/>
        <v>0</v>
      </c>
    </row>
    <row r="296" spans="1:8" x14ac:dyDescent="0.15">
      <c r="A296" s="37" t="s">
        <v>1063</v>
      </c>
      <c r="B296" s="37" t="s">
        <v>7</v>
      </c>
      <c r="C296" s="37" t="s">
        <v>3491</v>
      </c>
      <c r="D296" s="76" t="s">
        <v>3104</v>
      </c>
      <c r="E296" s="41">
        <v>1</v>
      </c>
      <c r="F296" s="45"/>
      <c r="G296" s="45"/>
      <c r="H296" s="39">
        <f t="shared" si="4"/>
        <v>0</v>
      </c>
    </row>
    <row r="297" spans="1:8" x14ac:dyDescent="0.15">
      <c r="A297" s="37" t="s">
        <v>1063</v>
      </c>
      <c r="B297" s="37" t="s">
        <v>7</v>
      </c>
      <c r="C297" s="37" t="s">
        <v>3491</v>
      </c>
      <c r="D297" s="76" t="s">
        <v>3102</v>
      </c>
      <c r="E297" s="41">
        <v>1</v>
      </c>
      <c r="F297" s="45"/>
      <c r="G297" s="45"/>
      <c r="H297" s="39">
        <f t="shared" si="4"/>
        <v>0</v>
      </c>
    </row>
    <row r="298" spans="1:8" x14ac:dyDescent="0.15">
      <c r="A298" s="37" t="s">
        <v>1063</v>
      </c>
      <c r="B298" s="37" t="s">
        <v>7</v>
      </c>
      <c r="C298" s="37" t="s">
        <v>3492</v>
      </c>
      <c r="D298" s="76" t="s">
        <v>3105</v>
      </c>
      <c r="E298" s="41">
        <v>1</v>
      </c>
      <c r="F298" s="45"/>
      <c r="G298" s="45"/>
      <c r="H298" s="39">
        <f t="shared" si="4"/>
        <v>0</v>
      </c>
    </row>
    <row r="299" spans="1:8" x14ac:dyDescent="0.15">
      <c r="A299" s="37" t="s">
        <v>1063</v>
      </c>
      <c r="B299" s="37" t="s">
        <v>7</v>
      </c>
      <c r="C299" s="37" t="s">
        <v>3493</v>
      </c>
      <c r="D299" s="76" t="s">
        <v>3102</v>
      </c>
      <c r="E299" s="41">
        <v>1</v>
      </c>
      <c r="F299" s="45"/>
      <c r="G299" s="45"/>
      <c r="H299" s="39">
        <f t="shared" si="4"/>
        <v>0</v>
      </c>
    </row>
    <row r="300" spans="1:8" x14ac:dyDescent="0.15">
      <c r="A300" s="37" t="s">
        <v>1063</v>
      </c>
      <c r="B300" s="37" t="s">
        <v>7</v>
      </c>
      <c r="C300" s="37" t="s">
        <v>3494</v>
      </c>
      <c r="D300" s="76" t="s">
        <v>3101</v>
      </c>
      <c r="E300" s="41">
        <v>1</v>
      </c>
      <c r="F300" s="45"/>
      <c r="G300" s="45"/>
      <c r="H300" s="39">
        <f t="shared" si="4"/>
        <v>0</v>
      </c>
    </row>
    <row r="301" spans="1:8" x14ac:dyDescent="0.15">
      <c r="A301" s="37" t="s">
        <v>1063</v>
      </c>
      <c r="B301" s="37" t="s">
        <v>7</v>
      </c>
      <c r="C301" s="37" t="s">
        <v>3495</v>
      </c>
      <c r="D301" s="76" t="s">
        <v>3101</v>
      </c>
      <c r="E301" s="41">
        <v>1</v>
      </c>
      <c r="F301" s="45"/>
      <c r="G301" s="45"/>
      <c r="H301" s="39">
        <f t="shared" si="4"/>
        <v>0</v>
      </c>
    </row>
    <row r="302" spans="1:8" x14ac:dyDescent="0.15">
      <c r="A302" s="37" t="s">
        <v>1063</v>
      </c>
      <c r="B302" s="37" t="s">
        <v>7</v>
      </c>
      <c r="C302" s="37" t="s">
        <v>3495</v>
      </c>
      <c r="D302" s="76" t="s">
        <v>3105</v>
      </c>
      <c r="E302" s="41">
        <v>1</v>
      </c>
      <c r="F302" s="45"/>
      <c r="G302" s="45"/>
      <c r="H302" s="39">
        <f t="shared" si="4"/>
        <v>0</v>
      </c>
    </row>
    <row r="303" spans="1:8" x14ac:dyDescent="0.15">
      <c r="A303" s="37" t="s">
        <v>1063</v>
      </c>
      <c r="B303" s="37" t="s">
        <v>7</v>
      </c>
      <c r="C303" s="37" t="s">
        <v>3456</v>
      </c>
      <c r="D303" s="76" t="s">
        <v>3110</v>
      </c>
      <c r="E303" s="41">
        <v>1</v>
      </c>
      <c r="F303" s="45"/>
      <c r="G303" s="45"/>
      <c r="H303" s="39">
        <f t="shared" si="4"/>
        <v>0</v>
      </c>
    </row>
    <row r="304" spans="1:8" x14ac:dyDescent="0.15">
      <c r="A304" s="37" t="s">
        <v>1063</v>
      </c>
      <c r="B304" s="37" t="s">
        <v>7</v>
      </c>
      <c r="C304" s="37" t="s">
        <v>3496</v>
      </c>
      <c r="D304" s="76" t="s">
        <v>3116</v>
      </c>
      <c r="E304" s="41">
        <v>1</v>
      </c>
      <c r="F304" s="45"/>
      <c r="G304" s="45"/>
      <c r="H304" s="39">
        <f t="shared" si="4"/>
        <v>0</v>
      </c>
    </row>
    <row r="305" spans="1:8" x14ac:dyDescent="0.15">
      <c r="A305" s="37" t="s">
        <v>1063</v>
      </c>
      <c r="B305" s="37" t="s">
        <v>7</v>
      </c>
      <c r="C305" s="37" t="s">
        <v>3497</v>
      </c>
      <c r="D305" s="76" t="s">
        <v>3110</v>
      </c>
      <c r="E305" s="41">
        <v>1</v>
      </c>
      <c r="F305" s="45"/>
      <c r="G305" s="45"/>
      <c r="H305" s="39">
        <f t="shared" si="4"/>
        <v>0</v>
      </c>
    </row>
    <row r="306" spans="1:8" x14ac:dyDescent="0.15">
      <c r="A306" s="37" t="s">
        <v>1063</v>
      </c>
      <c r="B306" s="37" t="s">
        <v>7</v>
      </c>
      <c r="C306" s="37" t="s">
        <v>3498</v>
      </c>
      <c r="D306" s="76" t="s">
        <v>3105</v>
      </c>
      <c r="E306" s="41">
        <v>1</v>
      </c>
      <c r="F306" s="45"/>
      <c r="G306" s="45"/>
      <c r="H306" s="39">
        <f t="shared" si="4"/>
        <v>0</v>
      </c>
    </row>
    <row r="307" spans="1:8" x14ac:dyDescent="0.15">
      <c r="A307" s="37" t="s">
        <v>1063</v>
      </c>
      <c r="B307" s="37" t="s">
        <v>7</v>
      </c>
      <c r="C307" s="37" t="s">
        <v>3498</v>
      </c>
      <c r="D307" s="76" t="s">
        <v>3110</v>
      </c>
      <c r="E307" s="41">
        <v>1</v>
      </c>
      <c r="F307" s="45"/>
      <c r="G307" s="45"/>
      <c r="H307" s="39">
        <f t="shared" si="4"/>
        <v>0</v>
      </c>
    </row>
    <row r="308" spans="1:8" x14ac:dyDescent="0.15">
      <c r="A308" s="37" t="s">
        <v>1063</v>
      </c>
      <c r="B308" s="37" t="s">
        <v>7</v>
      </c>
      <c r="C308" s="37" t="s">
        <v>3499</v>
      </c>
      <c r="D308" s="76" t="s">
        <v>3116</v>
      </c>
      <c r="E308" s="41">
        <v>1</v>
      </c>
      <c r="F308" s="45"/>
      <c r="G308" s="45"/>
      <c r="H308" s="39">
        <f t="shared" si="4"/>
        <v>0</v>
      </c>
    </row>
    <row r="309" spans="1:8" x14ac:dyDescent="0.15">
      <c r="A309" s="37" t="s">
        <v>1063</v>
      </c>
      <c r="B309" s="37" t="s">
        <v>7</v>
      </c>
      <c r="C309" s="37" t="s">
        <v>3500</v>
      </c>
      <c r="D309" s="76" t="s">
        <v>3102</v>
      </c>
      <c r="E309" s="41">
        <v>1</v>
      </c>
      <c r="F309" s="45"/>
      <c r="G309" s="45"/>
      <c r="H309" s="39">
        <f t="shared" si="4"/>
        <v>0</v>
      </c>
    </row>
    <row r="310" spans="1:8" x14ac:dyDescent="0.15">
      <c r="A310" s="37" t="s">
        <v>1063</v>
      </c>
      <c r="B310" s="37" t="s">
        <v>7</v>
      </c>
      <c r="C310" s="37" t="s">
        <v>3500</v>
      </c>
      <c r="D310" s="76" t="s">
        <v>3110</v>
      </c>
      <c r="E310" s="41">
        <v>1</v>
      </c>
      <c r="F310" s="45"/>
      <c r="G310" s="45"/>
      <c r="H310" s="39">
        <f t="shared" si="4"/>
        <v>0</v>
      </c>
    </row>
    <row r="311" spans="1:8" x14ac:dyDescent="0.15">
      <c r="A311" s="37" t="s">
        <v>1063</v>
      </c>
      <c r="B311" s="37" t="s">
        <v>7</v>
      </c>
      <c r="C311" s="37" t="s">
        <v>3500</v>
      </c>
      <c r="D311" s="76" t="s">
        <v>3116</v>
      </c>
      <c r="E311" s="41">
        <v>1</v>
      </c>
      <c r="F311" s="45"/>
      <c r="G311" s="45"/>
      <c r="H311" s="39">
        <f t="shared" si="4"/>
        <v>0</v>
      </c>
    </row>
    <row r="312" spans="1:8" x14ac:dyDescent="0.15">
      <c r="A312" s="37" t="s">
        <v>1063</v>
      </c>
      <c r="B312" s="37" t="s">
        <v>7</v>
      </c>
      <c r="C312" s="37" t="s">
        <v>3501</v>
      </c>
      <c r="D312" s="76" t="s">
        <v>3116</v>
      </c>
      <c r="E312" s="41">
        <v>1</v>
      </c>
      <c r="F312" s="45"/>
      <c r="G312" s="45"/>
      <c r="H312" s="39">
        <f t="shared" si="4"/>
        <v>0</v>
      </c>
    </row>
    <row r="313" spans="1:8" x14ac:dyDescent="0.15">
      <c r="A313" s="37" t="s">
        <v>1063</v>
      </c>
      <c r="B313" s="37" t="s">
        <v>7</v>
      </c>
      <c r="C313" s="37" t="s">
        <v>3502</v>
      </c>
      <c r="D313" s="76" t="s">
        <v>3116</v>
      </c>
      <c r="E313" s="41">
        <v>1</v>
      </c>
      <c r="F313" s="45"/>
      <c r="G313" s="45"/>
      <c r="H313" s="39">
        <f t="shared" si="4"/>
        <v>0</v>
      </c>
    </row>
    <row r="314" spans="1:8" x14ac:dyDescent="0.15">
      <c r="A314" s="37" t="s">
        <v>1063</v>
      </c>
      <c r="B314" s="37" t="s">
        <v>7</v>
      </c>
      <c r="C314" s="37" t="s">
        <v>3503</v>
      </c>
      <c r="D314" s="76" t="s">
        <v>3104</v>
      </c>
      <c r="E314" s="41">
        <v>1</v>
      </c>
      <c r="F314" s="45"/>
      <c r="G314" s="45"/>
      <c r="H314" s="39">
        <f t="shared" si="4"/>
        <v>0</v>
      </c>
    </row>
    <row r="315" spans="1:8" x14ac:dyDescent="0.15">
      <c r="A315" s="37" t="s">
        <v>1063</v>
      </c>
      <c r="B315" s="37" t="s">
        <v>7</v>
      </c>
      <c r="C315" s="37" t="s">
        <v>3503</v>
      </c>
      <c r="D315" s="76" t="s">
        <v>3105</v>
      </c>
      <c r="E315" s="41">
        <v>1</v>
      </c>
      <c r="F315" s="45"/>
      <c r="G315" s="45"/>
      <c r="H315" s="39">
        <f t="shared" si="4"/>
        <v>0</v>
      </c>
    </row>
    <row r="316" spans="1:8" x14ac:dyDescent="0.15">
      <c r="A316" s="37" t="s">
        <v>1063</v>
      </c>
      <c r="B316" s="37" t="s">
        <v>7</v>
      </c>
      <c r="C316" s="37" t="s">
        <v>3504</v>
      </c>
      <c r="D316" s="76" t="s">
        <v>3100</v>
      </c>
      <c r="E316" s="41">
        <v>2</v>
      </c>
      <c r="F316" s="45"/>
      <c r="G316" s="45"/>
      <c r="H316" s="39">
        <f t="shared" si="4"/>
        <v>0</v>
      </c>
    </row>
    <row r="317" spans="1:8" x14ac:dyDescent="0.15">
      <c r="A317" s="37" t="s">
        <v>1063</v>
      </c>
      <c r="B317" s="37" t="s">
        <v>7</v>
      </c>
      <c r="C317" s="37" t="s">
        <v>3418</v>
      </c>
      <c r="D317" s="76" t="s">
        <v>3117</v>
      </c>
      <c r="E317" s="41">
        <v>2</v>
      </c>
      <c r="F317" s="45"/>
      <c r="G317" s="45"/>
      <c r="H317" s="39">
        <f t="shared" si="4"/>
        <v>0</v>
      </c>
    </row>
    <row r="318" spans="1:8" x14ac:dyDescent="0.15">
      <c r="A318" s="37" t="s">
        <v>1063</v>
      </c>
      <c r="B318" s="37" t="s">
        <v>7</v>
      </c>
      <c r="C318" s="37" t="s">
        <v>3465</v>
      </c>
      <c r="D318" s="76" t="s">
        <v>3119</v>
      </c>
      <c r="E318" s="41">
        <v>3</v>
      </c>
      <c r="F318" s="45"/>
      <c r="G318" s="45"/>
      <c r="H318" s="39">
        <f t="shared" si="4"/>
        <v>0</v>
      </c>
    </row>
    <row r="319" spans="1:8" x14ac:dyDescent="0.15">
      <c r="A319" s="37" t="s">
        <v>1063</v>
      </c>
      <c r="B319" s="37" t="s">
        <v>7</v>
      </c>
      <c r="C319" s="37" t="s">
        <v>3466</v>
      </c>
      <c r="D319" s="76" t="s">
        <v>3117</v>
      </c>
      <c r="E319" s="41">
        <v>3</v>
      </c>
      <c r="F319" s="45"/>
      <c r="G319" s="45"/>
      <c r="H319" s="39">
        <f t="shared" si="4"/>
        <v>0</v>
      </c>
    </row>
    <row r="320" spans="1:8" x14ac:dyDescent="0.15">
      <c r="A320" s="37" t="s">
        <v>1063</v>
      </c>
      <c r="B320" s="37" t="s">
        <v>7</v>
      </c>
      <c r="C320" s="37" t="s">
        <v>3466</v>
      </c>
      <c r="D320" s="76" t="s">
        <v>3122</v>
      </c>
      <c r="E320" s="41">
        <v>1</v>
      </c>
      <c r="F320" s="45"/>
      <c r="G320" s="45"/>
      <c r="H320" s="39">
        <f t="shared" si="4"/>
        <v>0</v>
      </c>
    </row>
    <row r="321" spans="1:8" x14ac:dyDescent="0.15">
      <c r="A321" s="37" t="s">
        <v>1063</v>
      </c>
      <c r="B321" s="37" t="s">
        <v>7</v>
      </c>
      <c r="C321" s="37" t="s">
        <v>3420</v>
      </c>
      <c r="D321" s="76" t="s">
        <v>3120</v>
      </c>
      <c r="E321" s="41">
        <v>2</v>
      </c>
      <c r="F321" s="45"/>
      <c r="G321" s="45"/>
      <c r="H321" s="39">
        <f t="shared" si="4"/>
        <v>0</v>
      </c>
    </row>
    <row r="322" spans="1:8" x14ac:dyDescent="0.15">
      <c r="A322" s="37" t="s">
        <v>1063</v>
      </c>
      <c r="B322" s="37" t="s">
        <v>7</v>
      </c>
      <c r="C322" s="37" t="s">
        <v>3420</v>
      </c>
      <c r="D322" s="76" t="s">
        <v>3122</v>
      </c>
      <c r="E322" s="41">
        <v>1</v>
      </c>
      <c r="F322" s="45"/>
      <c r="G322" s="45"/>
      <c r="H322" s="39">
        <f t="shared" si="4"/>
        <v>0</v>
      </c>
    </row>
    <row r="323" spans="1:8" x14ac:dyDescent="0.15">
      <c r="A323" s="37" t="s">
        <v>1063</v>
      </c>
      <c r="B323" s="37" t="s">
        <v>7</v>
      </c>
      <c r="C323" s="37" t="s">
        <v>3421</v>
      </c>
      <c r="D323" s="76" t="s">
        <v>3122</v>
      </c>
      <c r="E323" s="41">
        <v>1</v>
      </c>
      <c r="F323" s="45"/>
      <c r="G323" s="45"/>
      <c r="H323" s="39">
        <f t="shared" si="4"/>
        <v>0</v>
      </c>
    </row>
    <row r="324" spans="1:8" x14ac:dyDescent="0.15">
      <c r="A324" s="37" t="s">
        <v>1063</v>
      </c>
      <c r="B324" s="37" t="s">
        <v>7</v>
      </c>
      <c r="C324" s="37" t="s">
        <v>3505</v>
      </c>
      <c r="D324" s="76" t="s">
        <v>3120</v>
      </c>
      <c r="E324" s="41">
        <v>2</v>
      </c>
      <c r="F324" s="45"/>
      <c r="G324" s="45"/>
      <c r="H324" s="39">
        <f t="shared" si="4"/>
        <v>0</v>
      </c>
    </row>
    <row r="325" spans="1:8" x14ac:dyDescent="0.15">
      <c r="A325" s="37" t="s">
        <v>1063</v>
      </c>
      <c r="B325" s="37" t="s">
        <v>7</v>
      </c>
      <c r="C325" s="37" t="s">
        <v>3505</v>
      </c>
      <c r="D325" s="76" t="s">
        <v>3122</v>
      </c>
      <c r="E325" s="41">
        <v>1</v>
      </c>
      <c r="F325" s="45"/>
      <c r="G325" s="45"/>
      <c r="H325" s="39">
        <f t="shared" si="4"/>
        <v>0</v>
      </c>
    </row>
    <row r="326" spans="1:8" x14ac:dyDescent="0.15">
      <c r="A326" s="37" t="s">
        <v>1063</v>
      </c>
      <c r="B326" s="37" t="s">
        <v>7</v>
      </c>
      <c r="C326" s="37" t="s">
        <v>3469</v>
      </c>
      <c r="D326" s="76" t="s">
        <v>3120</v>
      </c>
      <c r="E326" s="41">
        <v>1</v>
      </c>
      <c r="F326" s="45"/>
      <c r="G326" s="45"/>
      <c r="H326" s="39">
        <f t="shared" si="4"/>
        <v>0</v>
      </c>
    </row>
    <row r="327" spans="1:8" x14ac:dyDescent="0.15">
      <c r="A327" s="37" t="s">
        <v>1063</v>
      </c>
      <c r="B327" s="37" t="s">
        <v>7</v>
      </c>
      <c r="C327" s="37" t="s">
        <v>3423</v>
      </c>
      <c r="D327" s="76" t="s">
        <v>3120</v>
      </c>
      <c r="E327" s="41">
        <v>1</v>
      </c>
      <c r="F327" s="45"/>
      <c r="G327" s="45"/>
      <c r="H327" s="39">
        <f t="shared" si="4"/>
        <v>0</v>
      </c>
    </row>
    <row r="328" spans="1:8" x14ac:dyDescent="0.15">
      <c r="A328" s="37" t="s">
        <v>1063</v>
      </c>
      <c r="B328" s="37" t="s">
        <v>7</v>
      </c>
      <c r="C328" s="37" t="s">
        <v>3506</v>
      </c>
      <c r="D328" s="76" t="s">
        <v>3106</v>
      </c>
      <c r="E328" s="41">
        <v>1</v>
      </c>
      <c r="F328" s="45"/>
      <c r="G328" s="45"/>
      <c r="H328" s="39">
        <f t="shared" si="4"/>
        <v>0</v>
      </c>
    </row>
    <row r="329" spans="1:8" x14ac:dyDescent="0.15">
      <c r="A329" s="37" t="s">
        <v>1063</v>
      </c>
      <c r="B329" s="37" t="s">
        <v>7</v>
      </c>
      <c r="C329" s="37" t="s">
        <v>3425</v>
      </c>
      <c r="D329" s="76" t="s">
        <v>3106</v>
      </c>
      <c r="E329" s="41">
        <v>1</v>
      </c>
      <c r="F329" s="45"/>
      <c r="G329" s="45"/>
      <c r="H329" s="39">
        <f t="shared" ref="H329:H332" si="5">(F329*E329)+(E329*G329)</f>
        <v>0</v>
      </c>
    </row>
    <row r="330" spans="1:8" x14ac:dyDescent="0.15">
      <c r="A330" s="37" t="s">
        <v>1063</v>
      </c>
      <c r="B330" s="37" t="s">
        <v>7</v>
      </c>
      <c r="C330" s="37" t="s">
        <v>3507</v>
      </c>
      <c r="D330" s="76" t="s">
        <v>3106</v>
      </c>
      <c r="E330" s="41">
        <v>1</v>
      </c>
      <c r="F330" s="45"/>
      <c r="G330" s="45"/>
      <c r="H330" s="39">
        <f t="shared" si="5"/>
        <v>0</v>
      </c>
    </row>
    <row r="331" spans="1:8" x14ac:dyDescent="0.15">
      <c r="A331" s="37" t="s">
        <v>1063</v>
      </c>
      <c r="B331" s="37" t="s">
        <v>7</v>
      </c>
      <c r="C331" s="37" t="s">
        <v>3508</v>
      </c>
      <c r="D331" s="76" t="s">
        <v>3106</v>
      </c>
      <c r="E331" s="41">
        <v>1</v>
      </c>
      <c r="F331" s="45"/>
      <c r="G331" s="45"/>
      <c r="H331" s="39">
        <f t="shared" si="5"/>
        <v>0</v>
      </c>
    </row>
    <row r="332" spans="1:8" x14ac:dyDescent="0.15">
      <c r="A332" s="37" t="s">
        <v>1063</v>
      </c>
      <c r="B332" s="37" t="s">
        <v>7</v>
      </c>
      <c r="C332" s="37" t="s">
        <v>3509</v>
      </c>
      <c r="D332" s="76" t="s">
        <v>3114</v>
      </c>
      <c r="E332" s="41">
        <v>1</v>
      </c>
      <c r="F332" s="45"/>
      <c r="G332" s="45"/>
      <c r="H332" s="39">
        <f t="shared" si="5"/>
        <v>0</v>
      </c>
    </row>
    <row r="333" spans="1:8" x14ac:dyDescent="0.15">
      <c r="A333" s="29"/>
      <c r="B333" s="29"/>
      <c r="C333" s="29"/>
      <c r="D333" s="34"/>
      <c r="E333" s="30"/>
    </row>
    <row r="334" spans="1:8" x14ac:dyDescent="0.15">
      <c r="A334" s="29"/>
      <c r="B334" s="29"/>
      <c r="C334" s="29"/>
      <c r="D334" s="34"/>
      <c r="E334" s="30"/>
    </row>
    <row r="335" spans="1:8" x14ac:dyDescent="0.15">
      <c r="A335" s="29"/>
      <c r="B335" s="29"/>
      <c r="C335" s="29"/>
      <c r="D335" s="34"/>
      <c r="E335" s="30"/>
    </row>
    <row r="336" spans="1:8" x14ac:dyDescent="0.15">
      <c r="A336" s="29"/>
      <c r="B336" s="29"/>
      <c r="C336" s="29"/>
      <c r="D336" s="34"/>
      <c r="E336" s="30"/>
    </row>
    <row r="337" spans="1:5" x14ac:dyDescent="0.15">
      <c r="A337" s="29"/>
      <c r="B337" s="29"/>
      <c r="C337" s="29"/>
      <c r="D337" s="34"/>
      <c r="E337" s="30"/>
    </row>
    <row r="338" spans="1:5" x14ac:dyDescent="0.15">
      <c r="A338" s="29"/>
      <c r="B338" s="29"/>
      <c r="C338" s="29"/>
      <c r="D338" s="34"/>
      <c r="E338" s="30"/>
    </row>
    <row r="339" spans="1:5" x14ac:dyDescent="0.15">
      <c r="A339" s="29"/>
      <c r="B339" s="29"/>
      <c r="C339" s="29"/>
      <c r="D339" s="34"/>
      <c r="E339" s="30"/>
    </row>
    <row r="340" spans="1:5" x14ac:dyDescent="0.15">
      <c r="A340" s="29"/>
      <c r="B340" s="29"/>
      <c r="C340" s="29"/>
      <c r="D340" s="34"/>
      <c r="E340" s="30"/>
    </row>
    <row r="341" spans="1:5" x14ac:dyDescent="0.15">
      <c r="A341" s="29"/>
      <c r="B341" s="29"/>
      <c r="C341" s="29"/>
      <c r="D341" s="34"/>
      <c r="E341" s="30"/>
    </row>
    <row r="342" spans="1:5" x14ac:dyDescent="0.15">
      <c r="A342" s="29"/>
      <c r="B342" s="29"/>
      <c r="C342" s="29"/>
      <c r="D342" s="34"/>
      <c r="E342" s="30"/>
    </row>
    <row r="343" spans="1:5" x14ac:dyDescent="0.15">
      <c r="A343" s="29"/>
      <c r="B343" s="29"/>
      <c r="C343" s="29"/>
      <c r="D343" s="34"/>
      <c r="E343" s="30"/>
    </row>
    <row r="344" spans="1:5" x14ac:dyDescent="0.15">
      <c r="A344" s="29"/>
      <c r="B344" s="29"/>
      <c r="C344" s="29"/>
      <c r="D344" s="34"/>
      <c r="E344" s="30"/>
    </row>
    <row r="345" spans="1:5" x14ac:dyDescent="0.15">
      <c r="A345" s="29"/>
      <c r="B345" s="29"/>
      <c r="C345" s="29"/>
      <c r="D345" s="34"/>
      <c r="E345" s="30"/>
    </row>
    <row r="346" spans="1:5" x14ac:dyDescent="0.15">
      <c r="A346" s="29"/>
      <c r="B346" s="29"/>
      <c r="C346" s="29"/>
      <c r="D346" s="34"/>
      <c r="E346" s="30"/>
    </row>
    <row r="347" spans="1:5" x14ac:dyDescent="0.15">
      <c r="A347" s="29"/>
      <c r="B347" s="29"/>
      <c r="C347" s="29"/>
      <c r="D347" s="34"/>
      <c r="E347" s="30"/>
    </row>
    <row r="348" spans="1:5" x14ac:dyDescent="0.15">
      <c r="A348" s="29"/>
      <c r="B348" s="29"/>
      <c r="C348" s="29"/>
      <c r="D348" s="34"/>
      <c r="E348" s="30"/>
    </row>
    <row r="349" spans="1:5" x14ac:dyDescent="0.15">
      <c r="A349" s="29"/>
      <c r="B349" s="29"/>
      <c r="C349" s="29"/>
      <c r="D349" s="34"/>
      <c r="E349" s="30"/>
    </row>
    <row r="350" spans="1:5" x14ac:dyDescent="0.15">
      <c r="A350" s="29"/>
      <c r="B350" s="29"/>
      <c r="C350" s="29"/>
      <c r="D350" s="34"/>
      <c r="E350" s="30"/>
    </row>
    <row r="351" spans="1:5" x14ac:dyDescent="0.15">
      <c r="A351" s="29"/>
      <c r="B351" s="29"/>
      <c r="C351" s="29"/>
      <c r="D351" s="34"/>
      <c r="E351" s="30"/>
    </row>
    <row r="352" spans="1:5" x14ac:dyDescent="0.15">
      <c r="A352" s="29"/>
      <c r="B352" s="29"/>
      <c r="C352" s="29"/>
      <c r="D352" s="34"/>
      <c r="E352" s="30"/>
    </row>
    <row r="353" spans="1:5" x14ac:dyDescent="0.15">
      <c r="A353" s="29"/>
      <c r="B353" s="29"/>
      <c r="C353" s="29"/>
      <c r="D353" s="34"/>
      <c r="E353" s="30"/>
    </row>
    <row r="354" spans="1:5" x14ac:dyDescent="0.15">
      <c r="A354" s="29"/>
      <c r="B354" s="29"/>
      <c r="C354" s="29"/>
      <c r="D354" s="34"/>
      <c r="E354" s="30"/>
    </row>
    <row r="355" spans="1:5" x14ac:dyDescent="0.15">
      <c r="A355" s="29"/>
      <c r="B355" s="29"/>
      <c r="C355" s="29"/>
      <c r="D355" s="34"/>
      <c r="E355" s="30"/>
    </row>
    <row r="356" spans="1:5" x14ac:dyDescent="0.15">
      <c r="A356" s="29"/>
      <c r="B356" s="29"/>
      <c r="C356" s="29"/>
      <c r="D356" s="34"/>
      <c r="E356" s="30"/>
    </row>
    <row r="357" spans="1:5" x14ac:dyDescent="0.15">
      <c r="A357" s="29"/>
      <c r="B357" s="29"/>
      <c r="C357" s="29"/>
      <c r="D357" s="34"/>
      <c r="E357" s="30"/>
    </row>
    <row r="358" spans="1:5" x14ac:dyDescent="0.15">
      <c r="A358" s="29"/>
      <c r="B358" s="29"/>
      <c r="C358" s="29"/>
      <c r="D358" s="34"/>
      <c r="E358" s="30"/>
    </row>
    <row r="359" spans="1:5" x14ac:dyDescent="0.15">
      <c r="A359" s="29"/>
      <c r="B359" s="29"/>
      <c r="C359" s="29"/>
      <c r="D359" s="34"/>
      <c r="E359" s="30"/>
    </row>
    <row r="360" spans="1:5" x14ac:dyDescent="0.15">
      <c r="A360" s="29"/>
      <c r="B360" s="29"/>
      <c r="C360" s="29"/>
      <c r="D360" s="34"/>
      <c r="E360" s="30"/>
    </row>
    <row r="361" spans="1:5" x14ac:dyDescent="0.15">
      <c r="A361" s="29"/>
      <c r="B361" s="29"/>
      <c r="C361" s="29"/>
      <c r="D361" s="34"/>
      <c r="E361" s="30"/>
    </row>
    <row r="362" spans="1:5" x14ac:dyDescent="0.15">
      <c r="A362" s="29"/>
      <c r="B362" s="29"/>
      <c r="C362" s="29"/>
      <c r="D362" s="34"/>
      <c r="E362" s="30"/>
    </row>
    <row r="363" spans="1:5" x14ac:dyDescent="0.15">
      <c r="A363" s="29"/>
      <c r="B363" s="29"/>
      <c r="C363" s="29"/>
      <c r="D363" s="34"/>
      <c r="E363" s="30"/>
    </row>
    <row r="364" spans="1:5" x14ac:dyDescent="0.15">
      <c r="A364" s="29"/>
      <c r="B364" s="29"/>
      <c r="C364" s="29"/>
      <c r="D364" s="34"/>
      <c r="E364" s="30"/>
    </row>
    <row r="365" spans="1:5" x14ac:dyDescent="0.15">
      <c r="A365" s="29"/>
      <c r="B365" s="29"/>
      <c r="C365" s="29"/>
      <c r="D365" s="34"/>
      <c r="E365" s="30"/>
    </row>
    <row r="366" spans="1:5" x14ac:dyDescent="0.15">
      <c r="A366" s="29"/>
      <c r="B366" s="29"/>
      <c r="C366" s="29"/>
      <c r="D366" s="34"/>
      <c r="E366" s="30"/>
    </row>
    <row r="367" spans="1:5" x14ac:dyDescent="0.15">
      <c r="A367" s="29"/>
      <c r="B367" s="29"/>
      <c r="C367" s="29"/>
      <c r="D367" s="34"/>
      <c r="E367" s="30"/>
    </row>
    <row r="368" spans="1:5" x14ac:dyDescent="0.15">
      <c r="A368" s="29"/>
      <c r="B368" s="29"/>
      <c r="C368" s="29"/>
      <c r="D368" s="34"/>
      <c r="E368" s="30"/>
    </row>
    <row r="369" spans="1:5" x14ac:dyDescent="0.15">
      <c r="A369" s="29"/>
      <c r="B369" s="29"/>
      <c r="C369" s="29"/>
      <c r="D369" s="34"/>
      <c r="E369" s="30"/>
    </row>
    <row r="370" spans="1:5" x14ac:dyDescent="0.15">
      <c r="A370" s="29"/>
      <c r="B370" s="29"/>
      <c r="C370" s="29"/>
      <c r="D370" s="34"/>
      <c r="E370" s="30"/>
    </row>
    <row r="371" spans="1:5" x14ac:dyDescent="0.15">
      <c r="A371" s="29"/>
      <c r="B371" s="29"/>
      <c r="C371" s="29"/>
      <c r="D371" s="34"/>
      <c r="E371" s="30"/>
    </row>
    <row r="372" spans="1:5" x14ac:dyDescent="0.15">
      <c r="A372" s="29"/>
      <c r="B372" s="29"/>
      <c r="C372" s="29"/>
      <c r="D372" s="34"/>
      <c r="E372" s="30"/>
    </row>
    <row r="373" spans="1:5" x14ac:dyDescent="0.15">
      <c r="A373" s="29"/>
      <c r="B373" s="29"/>
      <c r="C373" s="29"/>
      <c r="D373" s="34"/>
      <c r="E373" s="30"/>
    </row>
    <row r="374" spans="1:5" x14ac:dyDescent="0.15">
      <c r="A374" s="29"/>
      <c r="B374" s="29"/>
      <c r="C374" s="29"/>
      <c r="D374" s="34"/>
      <c r="E374" s="30"/>
    </row>
    <row r="375" spans="1:5" x14ac:dyDescent="0.15">
      <c r="A375" s="29"/>
      <c r="B375" s="29"/>
      <c r="C375" s="29"/>
      <c r="D375" s="34"/>
      <c r="E375" s="30"/>
    </row>
    <row r="376" spans="1:5" x14ac:dyDescent="0.15">
      <c r="A376" s="29"/>
      <c r="B376" s="29"/>
      <c r="C376" s="29"/>
      <c r="D376" s="34"/>
      <c r="E376" s="30"/>
    </row>
    <row r="377" spans="1:5" x14ac:dyDescent="0.15">
      <c r="A377" s="29"/>
      <c r="B377" s="29"/>
      <c r="C377" s="29"/>
      <c r="D377" s="34"/>
      <c r="E377" s="30"/>
    </row>
    <row r="378" spans="1:5" x14ac:dyDescent="0.15">
      <c r="A378" s="29"/>
      <c r="B378" s="29"/>
      <c r="C378" s="29"/>
      <c r="D378" s="34"/>
      <c r="E378" s="30"/>
    </row>
    <row r="379" spans="1:5" x14ac:dyDescent="0.15">
      <c r="A379" s="29"/>
      <c r="B379" s="29"/>
      <c r="C379" s="29"/>
      <c r="D379" s="34"/>
      <c r="E379" s="30"/>
    </row>
    <row r="380" spans="1:5" x14ac:dyDescent="0.15">
      <c r="A380" s="29"/>
      <c r="B380" s="29"/>
      <c r="C380" s="29"/>
      <c r="D380" s="34"/>
      <c r="E380" s="30"/>
    </row>
    <row r="381" spans="1:5" x14ac:dyDescent="0.15">
      <c r="A381" s="29"/>
      <c r="B381" s="29"/>
      <c r="C381" s="29"/>
      <c r="D381" s="34"/>
      <c r="E381" s="30"/>
    </row>
    <row r="382" spans="1:5" x14ac:dyDescent="0.15">
      <c r="A382" s="29"/>
      <c r="B382" s="29"/>
      <c r="C382" s="29"/>
      <c r="D382" s="34"/>
      <c r="E382" s="30"/>
    </row>
    <row r="383" spans="1:5" x14ac:dyDescent="0.15">
      <c r="A383" s="29"/>
      <c r="B383" s="29"/>
      <c r="C383" s="29"/>
      <c r="D383" s="34"/>
      <c r="E383" s="30"/>
    </row>
    <row r="384" spans="1:5" x14ac:dyDescent="0.15">
      <c r="A384" s="29"/>
      <c r="B384" s="29"/>
      <c r="C384" s="29"/>
      <c r="D384" s="34"/>
      <c r="E384" s="30"/>
    </row>
    <row r="385" spans="1:5" x14ac:dyDescent="0.15">
      <c r="A385" s="29"/>
      <c r="B385" s="29"/>
      <c r="C385" s="29"/>
      <c r="D385" s="34"/>
      <c r="E385" s="30"/>
    </row>
    <row r="386" spans="1:5" x14ac:dyDescent="0.15">
      <c r="A386" s="29"/>
      <c r="B386" s="29"/>
      <c r="C386" s="29"/>
      <c r="D386" s="34"/>
      <c r="E386" s="30"/>
    </row>
    <row r="387" spans="1:5" x14ac:dyDescent="0.15">
      <c r="A387" s="29"/>
      <c r="B387" s="29"/>
      <c r="C387" s="29"/>
      <c r="D387" s="34"/>
      <c r="E387" s="30"/>
    </row>
    <row r="388" spans="1:5" x14ac:dyDescent="0.15">
      <c r="A388" s="29"/>
      <c r="B388" s="29"/>
      <c r="C388" s="29"/>
      <c r="D388" s="34"/>
      <c r="E388" s="30"/>
    </row>
    <row r="389" spans="1:5" x14ac:dyDescent="0.15">
      <c r="A389" s="29"/>
      <c r="B389" s="29"/>
      <c r="C389" s="29"/>
      <c r="D389" s="34"/>
      <c r="E389" s="30"/>
    </row>
    <row r="390" spans="1:5" x14ac:dyDescent="0.15">
      <c r="A390" s="29"/>
      <c r="B390" s="29"/>
      <c r="C390" s="29"/>
      <c r="D390" s="34"/>
      <c r="E390" s="30"/>
    </row>
    <row r="391" spans="1:5" x14ac:dyDescent="0.15">
      <c r="A391" s="29"/>
      <c r="B391" s="29"/>
      <c r="C391" s="29"/>
      <c r="D391" s="34"/>
      <c r="E391" s="30"/>
    </row>
    <row r="392" spans="1:5" x14ac:dyDescent="0.15">
      <c r="A392" s="29"/>
      <c r="B392" s="29"/>
      <c r="C392" s="29"/>
      <c r="D392" s="34"/>
      <c r="E392" s="30"/>
    </row>
    <row r="393" spans="1:5" x14ac:dyDescent="0.15">
      <c r="A393" s="29"/>
      <c r="B393" s="29"/>
      <c r="C393" s="29"/>
      <c r="D393" s="34"/>
      <c r="E393" s="30"/>
    </row>
    <row r="394" spans="1:5" x14ac:dyDescent="0.15">
      <c r="A394" s="29"/>
      <c r="B394" s="29"/>
      <c r="C394" s="29"/>
      <c r="D394" s="34"/>
      <c r="E394" s="30"/>
    </row>
    <row r="395" spans="1:5" x14ac:dyDescent="0.15">
      <c r="A395" s="29"/>
      <c r="B395" s="29"/>
      <c r="C395" s="29"/>
      <c r="D395" s="34"/>
      <c r="E395" s="30"/>
    </row>
    <row r="396" spans="1:5" x14ac:dyDescent="0.15">
      <c r="A396" s="29"/>
      <c r="B396" s="29"/>
      <c r="C396" s="29"/>
      <c r="D396" s="34"/>
      <c r="E396" s="30"/>
    </row>
    <row r="397" spans="1:5" x14ac:dyDescent="0.15">
      <c r="A397" s="29"/>
      <c r="B397" s="29"/>
      <c r="C397" s="29"/>
      <c r="D397" s="34"/>
      <c r="E397" s="30"/>
    </row>
    <row r="398" spans="1:5" x14ac:dyDescent="0.15">
      <c r="A398" s="29"/>
      <c r="B398" s="29"/>
      <c r="C398" s="29"/>
      <c r="D398" s="34"/>
      <c r="E398" s="30"/>
    </row>
    <row r="399" spans="1:5" x14ac:dyDescent="0.15">
      <c r="A399" s="29"/>
      <c r="B399" s="29"/>
      <c r="C399" s="29"/>
      <c r="D399" s="34"/>
      <c r="E399" s="30"/>
    </row>
    <row r="400" spans="1:5" x14ac:dyDescent="0.15">
      <c r="A400" s="29"/>
      <c r="B400" s="29"/>
      <c r="C400" s="29"/>
      <c r="D400" s="34"/>
      <c r="E400" s="30"/>
    </row>
    <row r="401" spans="1:5" x14ac:dyDescent="0.15">
      <c r="A401" s="29"/>
      <c r="B401" s="29"/>
      <c r="C401" s="29"/>
      <c r="D401" s="34"/>
      <c r="E401" s="30"/>
    </row>
    <row r="402" spans="1:5" x14ac:dyDescent="0.15">
      <c r="A402" s="29"/>
      <c r="B402" s="29"/>
      <c r="C402" s="29"/>
      <c r="D402" s="34"/>
      <c r="E402" s="30"/>
    </row>
    <row r="403" spans="1:5" x14ac:dyDescent="0.15">
      <c r="A403" s="29"/>
      <c r="B403" s="29"/>
      <c r="C403" s="29"/>
      <c r="D403" s="34"/>
      <c r="E403" s="30"/>
    </row>
    <row r="404" spans="1:5" x14ac:dyDescent="0.15">
      <c r="A404" s="29"/>
      <c r="B404" s="29"/>
      <c r="C404" s="29"/>
      <c r="D404" s="34"/>
      <c r="E404" s="30"/>
    </row>
    <row r="405" spans="1:5" x14ac:dyDescent="0.15">
      <c r="A405" s="29"/>
      <c r="B405" s="29"/>
      <c r="C405" s="29"/>
      <c r="D405" s="34"/>
      <c r="E405" s="30"/>
    </row>
    <row r="406" spans="1:5" x14ac:dyDescent="0.15">
      <c r="A406" s="29"/>
      <c r="B406" s="29"/>
      <c r="C406" s="29"/>
      <c r="D406" s="34"/>
      <c r="E406" s="30"/>
    </row>
    <row r="407" spans="1:5" x14ac:dyDescent="0.15">
      <c r="A407" s="29"/>
      <c r="B407" s="29"/>
      <c r="C407" s="29"/>
      <c r="D407" s="34"/>
      <c r="E407" s="30"/>
    </row>
    <row r="408" spans="1:5" x14ac:dyDescent="0.15">
      <c r="A408" s="29"/>
      <c r="B408" s="29"/>
      <c r="C408" s="29"/>
      <c r="D408" s="34"/>
      <c r="E408" s="30"/>
    </row>
    <row r="409" spans="1:5" x14ac:dyDescent="0.15">
      <c r="A409" s="29"/>
      <c r="B409" s="29"/>
      <c r="C409" s="29"/>
      <c r="D409" s="34"/>
      <c r="E409" s="30"/>
    </row>
    <row r="410" spans="1:5" x14ac:dyDescent="0.15">
      <c r="A410" s="29"/>
      <c r="B410" s="29"/>
      <c r="C410" s="29"/>
      <c r="D410" s="34"/>
      <c r="E410" s="30"/>
    </row>
    <row r="411" spans="1:5" x14ac:dyDescent="0.15">
      <c r="A411" s="29"/>
      <c r="B411" s="29"/>
      <c r="C411" s="29"/>
      <c r="D411" s="34"/>
      <c r="E411" s="30"/>
    </row>
    <row r="412" spans="1:5" x14ac:dyDescent="0.15">
      <c r="A412" s="29"/>
      <c r="B412" s="29"/>
      <c r="C412" s="29"/>
      <c r="D412" s="34"/>
      <c r="E412" s="30"/>
    </row>
    <row r="413" spans="1:5" x14ac:dyDescent="0.15">
      <c r="A413" s="29"/>
      <c r="B413" s="29"/>
      <c r="C413" s="29"/>
      <c r="D413" s="34"/>
      <c r="E413" s="30"/>
    </row>
    <row r="414" spans="1:5" x14ac:dyDescent="0.15">
      <c r="A414" s="29"/>
      <c r="B414" s="29"/>
      <c r="C414" s="29"/>
      <c r="D414" s="34"/>
      <c r="E414" s="30"/>
    </row>
    <row r="415" spans="1:5" x14ac:dyDescent="0.15">
      <c r="A415" s="29"/>
      <c r="B415" s="29"/>
      <c r="C415" s="29"/>
      <c r="D415" s="34"/>
      <c r="E415" s="30"/>
    </row>
    <row r="416" spans="1:5" x14ac:dyDescent="0.15">
      <c r="A416" s="29"/>
      <c r="B416" s="29"/>
      <c r="C416" s="29"/>
      <c r="D416" s="34"/>
      <c r="E416" s="30"/>
    </row>
    <row r="417" spans="1:5" x14ac:dyDescent="0.15">
      <c r="A417" s="29"/>
      <c r="B417" s="29"/>
      <c r="C417" s="29"/>
      <c r="D417" s="34"/>
      <c r="E417" s="30"/>
    </row>
    <row r="418" spans="1:5" x14ac:dyDescent="0.15">
      <c r="A418" s="29"/>
      <c r="B418" s="29"/>
      <c r="C418" s="29"/>
      <c r="D418" s="34"/>
      <c r="E418" s="30"/>
    </row>
    <row r="419" spans="1:5" x14ac:dyDescent="0.15">
      <c r="A419" s="29"/>
      <c r="B419" s="29"/>
      <c r="C419" s="29"/>
      <c r="D419" s="34"/>
      <c r="E419" s="30"/>
    </row>
    <row r="420" spans="1:5" x14ac:dyDescent="0.15">
      <c r="A420" s="29"/>
      <c r="B420" s="29"/>
      <c r="C420" s="29"/>
      <c r="D420" s="34"/>
      <c r="E420" s="30"/>
    </row>
    <row r="421" spans="1:5" x14ac:dyDescent="0.15">
      <c r="A421" s="29"/>
      <c r="B421" s="29"/>
      <c r="C421" s="29"/>
      <c r="D421" s="34"/>
      <c r="E421" s="30"/>
    </row>
    <row r="422" spans="1:5" x14ac:dyDescent="0.15">
      <c r="A422" s="29"/>
      <c r="B422" s="29"/>
      <c r="C422" s="29"/>
      <c r="D422" s="34"/>
      <c r="E422" s="30"/>
    </row>
    <row r="423" spans="1:5" x14ac:dyDescent="0.15">
      <c r="A423" s="29"/>
      <c r="B423" s="29"/>
      <c r="C423" s="29"/>
      <c r="D423" s="34"/>
      <c r="E423" s="30"/>
    </row>
    <row r="424" spans="1:5" x14ac:dyDescent="0.15">
      <c r="A424" s="29"/>
      <c r="B424" s="29"/>
      <c r="C424" s="29"/>
      <c r="D424" s="34"/>
      <c r="E424" s="30"/>
    </row>
    <row r="425" spans="1:5" x14ac:dyDescent="0.15">
      <c r="A425" s="29"/>
      <c r="B425" s="29"/>
      <c r="C425" s="29"/>
      <c r="D425" s="34"/>
      <c r="E425" s="30"/>
    </row>
    <row r="426" spans="1:5" x14ac:dyDescent="0.15">
      <c r="A426" s="29"/>
      <c r="B426" s="29"/>
      <c r="C426" s="29"/>
      <c r="D426" s="34"/>
      <c r="E426" s="30"/>
    </row>
    <row r="427" spans="1:5" x14ac:dyDescent="0.15">
      <c r="A427" s="29"/>
      <c r="B427" s="29"/>
      <c r="C427" s="29"/>
      <c r="D427" s="34"/>
      <c r="E427" s="30"/>
    </row>
    <row r="428" spans="1:5" x14ac:dyDescent="0.15">
      <c r="A428" s="29"/>
      <c r="B428" s="29"/>
      <c r="C428" s="29"/>
      <c r="D428" s="34"/>
      <c r="E428" s="30"/>
    </row>
    <row r="429" spans="1:5" x14ac:dyDescent="0.15">
      <c r="A429" s="29"/>
      <c r="B429" s="29"/>
      <c r="C429" s="29"/>
      <c r="D429" s="34"/>
      <c r="E429" s="30"/>
    </row>
    <row r="430" spans="1:5" x14ac:dyDescent="0.15">
      <c r="A430" s="29"/>
      <c r="B430" s="29"/>
      <c r="C430" s="29"/>
      <c r="D430" s="34"/>
      <c r="E430" s="30"/>
    </row>
    <row r="431" spans="1:5" x14ac:dyDescent="0.15">
      <c r="A431" s="29"/>
      <c r="B431" s="29"/>
      <c r="C431" s="29"/>
      <c r="D431" s="34"/>
      <c r="E431" s="30"/>
    </row>
    <row r="432" spans="1:5" x14ac:dyDescent="0.15">
      <c r="A432" s="29"/>
      <c r="B432" s="29"/>
      <c r="C432" s="29"/>
      <c r="D432" s="34"/>
      <c r="E432" s="30"/>
    </row>
    <row r="433" spans="1:5" x14ac:dyDescent="0.15">
      <c r="A433" s="29"/>
      <c r="B433" s="29"/>
      <c r="C433" s="29"/>
      <c r="D433" s="34"/>
      <c r="E433" s="30"/>
    </row>
    <row r="434" spans="1:5" x14ac:dyDescent="0.15">
      <c r="A434" s="29"/>
      <c r="B434" s="29"/>
      <c r="C434" s="29"/>
      <c r="D434" s="34"/>
      <c r="E434" s="30"/>
    </row>
    <row r="435" spans="1:5" x14ac:dyDescent="0.15">
      <c r="A435" s="29"/>
      <c r="B435" s="29"/>
      <c r="C435" s="29"/>
      <c r="D435" s="34"/>
      <c r="E435" s="30"/>
    </row>
    <row r="436" spans="1:5" x14ac:dyDescent="0.15">
      <c r="A436" s="29"/>
      <c r="B436" s="29"/>
      <c r="C436" s="29"/>
      <c r="D436" s="34"/>
      <c r="E436" s="30"/>
    </row>
    <row r="437" spans="1:5" x14ac:dyDescent="0.15">
      <c r="A437" s="29"/>
      <c r="B437" s="29"/>
      <c r="C437" s="29"/>
      <c r="D437" s="34"/>
      <c r="E437" s="30"/>
    </row>
    <row r="438" spans="1:5" x14ac:dyDescent="0.15">
      <c r="A438" s="29"/>
      <c r="B438" s="29"/>
      <c r="C438" s="29"/>
      <c r="D438" s="34"/>
      <c r="E438" s="30"/>
    </row>
    <row r="439" spans="1:5" x14ac:dyDescent="0.15">
      <c r="A439" s="29"/>
      <c r="B439" s="29"/>
      <c r="C439" s="29"/>
      <c r="D439" s="34"/>
      <c r="E439" s="30"/>
    </row>
    <row r="440" spans="1:5" x14ac:dyDescent="0.15">
      <c r="A440" s="29"/>
      <c r="B440" s="29"/>
      <c r="C440" s="29"/>
      <c r="D440" s="34"/>
      <c r="E440" s="30"/>
    </row>
    <row r="441" spans="1:5" x14ac:dyDescent="0.15">
      <c r="A441" s="29"/>
      <c r="B441" s="29"/>
      <c r="C441" s="29"/>
      <c r="D441" s="34"/>
      <c r="E441" s="30"/>
    </row>
    <row r="442" spans="1:5" x14ac:dyDescent="0.15">
      <c r="A442" s="29"/>
      <c r="B442" s="29"/>
      <c r="C442" s="29"/>
      <c r="D442" s="34"/>
      <c r="E442" s="30"/>
    </row>
    <row r="443" spans="1:5" x14ac:dyDescent="0.15">
      <c r="A443" s="29"/>
      <c r="B443" s="29"/>
      <c r="C443" s="29"/>
      <c r="D443" s="34"/>
      <c r="E443" s="30"/>
    </row>
    <row r="444" spans="1:5" x14ac:dyDescent="0.15">
      <c r="A444" s="29"/>
      <c r="B444" s="29"/>
      <c r="C444" s="29"/>
      <c r="D444" s="34"/>
      <c r="E444" s="30"/>
    </row>
    <row r="445" spans="1:5" x14ac:dyDescent="0.15">
      <c r="A445" s="29"/>
      <c r="B445" s="29"/>
      <c r="C445" s="29"/>
      <c r="D445" s="34"/>
      <c r="E445" s="30"/>
    </row>
    <row r="446" spans="1:5" x14ac:dyDescent="0.15">
      <c r="A446" s="29"/>
      <c r="B446" s="29"/>
      <c r="C446" s="29"/>
      <c r="D446" s="34"/>
      <c r="E446" s="30"/>
    </row>
    <row r="447" spans="1:5" x14ac:dyDescent="0.15">
      <c r="A447" s="29"/>
      <c r="B447" s="29"/>
      <c r="C447" s="29"/>
      <c r="D447" s="34"/>
      <c r="E447" s="30"/>
    </row>
    <row r="448" spans="1:5" x14ac:dyDescent="0.15">
      <c r="A448" s="29"/>
      <c r="B448" s="29"/>
      <c r="C448" s="29"/>
      <c r="D448" s="34"/>
      <c r="E448" s="30"/>
    </row>
    <row r="449" spans="1:5" x14ac:dyDescent="0.15">
      <c r="A449" s="29"/>
      <c r="B449" s="29"/>
      <c r="C449" s="29"/>
      <c r="D449" s="34"/>
      <c r="E449" s="30"/>
    </row>
    <row r="450" spans="1:5" x14ac:dyDescent="0.15">
      <c r="A450" s="29"/>
      <c r="B450" s="29"/>
      <c r="C450" s="29"/>
      <c r="D450" s="34"/>
      <c r="E450" s="30"/>
    </row>
    <row r="451" spans="1:5" x14ac:dyDescent="0.15">
      <c r="A451" s="29"/>
      <c r="B451" s="29"/>
      <c r="C451" s="29"/>
      <c r="D451" s="34"/>
      <c r="E451" s="30"/>
    </row>
    <row r="452" spans="1:5" x14ac:dyDescent="0.15">
      <c r="A452" s="29"/>
      <c r="B452" s="29"/>
      <c r="C452" s="29"/>
      <c r="D452" s="34"/>
      <c r="E452" s="30"/>
    </row>
    <row r="453" spans="1:5" x14ac:dyDescent="0.15">
      <c r="A453" s="29"/>
      <c r="B453" s="29"/>
      <c r="C453" s="29"/>
      <c r="D453" s="34"/>
      <c r="E453" s="30"/>
    </row>
    <row r="454" spans="1:5" x14ac:dyDescent="0.15">
      <c r="A454" s="29"/>
      <c r="B454" s="29"/>
      <c r="C454" s="29"/>
      <c r="D454" s="34"/>
      <c r="E454" s="30"/>
    </row>
    <row r="455" spans="1:5" x14ac:dyDescent="0.15">
      <c r="A455" s="29"/>
      <c r="B455" s="29"/>
      <c r="C455" s="29"/>
      <c r="D455" s="34"/>
      <c r="E455" s="30"/>
    </row>
    <row r="456" spans="1:5" x14ac:dyDescent="0.15">
      <c r="A456" s="29"/>
      <c r="B456" s="29"/>
      <c r="C456" s="29"/>
      <c r="D456" s="34"/>
      <c r="E456" s="30"/>
    </row>
    <row r="457" spans="1:5" x14ac:dyDescent="0.15">
      <c r="A457" s="29"/>
      <c r="B457" s="29"/>
      <c r="C457" s="29"/>
      <c r="D457" s="34"/>
      <c r="E457" s="30"/>
    </row>
    <row r="458" spans="1:5" x14ac:dyDescent="0.15">
      <c r="A458" s="29"/>
      <c r="B458" s="29"/>
      <c r="C458" s="29"/>
      <c r="D458" s="34"/>
      <c r="E458" s="30"/>
    </row>
    <row r="459" spans="1:5" x14ac:dyDescent="0.15">
      <c r="A459" s="29"/>
      <c r="B459" s="29"/>
      <c r="C459" s="29"/>
      <c r="D459" s="34"/>
      <c r="E459" s="30"/>
    </row>
    <row r="460" spans="1:5" x14ac:dyDescent="0.15">
      <c r="A460" s="29"/>
      <c r="B460" s="29"/>
      <c r="C460" s="29"/>
      <c r="D460" s="34"/>
      <c r="E460" s="30"/>
    </row>
    <row r="461" spans="1:5" x14ac:dyDescent="0.15">
      <c r="A461" s="29"/>
      <c r="B461" s="29"/>
      <c r="C461" s="29"/>
      <c r="D461" s="34"/>
      <c r="E461" s="30"/>
    </row>
    <row r="462" spans="1:5" x14ac:dyDescent="0.15">
      <c r="A462" s="29"/>
      <c r="B462" s="29"/>
      <c r="C462" s="29"/>
      <c r="D462" s="34"/>
      <c r="E462" s="30"/>
    </row>
    <row r="463" spans="1:5" x14ac:dyDescent="0.15">
      <c r="A463" s="29"/>
      <c r="B463" s="29"/>
      <c r="C463" s="29"/>
      <c r="D463" s="34"/>
      <c r="E463" s="30"/>
    </row>
    <row r="464" spans="1:5" x14ac:dyDescent="0.15">
      <c r="A464" s="29"/>
      <c r="B464" s="29"/>
      <c r="C464" s="29"/>
      <c r="D464" s="34"/>
      <c r="E464" s="30"/>
    </row>
    <row r="465" spans="1:5" x14ac:dyDescent="0.15">
      <c r="A465" s="29"/>
      <c r="B465" s="29"/>
      <c r="C465" s="29"/>
      <c r="D465" s="34"/>
      <c r="E465" s="30"/>
    </row>
    <row r="466" spans="1:5" x14ac:dyDescent="0.15">
      <c r="A466" s="29"/>
      <c r="B466" s="29"/>
      <c r="C466" s="29"/>
      <c r="D466" s="34"/>
      <c r="E466" s="30"/>
    </row>
    <row r="467" spans="1:5" x14ac:dyDescent="0.15">
      <c r="A467" s="29"/>
      <c r="B467" s="29"/>
      <c r="C467" s="29"/>
      <c r="D467" s="34"/>
      <c r="E467" s="30"/>
    </row>
    <row r="468" spans="1:5" x14ac:dyDescent="0.15">
      <c r="A468" s="29"/>
      <c r="B468" s="29"/>
      <c r="C468" s="29"/>
      <c r="D468" s="34"/>
      <c r="E468" s="30"/>
    </row>
    <row r="469" spans="1:5" x14ac:dyDescent="0.15">
      <c r="A469" s="29"/>
      <c r="B469" s="29"/>
      <c r="C469" s="29"/>
      <c r="D469" s="34"/>
      <c r="E469" s="30"/>
    </row>
    <row r="470" spans="1:5" x14ac:dyDescent="0.15">
      <c r="A470" s="29"/>
      <c r="B470" s="29"/>
      <c r="C470" s="29"/>
      <c r="D470" s="34"/>
      <c r="E470" s="30"/>
    </row>
    <row r="471" spans="1:5" x14ac:dyDescent="0.15">
      <c r="A471" s="29"/>
      <c r="B471" s="29"/>
      <c r="C471" s="29"/>
      <c r="D471" s="34"/>
      <c r="E471" s="30"/>
    </row>
    <row r="472" spans="1:5" x14ac:dyDescent="0.15">
      <c r="A472" s="29"/>
      <c r="B472" s="29"/>
      <c r="C472" s="29"/>
      <c r="D472" s="34"/>
      <c r="E472" s="30"/>
    </row>
    <row r="473" spans="1:5" x14ac:dyDescent="0.15">
      <c r="A473" s="29"/>
      <c r="B473" s="29"/>
      <c r="C473" s="29"/>
      <c r="D473" s="34"/>
      <c r="E473" s="30"/>
    </row>
    <row r="474" spans="1:5" x14ac:dyDescent="0.15">
      <c r="A474" s="29"/>
      <c r="B474" s="29"/>
      <c r="C474" s="29"/>
      <c r="D474" s="34"/>
      <c r="E474" s="30"/>
    </row>
    <row r="475" spans="1:5" x14ac:dyDescent="0.15">
      <c r="A475" s="29"/>
      <c r="B475" s="29"/>
      <c r="C475" s="29"/>
      <c r="D475" s="34"/>
      <c r="E475" s="30"/>
    </row>
    <row r="476" spans="1:5" x14ac:dyDescent="0.15">
      <c r="A476" s="29"/>
      <c r="B476" s="29"/>
      <c r="C476" s="29"/>
      <c r="D476" s="34"/>
      <c r="E476" s="30"/>
    </row>
    <row r="477" spans="1:5" x14ac:dyDescent="0.15">
      <c r="A477" s="29"/>
      <c r="B477" s="29"/>
      <c r="C477" s="29"/>
      <c r="D477" s="34"/>
      <c r="E477" s="30"/>
    </row>
    <row r="478" spans="1:5" x14ac:dyDescent="0.15">
      <c r="A478" s="29"/>
      <c r="B478" s="29"/>
      <c r="C478" s="29"/>
      <c r="D478" s="34"/>
      <c r="E478" s="30"/>
    </row>
    <row r="479" spans="1:5" x14ac:dyDescent="0.15">
      <c r="A479" s="29"/>
      <c r="B479" s="29"/>
      <c r="C479" s="29"/>
      <c r="D479" s="34"/>
      <c r="E479" s="30"/>
    </row>
    <row r="480" spans="1:5" x14ac:dyDescent="0.15">
      <c r="A480" s="29"/>
      <c r="B480" s="29"/>
      <c r="C480" s="29"/>
      <c r="D480" s="34"/>
      <c r="E480" s="30"/>
    </row>
    <row r="481" spans="1:5" x14ac:dyDescent="0.15">
      <c r="A481" s="29"/>
      <c r="B481" s="29"/>
      <c r="C481" s="29"/>
      <c r="D481" s="34"/>
      <c r="E481" s="30"/>
    </row>
    <row r="482" spans="1:5" x14ac:dyDescent="0.15">
      <c r="A482" s="29"/>
      <c r="B482" s="29"/>
      <c r="C482" s="29"/>
      <c r="D482" s="34"/>
      <c r="E482" s="30"/>
    </row>
    <row r="483" spans="1:5" x14ac:dyDescent="0.15">
      <c r="A483" s="29"/>
      <c r="B483" s="29"/>
      <c r="C483" s="29"/>
      <c r="D483" s="34"/>
      <c r="E483" s="30"/>
    </row>
    <row r="484" spans="1:5" x14ac:dyDescent="0.15">
      <c r="A484" s="29"/>
      <c r="B484" s="29"/>
      <c r="C484" s="29"/>
      <c r="D484" s="34"/>
      <c r="E484" s="30"/>
    </row>
    <row r="485" spans="1:5" x14ac:dyDescent="0.15">
      <c r="A485" s="29"/>
      <c r="B485" s="29"/>
      <c r="C485" s="29"/>
      <c r="D485" s="34"/>
      <c r="E485" s="30"/>
    </row>
    <row r="486" spans="1:5" x14ac:dyDescent="0.15">
      <c r="A486" s="29"/>
      <c r="B486" s="29"/>
      <c r="C486" s="29"/>
      <c r="D486" s="34"/>
      <c r="E486" s="30"/>
    </row>
    <row r="487" spans="1:5" x14ac:dyDescent="0.15">
      <c r="A487" s="29"/>
      <c r="B487" s="29"/>
      <c r="C487" s="29"/>
      <c r="D487" s="34"/>
      <c r="E487" s="30"/>
    </row>
    <row r="488" spans="1:5" x14ac:dyDescent="0.15">
      <c r="A488" s="29"/>
      <c r="B488" s="29"/>
      <c r="C488" s="29"/>
      <c r="D488" s="34"/>
      <c r="E488" s="30"/>
    </row>
    <row r="489" spans="1:5" x14ac:dyDescent="0.15">
      <c r="A489" s="29"/>
      <c r="B489" s="29"/>
      <c r="C489" s="29"/>
      <c r="D489" s="34"/>
      <c r="E489" s="30"/>
    </row>
    <row r="490" spans="1:5" x14ac:dyDescent="0.15">
      <c r="A490" s="29"/>
      <c r="B490" s="29"/>
      <c r="C490" s="29"/>
      <c r="D490" s="34"/>
      <c r="E490" s="30"/>
    </row>
    <row r="491" spans="1:5" x14ac:dyDescent="0.15">
      <c r="A491" s="29"/>
      <c r="B491" s="29"/>
      <c r="C491" s="29"/>
      <c r="D491" s="34"/>
      <c r="E491" s="30"/>
    </row>
    <row r="492" spans="1:5" x14ac:dyDescent="0.15">
      <c r="A492" s="29"/>
      <c r="B492" s="29"/>
      <c r="C492" s="29"/>
      <c r="D492" s="34"/>
      <c r="E492" s="30"/>
    </row>
    <row r="493" spans="1:5" x14ac:dyDescent="0.15">
      <c r="A493" s="29"/>
      <c r="B493" s="29"/>
      <c r="C493" s="29"/>
      <c r="D493" s="34"/>
      <c r="E493" s="30"/>
    </row>
    <row r="494" spans="1:5" x14ac:dyDescent="0.15">
      <c r="A494" s="29"/>
      <c r="B494" s="29"/>
      <c r="C494" s="29"/>
      <c r="D494" s="34"/>
      <c r="E494" s="30"/>
    </row>
    <row r="495" spans="1:5" x14ac:dyDescent="0.15">
      <c r="A495" s="29"/>
      <c r="B495" s="29"/>
      <c r="C495" s="29"/>
      <c r="D495" s="34"/>
      <c r="E495" s="30"/>
    </row>
    <row r="496" spans="1:5" x14ac:dyDescent="0.15">
      <c r="A496" s="29"/>
      <c r="B496" s="29"/>
      <c r="C496" s="29"/>
      <c r="D496" s="34"/>
      <c r="E496" s="30"/>
    </row>
    <row r="497" spans="1:5" x14ac:dyDescent="0.15">
      <c r="A497" s="29"/>
      <c r="B497" s="29"/>
      <c r="C497" s="29"/>
      <c r="D497" s="34"/>
      <c r="E497" s="30"/>
    </row>
    <row r="498" spans="1:5" x14ac:dyDescent="0.15">
      <c r="A498" s="29"/>
      <c r="B498" s="29"/>
      <c r="C498" s="29"/>
      <c r="D498" s="34"/>
      <c r="E498" s="30"/>
    </row>
    <row r="499" spans="1:5" x14ac:dyDescent="0.15">
      <c r="A499" s="29"/>
      <c r="B499" s="29"/>
      <c r="C499" s="29"/>
      <c r="D499" s="34"/>
      <c r="E499" s="30"/>
    </row>
    <row r="500" spans="1:5" x14ac:dyDescent="0.15">
      <c r="A500" s="29"/>
      <c r="B500" s="29"/>
      <c r="C500" s="29"/>
      <c r="D500" s="34"/>
      <c r="E500" s="30"/>
    </row>
    <row r="501" spans="1:5" x14ac:dyDescent="0.15">
      <c r="A501" s="29"/>
      <c r="B501" s="29"/>
      <c r="C501" s="29"/>
      <c r="D501" s="34"/>
      <c r="E501" s="30"/>
    </row>
    <row r="502" spans="1:5" x14ac:dyDescent="0.15">
      <c r="A502" s="29"/>
      <c r="B502" s="29"/>
      <c r="C502" s="29"/>
      <c r="D502" s="34"/>
      <c r="E502" s="30"/>
    </row>
    <row r="503" spans="1:5" x14ac:dyDescent="0.15">
      <c r="A503" s="29"/>
      <c r="B503" s="29"/>
      <c r="C503" s="29"/>
      <c r="D503" s="34"/>
      <c r="E503" s="30"/>
    </row>
    <row r="504" spans="1:5" x14ac:dyDescent="0.15">
      <c r="A504" s="29"/>
      <c r="B504" s="29"/>
      <c r="C504" s="29"/>
      <c r="D504" s="34"/>
      <c r="E504" s="30"/>
    </row>
    <row r="505" spans="1:5" x14ac:dyDescent="0.15">
      <c r="A505" s="29"/>
      <c r="B505" s="29"/>
      <c r="C505" s="29"/>
      <c r="D505" s="34"/>
      <c r="E505" s="30"/>
    </row>
    <row r="506" spans="1:5" x14ac:dyDescent="0.15">
      <c r="A506" s="29"/>
      <c r="B506" s="29"/>
      <c r="C506" s="29"/>
      <c r="D506" s="34"/>
      <c r="E506" s="30"/>
    </row>
    <row r="507" spans="1:5" x14ac:dyDescent="0.15">
      <c r="A507" s="29"/>
      <c r="B507" s="29"/>
      <c r="C507" s="29"/>
      <c r="D507" s="34"/>
      <c r="E507" s="30"/>
    </row>
    <row r="508" spans="1:5" x14ac:dyDescent="0.15">
      <c r="A508" s="29"/>
      <c r="B508" s="29"/>
      <c r="C508" s="29"/>
      <c r="D508" s="34"/>
      <c r="E508" s="30"/>
    </row>
    <row r="509" spans="1:5" x14ac:dyDescent="0.15">
      <c r="A509" s="29"/>
      <c r="B509" s="29"/>
      <c r="C509" s="29"/>
      <c r="D509" s="34"/>
      <c r="E509" s="30"/>
    </row>
    <row r="510" spans="1:5" x14ac:dyDescent="0.15">
      <c r="A510" s="29"/>
      <c r="B510" s="29"/>
      <c r="C510" s="29"/>
      <c r="D510" s="34"/>
      <c r="E510" s="30"/>
    </row>
    <row r="511" spans="1:5" x14ac:dyDescent="0.15">
      <c r="A511" s="29"/>
      <c r="B511" s="29"/>
      <c r="C511" s="29"/>
      <c r="D511" s="34"/>
      <c r="E511" s="30"/>
    </row>
    <row r="512" spans="1:5" x14ac:dyDescent="0.15">
      <c r="A512" s="29"/>
      <c r="B512" s="29"/>
      <c r="C512" s="29"/>
      <c r="D512" s="34"/>
      <c r="E512" s="30"/>
    </row>
    <row r="513" spans="1:5" x14ac:dyDescent="0.15">
      <c r="A513" s="29"/>
      <c r="B513" s="29"/>
      <c r="C513" s="29"/>
      <c r="D513" s="34"/>
      <c r="E513" s="30"/>
    </row>
    <row r="514" spans="1:5" x14ac:dyDescent="0.15">
      <c r="A514" s="29"/>
      <c r="B514" s="29"/>
      <c r="C514" s="29"/>
      <c r="D514" s="34"/>
      <c r="E514" s="30"/>
    </row>
    <row r="515" spans="1:5" x14ac:dyDescent="0.15">
      <c r="A515" s="29"/>
      <c r="B515" s="29"/>
      <c r="C515" s="29"/>
      <c r="D515" s="34"/>
      <c r="E515" s="30"/>
    </row>
    <row r="516" spans="1:5" x14ac:dyDescent="0.15">
      <c r="A516" s="29"/>
      <c r="B516" s="29"/>
      <c r="C516" s="29"/>
      <c r="D516" s="34"/>
      <c r="E516" s="30"/>
    </row>
    <row r="517" spans="1:5" x14ac:dyDescent="0.15">
      <c r="A517" s="29"/>
      <c r="B517" s="29"/>
      <c r="C517" s="29"/>
      <c r="D517" s="34"/>
      <c r="E517" s="30"/>
    </row>
    <row r="518" spans="1:5" x14ac:dyDescent="0.15">
      <c r="A518" s="29"/>
      <c r="B518" s="29"/>
      <c r="C518" s="29"/>
      <c r="D518" s="34"/>
      <c r="E518" s="30"/>
    </row>
    <row r="519" spans="1:5" x14ac:dyDescent="0.15">
      <c r="A519" s="29"/>
      <c r="B519" s="29"/>
      <c r="C519" s="29"/>
      <c r="D519" s="34"/>
      <c r="E519" s="30"/>
    </row>
    <row r="520" spans="1:5" x14ac:dyDescent="0.15">
      <c r="A520" s="29"/>
      <c r="B520" s="29"/>
      <c r="C520" s="29"/>
      <c r="D520" s="34"/>
      <c r="E520" s="30"/>
    </row>
    <row r="521" spans="1:5" x14ac:dyDescent="0.15">
      <c r="A521" s="29"/>
      <c r="B521" s="29"/>
      <c r="C521" s="29"/>
      <c r="D521" s="34"/>
      <c r="E521" s="30"/>
    </row>
    <row r="522" spans="1:5" x14ac:dyDescent="0.15">
      <c r="A522" s="29"/>
      <c r="B522" s="29"/>
      <c r="C522" s="29"/>
      <c r="D522" s="34"/>
      <c r="E522" s="30"/>
    </row>
    <row r="523" spans="1:5" x14ac:dyDescent="0.15">
      <c r="A523" s="29"/>
      <c r="B523" s="29"/>
      <c r="C523" s="29"/>
      <c r="D523" s="34"/>
      <c r="E523" s="30"/>
    </row>
    <row r="524" spans="1:5" x14ac:dyDescent="0.15">
      <c r="A524" s="29"/>
      <c r="B524" s="29"/>
      <c r="C524" s="29"/>
      <c r="D524" s="34"/>
      <c r="E524" s="30"/>
    </row>
    <row r="525" spans="1:5" x14ac:dyDescent="0.15">
      <c r="A525" s="29"/>
      <c r="B525" s="29"/>
      <c r="C525" s="29"/>
      <c r="D525" s="34"/>
      <c r="E525" s="30"/>
    </row>
    <row r="526" spans="1:5" x14ac:dyDescent="0.15">
      <c r="A526" s="29"/>
      <c r="B526" s="29"/>
      <c r="C526" s="29"/>
      <c r="D526" s="34"/>
      <c r="E526" s="30"/>
    </row>
    <row r="527" spans="1:5" x14ac:dyDescent="0.15">
      <c r="A527" s="29"/>
      <c r="B527" s="29"/>
      <c r="C527" s="29"/>
      <c r="D527" s="34"/>
      <c r="E527" s="30"/>
    </row>
    <row r="528" spans="1:5" x14ac:dyDescent="0.15">
      <c r="A528" s="29"/>
      <c r="B528" s="29"/>
      <c r="C528" s="29"/>
      <c r="D528" s="34"/>
      <c r="E528" s="30"/>
    </row>
    <row r="529" spans="1:5" x14ac:dyDescent="0.15">
      <c r="A529" s="29"/>
      <c r="B529" s="29"/>
      <c r="C529" s="29"/>
      <c r="D529" s="34"/>
      <c r="E529" s="30"/>
    </row>
    <row r="530" spans="1:5" x14ac:dyDescent="0.15">
      <c r="A530" s="29"/>
      <c r="B530" s="29"/>
      <c r="C530" s="29"/>
      <c r="D530" s="34"/>
      <c r="E530" s="30"/>
    </row>
    <row r="531" spans="1:5" x14ac:dyDescent="0.15">
      <c r="A531" s="29"/>
      <c r="B531" s="29"/>
      <c r="C531" s="29"/>
      <c r="D531" s="34"/>
      <c r="E531" s="30"/>
    </row>
    <row r="532" spans="1:5" x14ac:dyDescent="0.15">
      <c r="A532" s="29"/>
      <c r="B532" s="29"/>
      <c r="C532" s="29"/>
      <c r="D532" s="34"/>
      <c r="E532" s="30"/>
    </row>
    <row r="533" spans="1:5" x14ac:dyDescent="0.15">
      <c r="A533" s="29"/>
      <c r="B533" s="29"/>
      <c r="C533" s="29"/>
      <c r="D533" s="34"/>
      <c r="E533" s="30"/>
    </row>
    <row r="534" spans="1:5" x14ac:dyDescent="0.15">
      <c r="A534" s="29"/>
      <c r="B534" s="29"/>
      <c r="C534" s="29"/>
      <c r="D534" s="34"/>
      <c r="E534" s="30"/>
    </row>
    <row r="535" spans="1:5" x14ac:dyDescent="0.15">
      <c r="A535" s="29"/>
      <c r="B535" s="29"/>
      <c r="C535" s="29"/>
      <c r="D535" s="34"/>
      <c r="E535" s="30"/>
    </row>
    <row r="536" spans="1:5" x14ac:dyDescent="0.15">
      <c r="A536" s="29"/>
      <c r="B536" s="29"/>
      <c r="C536" s="29"/>
      <c r="D536" s="34"/>
      <c r="E536" s="30"/>
    </row>
    <row r="537" spans="1:5" x14ac:dyDescent="0.15">
      <c r="A537" s="29"/>
      <c r="B537" s="29"/>
      <c r="C537" s="29"/>
      <c r="D537" s="34"/>
      <c r="E537" s="30"/>
    </row>
    <row r="538" spans="1:5" x14ac:dyDescent="0.15">
      <c r="A538" s="29"/>
      <c r="B538" s="29"/>
      <c r="C538" s="29"/>
      <c r="D538" s="34"/>
      <c r="E538" s="30"/>
    </row>
    <row r="539" spans="1:5" x14ac:dyDescent="0.15">
      <c r="A539" s="29"/>
      <c r="B539" s="29"/>
      <c r="C539" s="29"/>
      <c r="D539" s="34"/>
      <c r="E539" s="30"/>
    </row>
    <row r="540" spans="1:5" x14ac:dyDescent="0.15">
      <c r="A540" s="29"/>
      <c r="B540" s="29"/>
      <c r="C540" s="29"/>
      <c r="D540" s="34"/>
      <c r="E540" s="30"/>
    </row>
    <row r="541" spans="1:5" x14ac:dyDescent="0.15">
      <c r="A541" s="29"/>
      <c r="B541" s="29"/>
      <c r="C541" s="29"/>
      <c r="D541" s="34"/>
      <c r="E541" s="30"/>
    </row>
    <row r="542" spans="1:5" x14ac:dyDescent="0.15">
      <c r="A542" s="29"/>
      <c r="B542" s="29"/>
      <c r="C542" s="29"/>
      <c r="D542" s="34"/>
      <c r="E542" s="30"/>
    </row>
    <row r="543" spans="1:5" x14ac:dyDescent="0.15">
      <c r="A543" s="29"/>
      <c r="B543" s="29"/>
      <c r="C543" s="29"/>
      <c r="D543" s="34"/>
      <c r="E543" s="30"/>
    </row>
    <row r="544" spans="1:5" x14ac:dyDescent="0.15">
      <c r="A544" s="29"/>
      <c r="B544" s="29"/>
      <c r="C544" s="29"/>
      <c r="D544" s="34"/>
      <c r="E544" s="30"/>
    </row>
    <row r="545" spans="1:5" x14ac:dyDescent="0.15">
      <c r="A545" s="29"/>
      <c r="B545" s="29"/>
      <c r="C545" s="29"/>
      <c r="D545" s="34"/>
      <c r="E545" s="30"/>
    </row>
    <row r="546" spans="1:5" x14ac:dyDescent="0.15">
      <c r="A546" s="29"/>
      <c r="B546" s="29"/>
      <c r="C546" s="29"/>
      <c r="D546" s="34"/>
      <c r="E546" s="30"/>
    </row>
    <row r="547" spans="1:5" x14ac:dyDescent="0.15">
      <c r="A547" s="29"/>
      <c r="B547" s="29"/>
      <c r="C547" s="29"/>
      <c r="D547" s="34"/>
      <c r="E547" s="30"/>
    </row>
    <row r="548" spans="1:5" x14ac:dyDescent="0.15">
      <c r="A548" s="29"/>
      <c r="B548" s="29"/>
      <c r="C548" s="29"/>
      <c r="D548" s="34"/>
      <c r="E548" s="30"/>
    </row>
    <row r="549" spans="1:5" x14ac:dyDescent="0.15">
      <c r="A549" s="29"/>
      <c r="B549" s="29"/>
      <c r="C549" s="29"/>
      <c r="D549" s="34"/>
      <c r="E549" s="30"/>
    </row>
    <row r="550" spans="1:5" x14ac:dyDescent="0.15">
      <c r="A550" s="29"/>
      <c r="B550" s="29"/>
      <c r="C550" s="29"/>
      <c r="D550" s="34"/>
      <c r="E550" s="30"/>
    </row>
    <row r="551" spans="1:5" x14ac:dyDescent="0.15">
      <c r="A551" s="29"/>
      <c r="B551" s="29"/>
      <c r="C551" s="29"/>
      <c r="D551" s="34"/>
      <c r="E551" s="30"/>
    </row>
    <row r="552" spans="1:5" x14ac:dyDescent="0.15">
      <c r="A552" s="29"/>
      <c r="B552" s="29"/>
      <c r="C552" s="29"/>
      <c r="D552" s="34"/>
      <c r="E552" s="30"/>
    </row>
    <row r="553" spans="1:5" x14ac:dyDescent="0.15">
      <c r="A553" s="29"/>
      <c r="B553" s="29"/>
      <c r="C553" s="29"/>
      <c r="D553" s="34"/>
      <c r="E553" s="30"/>
    </row>
    <row r="554" spans="1:5" x14ac:dyDescent="0.15">
      <c r="A554" s="29"/>
      <c r="B554" s="29"/>
      <c r="C554" s="29"/>
      <c r="D554" s="34"/>
      <c r="E554" s="30"/>
    </row>
    <row r="555" spans="1:5" x14ac:dyDescent="0.15">
      <c r="A555" s="29"/>
      <c r="B555" s="29"/>
      <c r="C555" s="29"/>
      <c r="D555" s="34"/>
      <c r="E555" s="30"/>
    </row>
    <row r="556" spans="1:5" x14ac:dyDescent="0.15">
      <c r="A556" s="29"/>
      <c r="B556" s="29"/>
      <c r="C556" s="29"/>
      <c r="D556" s="34"/>
      <c r="E556" s="30"/>
    </row>
    <row r="557" spans="1:5" x14ac:dyDescent="0.15">
      <c r="A557" s="29"/>
      <c r="B557" s="29"/>
      <c r="C557" s="29"/>
      <c r="D557" s="34"/>
      <c r="E557" s="30"/>
    </row>
    <row r="558" spans="1:5" x14ac:dyDescent="0.15">
      <c r="A558" s="29"/>
      <c r="B558" s="29"/>
      <c r="C558" s="29"/>
      <c r="D558" s="34"/>
      <c r="E558" s="30"/>
    </row>
    <row r="559" spans="1:5" x14ac:dyDescent="0.15">
      <c r="A559" s="29"/>
      <c r="B559" s="29"/>
      <c r="C559" s="29"/>
      <c r="D559" s="34"/>
      <c r="E559" s="30"/>
    </row>
    <row r="560" spans="1:5" x14ac:dyDescent="0.15">
      <c r="A560" s="29"/>
      <c r="B560" s="29"/>
      <c r="C560" s="29"/>
      <c r="D560" s="34"/>
      <c r="E560" s="30"/>
    </row>
    <row r="561" spans="1:5" x14ac:dyDescent="0.15">
      <c r="A561" s="29"/>
      <c r="B561" s="29"/>
      <c r="C561" s="29"/>
      <c r="D561" s="34"/>
      <c r="E561" s="30"/>
    </row>
    <row r="562" spans="1:5" x14ac:dyDescent="0.15">
      <c r="A562" s="29"/>
      <c r="B562" s="29"/>
      <c r="C562" s="29"/>
      <c r="D562" s="34"/>
      <c r="E562" s="30"/>
    </row>
    <row r="563" spans="1:5" x14ac:dyDescent="0.15">
      <c r="A563" s="29"/>
      <c r="B563" s="29"/>
      <c r="C563" s="29"/>
      <c r="D563" s="34"/>
      <c r="E563" s="30"/>
    </row>
    <row r="564" spans="1:5" x14ac:dyDescent="0.15">
      <c r="A564" s="29"/>
      <c r="B564" s="29"/>
      <c r="C564" s="29"/>
      <c r="D564" s="34"/>
      <c r="E564" s="30"/>
    </row>
    <row r="565" spans="1:5" x14ac:dyDescent="0.15">
      <c r="A565" s="29"/>
      <c r="B565" s="29"/>
      <c r="C565" s="29"/>
      <c r="D565" s="34"/>
      <c r="E565" s="30"/>
    </row>
    <row r="566" spans="1:5" x14ac:dyDescent="0.15">
      <c r="A566" s="29"/>
      <c r="B566" s="29"/>
      <c r="C566" s="29"/>
      <c r="D566" s="34"/>
      <c r="E566" s="30"/>
    </row>
    <row r="567" spans="1:5" x14ac:dyDescent="0.15">
      <c r="A567" s="29"/>
      <c r="B567" s="29"/>
      <c r="C567" s="29"/>
      <c r="D567" s="34"/>
      <c r="E567" s="30"/>
    </row>
    <row r="568" spans="1:5" x14ac:dyDescent="0.15">
      <c r="A568" s="29"/>
      <c r="B568" s="29"/>
      <c r="C568" s="29"/>
      <c r="D568" s="34"/>
      <c r="E568" s="30"/>
    </row>
    <row r="569" spans="1:5" x14ac:dyDescent="0.15">
      <c r="A569" s="29"/>
      <c r="B569" s="29"/>
      <c r="C569" s="29"/>
      <c r="D569" s="34"/>
      <c r="E569" s="30"/>
    </row>
    <row r="570" spans="1:5" x14ac:dyDescent="0.15">
      <c r="A570" s="29"/>
      <c r="B570" s="29"/>
      <c r="C570" s="29"/>
      <c r="D570" s="34"/>
      <c r="E570" s="30"/>
    </row>
    <row r="571" spans="1:5" x14ac:dyDescent="0.15">
      <c r="A571" s="29"/>
      <c r="B571" s="29"/>
      <c r="C571" s="29"/>
      <c r="D571" s="34"/>
      <c r="E571" s="30"/>
    </row>
    <row r="572" spans="1:5" x14ac:dyDescent="0.15">
      <c r="A572" s="29"/>
      <c r="B572" s="29"/>
      <c r="C572" s="29"/>
      <c r="D572" s="34"/>
      <c r="E572" s="30"/>
    </row>
    <row r="573" spans="1:5" x14ac:dyDescent="0.15">
      <c r="A573" s="29"/>
      <c r="B573" s="29"/>
      <c r="C573" s="29"/>
      <c r="D573" s="34"/>
      <c r="E573" s="30"/>
    </row>
    <row r="574" spans="1:5" x14ac:dyDescent="0.15">
      <c r="A574" s="29"/>
      <c r="B574" s="29"/>
      <c r="C574" s="29"/>
      <c r="D574" s="34"/>
      <c r="E574" s="30"/>
    </row>
    <row r="575" spans="1:5" x14ac:dyDescent="0.15">
      <c r="A575" s="29"/>
      <c r="B575" s="29"/>
      <c r="C575" s="29"/>
      <c r="D575" s="34"/>
      <c r="E575" s="30"/>
    </row>
    <row r="576" spans="1:5" x14ac:dyDescent="0.15">
      <c r="A576" s="29"/>
      <c r="B576" s="29"/>
      <c r="C576" s="29"/>
      <c r="D576" s="34"/>
      <c r="E576" s="30"/>
    </row>
    <row r="577" spans="1:5" x14ac:dyDescent="0.15">
      <c r="A577" s="29"/>
      <c r="B577" s="29"/>
      <c r="C577" s="29"/>
      <c r="D577" s="34"/>
      <c r="E577" s="30"/>
    </row>
    <row r="578" spans="1:5" x14ac:dyDescent="0.15">
      <c r="A578" s="29"/>
      <c r="B578" s="29"/>
      <c r="C578" s="29"/>
      <c r="D578" s="34"/>
      <c r="E578" s="30"/>
    </row>
    <row r="579" spans="1:5" x14ac:dyDescent="0.15">
      <c r="A579" s="29"/>
      <c r="B579" s="29"/>
      <c r="C579" s="29"/>
      <c r="D579" s="34"/>
      <c r="E579" s="30"/>
    </row>
    <row r="580" spans="1:5" x14ac:dyDescent="0.15">
      <c r="A580" s="29"/>
      <c r="B580" s="29"/>
      <c r="C580" s="29"/>
      <c r="D580" s="34"/>
      <c r="E580" s="30"/>
    </row>
    <row r="581" spans="1:5" x14ac:dyDescent="0.15">
      <c r="A581" s="29"/>
      <c r="B581" s="29"/>
      <c r="C581" s="29"/>
      <c r="D581" s="34"/>
      <c r="E581" s="30"/>
    </row>
    <row r="582" spans="1:5" x14ac:dyDescent="0.15">
      <c r="A582" s="29"/>
      <c r="B582" s="29"/>
      <c r="C582" s="29"/>
      <c r="D582" s="34"/>
      <c r="E582" s="30"/>
    </row>
    <row r="583" spans="1:5" x14ac:dyDescent="0.15">
      <c r="A583" s="29"/>
      <c r="B583" s="29"/>
      <c r="C583" s="29"/>
      <c r="D583" s="34"/>
      <c r="E583" s="30"/>
    </row>
    <row r="584" spans="1:5" x14ac:dyDescent="0.15">
      <c r="A584" s="29"/>
      <c r="B584" s="29"/>
      <c r="C584" s="29"/>
      <c r="D584" s="34"/>
      <c r="E584" s="30"/>
    </row>
    <row r="585" spans="1:5" x14ac:dyDescent="0.15">
      <c r="A585" s="29"/>
      <c r="B585" s="29"/>
      <c r="C585" s="29"/>
      <c r="D585" s="34"/>
      <c r="E585" s="30"/>
    </row>
    <row r="586" spans="1:5" x14ac:dyDescent="0.15">
      <c r="A586" s="29"/>
      <c r="B586" s="29"/>
      <c r="C586" s="29"/>
      <c r="D586" s="34"/>
      <c r="E586" s="30"/>
    </row>
    <row r="587" spans="1:5" x14ac:dyDescent="0.15">
      <c r="A587" s="29"/>
      <c r="B587" s="29"/>
      <c r="C587" s="29"/>
      <c r="D587" s="34"/>
      <c r="E587" s="30"/>
    </row>
    <row r="588" spans="1:5" x14ac:dyDescent="0.15">
      <c r="A588" s="29"/>
      <c r="B588" s="29"/>
      <c r="C588" s="29"/>
      <c r="D588" s="34"/>
      <c r="E588" s="30"/>
    </row>
    <row r="589" spans="1:5" x14ac:dyDescent="0.15">
      <c r="A589" s="29"/>
      <c r="B589" s="29"/>
      <c r="C589" s="29"/>
      <c r="D589" s="34"/>
      <c r="E589" s="30"/>
    </row>
    <row r="590" spans="1:5" x14ac:dyDescent="0.15">
      <c r="A590" s="29"/>
      <c r="B590" s="29"/>
      <c r="C590" s="29"/>
      <c r="D590" s="34"/>
      <c r="E590" s="30"/>
    </row>
    <row r="591" spans="1:5" x14ac:dyDescent="0.15">
      <c r="A591" s="29"/>
      <c r="B591" s="29"/>
      <c r="C591" s="29"/>
      <c r="D591" s="34"/>
      <c r="E591" s="30"/>
    </row>
    <row r="592" spans="1:5" x14ac:dyDescent="0.15">
      <c r="A592" s="29"/>
      <c r="B592" s="29"/>
      <c r="C592" s="29"/>
      <c r="D592" s="34"/>
      <c r="E592" s="30"/>
    </row>
    <row r="593" spans="1:5" x14ac:dyDescent="0.15">
      <c r="A593" s="29"/>
      <c r="B593" s="29"/>
      <c r="C593" s="29"/>
      <c r="D593" s="34"/>
      <c r="E593" s="30"/>
    </row>
    <row r="594" spans="1:5" x14ac:dyDescent="0.15">
      <c r="A594" s="29"/>
      <c r="B594" s="29"/>
      <c r="C594" s="29"/>
      <c r="D594" s="34"/>
      <c r="E594" s="30"/>
    </row>
    <row r="595" spans="1:5" x14ac:dyDescent="0.15">
      <c r="A595" s="29"/>
      <c r="B595" s="29"/>
      <c r="C595" s="29"/>
      <c r="D595" s="34"/>
      <c r="E595" s="30"/>
    </row>
    <row r="596" spans="1:5" x14ac:dyDescent="0.15">
      <c r="A596" s="29"/>
      <c r="B596" s="29"/>
      <c r="C596" s="29"/>
      <c r="D596" s="34"/>
      <c r="E596" s="30"/>
    </row>
    <row r="597" spans="1:5" x14ac:dyDescent="0.15">
      <c r="A597" s="29"/>
      <c r="B597" s="29"/>
      <c r="C597" s="29"/>
      <c r="D597" s="34"/>
      <c r="E597" s="30"/>
    </row>
    <row r="598" spans="1:5" x14ac:dyDescent="0.15">
      <c r="A598" s="29"/>
      <c r="B598" s="29"/>
      <c r="C598" s="29"/>
      <c r="D598" s="34"/>
      <c r="E598" s="30"/>
    </row>
    <row r="599" spans="1:5" x14ac:dyDescent="0.15">
      <c r="A599" s="29"/>
      <c r="B599" s="29"/>
      <c r="C599" s="29"/>
      <c r="D599" s="34"/>
      <c r="E599" s="30"/>
    </row>
    <row r="600" spans="1:5" x14ac:dyDescent="0.15">
      <c r="A600" s="29"/>
      <c r="B600" s="29"/>
      <c r="C600" s="29"/>
      <c r="D600" s="34"/>
      <c r="E600" s="30"/>
    </row>
    <row r="601" spans="1:5" x14ac:dyDescent="0.15">
      <c r="A601" s="29"/>
      <c r="B601" s="29"/>
      <c r="C601" s="29"/>
      <c r="D601" s="34"/>
      <c r="E601" s="30"/>
    </row>
    <row r="602" spans="1:5" x14ac:dyDescent="0.15">
      <c r="A602" s="29"/>
      <c r="B602" s="29"/>
      <c r="C602" s="29"/>
      <c r="D602" s="34"/>
      <c r="E602" s="30"/>
    </row>
    <row r="603" spans="1:5" x14ac:dyDescent="0.15">
      <c r="A603" s="29"/>
      <c r="B603" s="29"/>
      <c r="C603" s="29"/>
      <c r="D603" s="34"/>
      <c r="E603" s="30"/>
    </row>
    <row r="604" spans="1:5" x14ac:dyDescent="0.15">
      <c r="A604" s="29"/>
      <c r="B604" s="29"/>
      <c r="C604" s="29"/>
      <c r="D604" s="34"/>
      <c r="E604" s="30"/>
    </row>
    <row r="605" spans="1:5" x14ac:dyDescent="0.15">
      <c r="A605" s="29"/>
      <c r="B605" s="29"/>
      <c r="C605" s="29"/>
      <c r="D605" s="34"/>
      <c r="E605" s="30"/>
    </row>
    <row r="606" spans="1:5" x14ac:dyDescent="0.15">
      <c r="A606" s="29"/>
      <c r="B606" s="29"/>
      <c r="C606" s="29"/>
      <c r="D606" s="34"/>
      <c r="E606" s="30"/>
    </row>
    <row r="607" spans="1:5" x14ac:dyDescent="0.15">
      <c r="A607" s="29"/>
      <c r="B607" s="29"/>
      <c r="C607" s="29"/>
      <c r="D607" s="34"/>
      <c r="E607" s="30"/>
    </row>
    <row r="608" spans="1:5" x14ac:dyDescent="0.15">
      <c r="A608" s="29"/>
      <c r="B608" s="29"/>
      <c r="C608" s="29"/>
      <c r="D608" s="34"/>
      <c r="E608" s="30"/>
    </row>
    <row r="609" spans="1:5" x14ac:dyDescent="0.15">
      <c r="A609" s="29"/>
      <c r="B609" s="29"/>
      <c r="C609" s="29"/>
      <c r="D609" s="34"/>
      <c r="E609" s="30"/>
    </row>
    <row r="610" spans="1:5" x14ac:dyDescent="0.15">
      <c r="A610" s="29"/>
      <c r="B610" s="29"/>
      <c r="C610" s="29"/>
      <c r="D610" s="34"/>
      <c r="E610" s="30"/>
    </row>
    <row r="611" spans="1:5" x14ac:dyDescent="0.15">
      <c r="A611" s="29"/>
      <c r="B611" s="29"/>
      <c r="C611" s="29"/>
      <c r="D611" s="34"/>
      <c r="E611" s="30"/>
    </row>
    <row r="612" spans="1:5" x14ac:dyDescent="0.15">
      <c r="A612" s="29"/>
      <c r="B612" s="29"/>
      <c r="C612" s="29"/>
      <c r="D612" s="34"/>
      <c r="E612" s="30"/>
    </row>
    <row r="613" spans="1:5" x14ac:dyDescent="0.15">
      <c r="A613" s="29"/>
      <c r="B613" s="29"/>
      <c r="C613" s="29"/>
      <c r="D613" s="34"/>
      <c r="E613" s="30"/>
    </row>
    <row r="614" spans="1:5" x14ac:dyDescent="0.15">
      <c r="A614" s="29"/>
      <c r="B614" s="29"/>
      <c r="C614" s="29"/>
      <c r="D614" s="34"/>
      <c r="E614" s="30"/>
    </row>
    <row r="615" spans="1:5" x14ac:dyDescent="0.15">
      <c r="A615" s="29"/>
      <c r="B615" s="29"/>
      <c r="C615" s="29"/>
      <c r="D615" s="34"/>
      <c r="E615" s="30"/>
    </row>
    <row r="616" spans="1:5" x14ac:dyDescent="0.15">
      <c r="A616" s="29"/>
      <c r="B616" s="29"/>
      <c r="C616" s="29"/>
      <c r="D616" s="34"/>
      <c r="E616" s="30"/>
    </row>
    <row r="617" spans="1:5" x14ac:dyDescent="0.15">
      <c r="A617" s="29"/>
      <c r="B617" s="29"/>
      <c r="C617" s="29"/>
      <c r="D617" s="34"/>
      <c r="E617" s="30"/>
    </row>
    <row r="618" spans="1:5" x14ac:dyDescent="0.15">
      <c r="A618" s="29"/>
      <c r="B618" s="29"/>
      <c r="C618" s="29"/>
      <c r="D618" s="34"/>
      <c r="E618" s="30"/>
    </row>
    <row r="619" spans="1:5" x14ac:dyDescent="0.15">
      <c r="A619" s="29"/>
      <c r="B619" s="29"/>
      <c r="C619" s="29"/>
      <c r="D619" s="34"/>
      <c r="E619" s="30"/>
    </row>
    <row r="620" spans="1:5" x14ac:dyDescent="0.15">
      <c r="A620" s="29"/>
      <c r="B620" s="29"/>
      <c r="C620" s="29"/>
      <c r="D620" s="34"/>
      <c r="E620" s="30"/>
    </row>
    <row r="621" spans="1:5" x14ac:dyDescent="0.15">
      <c r="A621" s="29"/>
      <c r="B621" s="29"/>
      <c r="C621" s="29"/>
      <c r="D621" s="34"/>
      <c r="E621" s="30"/>
    </row>
    <row r="622" spans="1:5" x14ac:dyDescent="0.15">
      <c r="A622" s="29"/>
      <c r="B622" s="29"/>
      <c r="C622" s="29"/>
      <c r="D622" s="34"/>
      <c r="E622" s="30"/>
    </row>
    <row r="623" spans="1:5" x14ac:dyDescent="0.15">
      <c r="A623" s="29"/>
      <c r="B623" s="29"/>
      <c r="C623" s="29"/>
      <c r="D623" s="34"/>
      <c r="E623" s="30"/>
    </row>
  </sheetData>
  <sheetProtection algorithmName="SHA-512" hashValue="76od6n1tAlW1bw8D0DjcRKt2/aT6EVpKyiIfWQ+uEtcTAVFRsanPGi0UCvw+kCcaeCgGxa27w5W3JHihu2L7Pg==" saltValue="qrYiYZEuJMfZEjcgGXX/VQ==" spinCount="100000" sheet="1" autoFilter="0"/>
  <autoFilter ref="A7:H623" xr:uid="{040B301A-2479-4C3A-9705-17AD0FC94FDE}"/>
  <mergeCells count="1">
    <mergeCell ref="A6:E6"/>
  </mergeCells>
  <phoneticPr fontId="21" type="noConversion"/>
  <dataValidations count="1">
    <dataValidation type="decimal" operator="greaterThan" allowBlank="1" showInputMessage="1" showErrorMessage="1" sqref="F8:G231" xr:uid="{3A3379D8-423A-4CA9-AD4D-7F6968FD19F8}">
      <formula1>0</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3F18B-DD90-4E6F-81B9-0AE081FB073B}">
  <sheetPr>
    <tabColor rgb="FF92D050"/>
  </sheetPr>
  <dimension ref="A1:H89"/>
  <sheetViews>
    <sheetView zoomScaleNormal="100" workbookViewId="0">
      <pane ySplit="7" topLeftCell="A8" activePane="bottomLeft" state="frozen"/>
      <selection activeCell="H5" sqref="H5"/>
      <selection pane="bottomLeft" activeCell="G8" sqref="G8"/>
    </sheetView>
  </sheetViews>
  <sheetFormatPr baseColWidth="10" defaultColWidth="27.6640625" defaultRowHeight="13" x14ac:dyDescent="0.15"/>
  <cols>
    <col min="1" max="1" width="11.5" style="77" customWidth="1"/>
    <col min="2" max="2" width="8" style="77" bestFit="1" customWidth="1"/>
    <col min="3" max="3" width="25" style="77" customWidth="1"/>
    <col min="4" max="4" width="10.6640625" style="77" bestFit="1" customWidth="1"/>
    <col min="5" max="5" width="9.5" style="77" bestFit="1" customWidth="1"/>
    <col min="6" max="7" width="15.1640625" style="77" bestFit="1" customWidth="1"/>
    <col min="8" max="8" width="17.6640625" style="77" bestFit="1" customWidth="1"/>
    <col min="9" max="16384" width="27.6640625" style="77"/>
  </cols>
  <sheetData>
    <row r="1" spans="1:8" ht="15" thickTop="1" thickBot="1" x14ac:dyDescent="0.2">
      <c r="F1" s="78" t="s">
        <v>1085</v>
      </c>
      <c r="G1" s="78" t="s">
        <v>1062</v>
      </c>
      <c r="H1" s="79">
        <f>SUMIF(A:A,"Perceel 1",H:H)</f>
        <v>0</v>
      </c>
    </row>
    <row r="2" spans="1:8" ht="15" thickTop="1" thickBot="1" x14ac:dyDescent="0.2">
      <c r="G2" s="78" t="s">
        <v>1061</v>
      </c>
      <c r="H2" s="79">
        <f>SUMIF(A:A,"Perceel 2",H:H)</f>
        <v>0</v>
      </c>
    </row>
    <row r="3" spans="1:8" ht="15" thickTop="1" thickBot="1" x14ac:dyDescent="0.2">
      <c r="G3" s="78" t="s">
        <v>1063</v>
      </c>
      <c r="H3" s="79">
        <f>SUMIF(A:A,"Perceel 3",H:H)</f>
        <v>0</v>
      </c>
    </row>
    <row r="4" spans="1:8" ht="14" thickTop="1" x14ac:dyDescent="0.15"/>
    <row r="5" spans="1:8" x14ac:dyDescent="0.15">
      <c r="A5" s="80" t="s">
        <v>1072</v>
      </c>
      <c r="B5" s="61"/>
      <c r="C5" s="61"/>
      <c r="D5" s="61"/>
      <c r="E5" s="61"/>
      <c r="F5" s="81"/>
      <c r="G5" s="81"/>
      <c r="H5" s="81"/>
    </row>
    <row r="6" spans="1:8" ht="14" x14ac:dyDescent="0.15">
      <c r="A6" s="61" t="s">
        <v>1077</v>
      </c>
      <c r="B6" s="61"/>
      <c r="C6" s="61"/>
      <c r="D6" s="61"/>
      <c r="E6" s="61"/>
      <c r="F6" s="82" t="s">
        <v>1073</v>
      </c>
      <c r="G6" s="82" t="s">
        <v>1075</v>
      </c>
      <c r="H6" s="82" t="s">
        <v>1076</v>
      </c>
    </row>
    <row r="7" spans="1:8" ht="28" x14ac:dyDescent="0.15">
      <c r="A7" s="83" t="s">
        <v>936</v>
      </c>
      <c r="B7" s="83" t="s">
        <v>2</v>
      </c>
      <c r="C7" s="83" t="s">
        <v>3</v>
      </c>
      <c r="D7" s="83" t="s">
        <v>3124</v>
      </c>
      <c r="E7" s="83" t="s">
        <v>865</v>
      </c>
      <c r="F7" s="84" t="s">
        <v>934</v>
      </c>
      <c r="G7" s="84" t="s">
        <v>934</v>
      </c>
      <c r="H7" s="85" t="s">
        <v>1088</v>
      </c>
    </row>
    <row r="8" spans="1:8" x14ac:dyDescent="0.15">
      <c r="A8" s="77" t="s">
        <v>1062</v>
      </c>
      <c r="B8" s="88" t="s">
        <v>2968</v>
      </c>
      <c r="C8" s="77" t="s">
        <v>3139</v>
      </c>
      <c r="D8" s="77" t="s">
        <v>1440</v>
      </c>
      <c r="E8" s="77">
        <v>2</v>
      </c>
      <c r="F8" s="86"/>
      <c r="G8" s="86"/>
      <c r="H8" s="87">
        <f>(F8*E8)+(E8*G8)</f>
        <v>0</v>
      </c>
    </row>
    <row r="9" spans="1:8" x14ac:dyDescent="0.15">
      <c r="A9" s="77" t="s">
        <v>1062</v>
      </c>
      <c r="B9" s="88" t="s">
        <v>2968</v>
      </c>
      <c r="C9" s="77" t="s">
        <v>3140</v>
      </c>
      <c r="D9" s="77" t="s">
        <v>3510</v>
      </c>
      <c r="E9" s="77">
        <v>1</v>
      </c>
      <c r="F9" s="86"/>
      <c r="G9" s="86"/>
      <c r="H9" s="87">
        <f t="shared" ref="H9:H72" si="0">(F9*E9)+(E9*G9)</f>
        <v>0</v>
      </c>
    </row>
    <row r="10" spans="1:8" x14ac:dyDescent="0.15">
      <c r="A10" s="77" t="s">
        <v>1062</v>
      </c>
      <c r="B10" s="88" t="s">
        <v>2968</v>
      </c>
      <c r="C10" s="77" t="s">
        <v>3141</v>
      </c>
      <c r="D10" s="77" t="s">
        <v>1440</v>
      </c>
      <c r="E10" s="77">
        <v>6</v>
      </c>
      <c r="F10" s="86"/>
      <c r="G10" s="86"/>
      <c r="H10" s="87">
        <f t="shared" si="0"/>
        <v>0</v>
      </c>
    </row>
    <row r="11" spans="1:8" x14ac:dyDescent="0.15">
      <c r="A11" s="77" t="s">
        <v>1062</v>
      </c>
      <c r="B11" s="88" t="s">
        <v>2968</v>
      </c>
      <c r="C11" s="77" t="s">
        <v>3142</v>
      </c>
      <c r="D11" s="77" t="s">
        <v>3511</v>
      </c>
      <c r="E11" s="77">
        <v>2</v>
      </c>
      <c r="F11" s="86"/>
      <c r="G11" s="86"/>
      <c r="H11" s="87">
        <f t="shared" si="0"/>
        <v>0</v>
      </c>
    </row>
    <row r="12" spans="1:8" x14ac:dyDescent="0.15">
      <c r="A12" s="77" t="s">
        <v>1062</v>
      </c>
      <c r="B12" s="88" t="s">
        <v>2968</v>
      </c>
      <c r="C12" s="77" t="s">
        <v>3143</v>
      </c>
      <c r="D12" s="77" t="s">
        <v>1440</v>
      </c>
      <c r="E12" s="77">
        <v>2</v>
      </c>
      <c r="F12" s="86"/>
      <c r="G12" s="86"/>
      <c r="H12" s="87">
        <f t="shared" si="0"/>
        <v>0</v>
      </c>
    </row>
    <row r="13" spans="1:8" ht="12" customHeight="1" x14ac:dyDescent="0.15">
      <c r="A13" s="77" t="s">
        <v>1062</v>
      </c>
      <c r="B13" s="88" t="s">
        <v>2968</v>
      </c>
      <c r="C13" s="77" t="s">
        <v>3144</v>
      </c>
      <c r="D13" s="77" t="s">
        <v>3512</v>
      </c>
      <c r="E13" s="77">
        <v>4</v>
      </c>
      <c r="F13" s="86"/>
      <c r="G13" s="86"/>
      <c r="H13" s="87">
        <f t="shared" si="0"/>
        <v>0</v>
      </c>
    </row>
    <row r="14" spans="1:8" x14ac:dyDescent="0.15">
      <c r="A14" s="77" t="s">
        <v>1062</v>
      </c>
      <c r="B14" s="88" t="s">
        <v>2968</v>
      </c>
      <c r="C14" s="77" t="s">
        <v>3145</v>
      </c>
      <c r="D14" s="77" t="s">
        <v>3512</v>
      </c>
      <c r="E14" s="77">
        <v>2</v>
      </c>
      <c r="F14" s="86"/>
      <c r="G14" s="86"/>
      <c r="H14" s="87">
        <f t="shared" si="0"/>
        <v>0</v>
      </c>
    </row>
    <row r="15" spans="1:8" x14ac:dyDescent="0.15">
      <c r="A15" s="77" t="s">
        <v>1062</v>
      </c>
      <c r="B15" s="88" t="s">
        <v>2968</v>
      </c>
      <c r="C15" s="77" t="s">
        <v>3146</v>
      </c>
      <c r="D15" s="77" t="s">
        <v>3513</v>
      </c>
      <c r="E15" s="77">
        <v>2</v>
      </c>
      <c r="F15" s="86"/>
      <c r="G15" s="86"/>
      <c r="H15" s="87">
        <f t="shared" si="0"/>
        <v>0</v>
      </c>
    </row>
    <row r="16" spans="1:8" x14ac:dyDescent="0.15">
      <c r="A16" s="77" t="s">
        <v>1062</v>
      </c>
      <c r="B16" s="88" t="s">
        <v>2968</v>
      </c>
      <c r="C16" s="77" t="s">
        <v>3147</v>
      </c>
      <c r="D16" s="77" t="s">
        <v>1440</v>
      </c>
      <c r="E16" s="77">
        <v>6</v>
      </c>
      <c r="F16" s="86"/>
      <c r="G16" s="86"/>
      <c r="H16" s="87">
        <f t="shared" si="0"/>
        <v>0</v>
      </c>
    </row>
    <row r="17" spans="1:8" x14ac:dyDescent="0.15">
      <c r="A17" s="77" t="s">
        <v>1062</v>
      </c>
      <c r="B17" s="88" t="s">
        <v>2968</v>
      </c>
      <c r="C17" s="77" t="s">
        <v>3148</v>
      </c>
      <c r="D17" s="77" t="s">
        <v>3514</v>
      </c>
      <c r="E17" s="77">
        <v>4</v>
      </c>
      <c r="F17" s="86"/>
      <c r="G17" s="86"/>
      <c r="H17" s="87">
        <f t="shared" si="0"/>
        <v>0</v>
      </c>
    </row>
    <row r="18" spans="1:8" x14ac:dyDescent="0.15">
      <c r="A18" s="77" t="s">
        <v>1062</v>
      </c>
      <c r="B18" s="88" t="s">
        <v>2968</v>
      </c>
      <c r="C18" s="77" t="s">
        <v>3149</v>
      </c>
      <c r="D18" s="77" t="s">
        <v>1440</v>
      </c>
      <c r="E18" s="77">
        <v>4</v>
      </c>
      <c r="F18" s="86"/>
      <c r="G18" s="86"/>
      <c r="H18" s="87">
        <f t="shared" si="0"/>
        <v>0</v>
      </c>
    </row>
    <row r="19" spans="1:8" x14ac:dyDescent="0.15">
      <c r="A19" s="77" t="s">
        <v>1062</v>
      </c>
      <c r="B19" s="88" t="s">
        <v>2968</v>
      </c>
      <c r="C19" s="77" t="s">
        <v>3150</v>
      </c>
      <c r="D19" s="77" t="s">
        <v>3510</v>
      </c>
      <c r="E19" s="77">
        <v>4</v>
      </c>
      <c r="F19" s="86"/>
      <c r="G19" s="86"/>
      <c r="H19" s="87">
        <f t="shared" si="0"/>
        <v>0</v>
      </c>
    </row>
    <row r="20" spans="1:8" x14ac:dyDescent="0.15">
      <c r="A20" s="77" t="s">
        <v>1062</v>
      </c>
      <c r="B20" s="88" t="s">
        <v>2968</v>
      </c>
      <c r="C20" s="77" t="s">
        <v>3151</v>
      </c>
      <c r="D20" s="77" t="s">
        <v>1440</v>
      </c>
      <c r="E20" s="77">
        <v>2</v>
      </c>
      <c r="F20" s="86"/>
      <c r="G20" s="86"/>
      <c r="H20" s="87">
        <f t="shared" si="0"/>
        <v>0</v>
      </c>
    </row>
    <row r="21" spans="1:8" x14ac:dyDescent="0.15">
      <c r="A21" s="77" t="s">
        <v>1062</v>
      </c>
      <c r="B21" s="88" t="s">
        <v>2968</v>
      </c>
      <c r="C21" s="77" t="s">
        <v>3152</v>
      </c>
      <c r="D21" s="77" t="s">
        <v>1440</v>
      </c>
      <c r="E21" s="77">
        <v>8</v>
      </c>
      <c r="F21" s="86"/>
      <c r="G21" s="86"/>
      <c r="H21" s="87">
        <f t="shared" si="0"/>
        <v>0</v>
      </c>
    </row>
    <row r="22" spans="1:8" x14ac:dyDescent="0.15">
      <c r="A22" s="77" t="s">
        <v>1062</v>
      </c>
      <c r="B22" s="88" t="s">
        <v>2968</v>
      </c>
      <c r="C22" s="77" t="s">
        <v>3153</v>
      </c>
      <c r="D22" s="77" t="s">
        <v>3512</v>
      </c>
      <c r="E22" s="77">
        <v>6</v>
      </c>
      <c r="F22" s="86"/>
      <c r="G22" s="86"/>
      <c r="H22" s="87">
        <f t="shared" si="0"/>
        <v>0</v>
      </c>
    </row>
    <row r="23" spans="1:8" x14ac:dyDescent="0.15">
      <c r="A23" s="77" t="s">
        <v>1062</v>
      </c>
      <c r="B23" s="88" t="s">
        <v>2968</v>
      </c>
      <c r="C23" s="77" t="s">
        <v>3154</v>
      </c>
      <c r="D23" s="77" t="s">
        <v>3512</v>
      </c>
      <c r="E23" s="77">
        <v>12</v>
      </c>
      <c r="F23" s="86"/>
      <c r="G23" s="86"/>
      <c r="H23" s="87">
        <f t="shared" si="0"/>
        <v>0</v>
      </c>
    </row>
    <row r="24" spans="1:8" x14ac:dyDescent="0.15">
      <c r="A24" s="77" t="s">
        <v>1062</v>
      </c>
      <c r="B24" s="88" t="s">
        <v>2968</v>
      </c>
      <c r="C24" s="77" t="s">
        <v>3155</v>
      </c>
      <c r="D24" s="77" t="s">
        <v>1440</v>
      </c>
      <c r="E24" s="77">
        <v>6</v>
      </c>
      <c r="F24" s="86"/>
      <c r="G24" s="86"/>
      <c r="H24" s="87">
        <f t="shared" si="0"/>
        <v>0</v>
      </c>
    </row>
    <row r="25" spans="1:8" x14ac:dyDescent="0.15">
      <c r="A25" s="77" t="s">
        <v>1062</v>
      </c>
      <c r="B25" s="88" t="s">
        <v>2968</v>
      </c>
      <c r="C25" s="77" t="s">
        <v>3156</v>
      </c>
      <c r="D25" s="77" t="s">
        <v>3515</v>
      </c>
      <c r="E25" s="77">
        <v>2</v>
      </c>
      <c r="F25" s="86"/>
      <c r="G25" s="86"/>
      <c r="H25" s="87">
        <f t="shared" si="0"/>
        <v>0</v>
      </c>
    </row>
    <row r="26" spans="1:8" x14ac:dyDescent="0.15">
      <c r="A26" s="77" t="s">
        <v>1062</v>
      </c>
      <c r="B26" s="88" t="s">
        <v>2968</v>
      </c>
      <c r="C26" s="77" t="s">
        <v>3157</v>
      </c>
      <c r="D26" s="77" t="s">
        <v>3510</v>
      </c>
      <c r="E26" s="77">
        <v>2</v>
      </c>
      <c r="F26" s="86"/>
      <c r="G26" s="86"/>
      <c r="H26" s="87">
        <f t="shared" si="0"/>
        <v>0</v>
      </c>
    </row>
    <row r="27" spans="1:8" x14ac:dyDescent="0.15">
      <c r="A27" s="77" t="s">
        <v>1062</v>
      </c>
      <c r="B27" s="88" t="s">
        <v>2968</v>
      </c>
      <c r="C27" s="77" t="s">
        <v>3158</v>
      </c>
      <c r="D27" s="77" t="s">
        <v>3514</v>
      </c>
      <c r="E27" s="77">
        <v>2</v>
      </c>
      <c r="F27" s="86"/>
      <c r="G27" s="86"/>
      <c r="H27" s="87">
        <f t="shared" si="0"/>
        <v>0</v>
      </c>
    </row>
    <row r="28" spans="1:8" x14ac:dyDescent="0.15">
      <c r="A28" s="77" t="s">
        <v>1062</v>
      </c>
      <c r="B28" s="88" t="s">
        <v>2968</v>
      </c>
      <c r="C28" s="77" t="s">
        <v>3159</v>
      </c>
      <c r="D28" s="77" t="s">
        <v>3516</v>
      </c>
      <c r="E28" s="77">
        <v>2</v>
      </c>
      <c r="F28" s="86"/>
      <c r="G28" s="86"/>
      <c r="H28" s="87">
        <f t="shared" si="0"/>
        <v>0</v>
      </c>
    </row>
    <row r="29" spans="1:8" x14ac:dyDescent="0.15">
      <c r="A29" s="77" t="s">
        <v>1062</v>
      </c>
      <c r="B29" s="88" t="s">
        <v>2968</v>
      </c>
      <c r="C29" s="77" t="s">
        <v>3160</v>
      </c>
      <c r="D29" s="77" t="s">
        <v>1440</v>
      </c>
      <c r="E29" s="77">
        <v>2</v>
      </c>
      <c r="F29" s="86"/>
      <c r="G29" s="86"/>
      <c r="H29" s="87">
        <f t="shared" si="0"/>
        <v>0</v>
      </c>
    </row>
    <row r="30" spans="1:8" x14ac:dyDescent="0.15">
      <c r="A30" s="77" t="s">
        <v>1062</v>
      </c>
      <c r="B30" s="88" t="s">
        <v>2968</v>
      </c>
      <c r="C30" s="77" t="s">
        <v>3161</v>
      </c>
      <c r="D30" s="77" t="s">
        <v>3513</v>
      </c>
      <c r="E30" s="77">
        <v>2</v>
      </c>
      <c r="F30" s="86"/>
      <c r="G30" s="86"/>
      <c r="H30" s="87">
        <f t="shared" si="0"/>
        <v>0</v>
      </c>
    </row>
    <row r="31" spans="1:8" x14ac:dyDescent="0.15">
      <c r="A31" s="77" t="s">
        <v>1062</v>
      </c>
      <c r="B31" s="88" t="s">
        <v>2968</v>
      </c>
      <c r="C31" s="77" t="s">
        <v>3162</v>
      </c>
      <c r="D31" s="77" t="s">
        <v>3515</v>
      </c>
      <c r="E31" s="77">
        <v>2</v>
      </c>
      <c r="F31" s="86"/>
      <c r="G31" s="86"/>
      <c r="H31" s="87">
        <f t="shared" si="0"/>
        <v>0</v>
      </c>
    </row>
    <row r="32" spans="1:8" x14ac:dyDescent="0.15">
      <c r="A32" s="77" t="s">
        <v>1062</v>
      </c>
      <c r="B32" s="88" t="s">
        <v>2968</v>
      </c>
      <c r="C32" s="77" t="s">
        <v>3163</v>
      </c>
      <c r="D32" s="77" t="s">
        <v>1440</v>
      </c>
      <c r="E32" s="77">
        <v>1</v>
      </c>
      <c r="F32" s="86"/>
      <c r="G32" s="86"/>
      <c r="H32" s="87">
        <f t="shared" si="0"/>
        <v>0</v>
      </c>
    </row>
    <row r="33" spans="1:8" x14ac:dyDescent="0.15">
      <c r="A33" s="77" t="s">
        <v>1062</v>
      </c>
      <c r="B33" s="88" t="s">
        <v>2968</v>
      </c>
      <c r="C33" s="77" t="s">
        <v>3164</v>
      </c>
      <c r="D33" s="77" t="s">
        <v>3517</v>
      </c>
      <c r="E33" s="77">
        <v>2</v>
      </c>
      <c r="F33" s="86"/>
      <c r="G33" s="86"/>
      <c r="H33" s="87">
        <f t="shared" si="0"/>
        <v>0</v>
      </c>
    </row>
    <row r="34" spans="1:8" x14ac:dyDescent="0.15">
      <c r="A34" s="77" t="s">
        <v>1062</v>
      </c>
      <c r="B34" s="88" t="s">
        <v>2968</v>
      </c>
      <c r="C34" s="77" t="s">
        <v>3165</v>
      </c>
      <c r="D34" s="77" t="s">
        <v>1440</v>
      </c>
      <c r="E34" s="77">
        <v>2</v>
      </c>
      <c r="F34" s="86"/>
      <c r="G34" s="86"/>
      <c r="H34" s="87">
        <f t="shared" si="0"/>
        <v>0</v>
      </c>
    </row>
    <row r="35" spans="1:8" x14ac:dyDescent="0.15">
      <c r="A35" s="77" t="s">
        <v>1062</v>
      </c>
      <c r="B35" s="88" t="s">
        <v>2968</v>
      </c>
      <c r="C35" s="77" t="s">
        <v>3166</v>
      </c>
      <c r="D35" s="77" t="s">
        <v>1440</v>
      </c>
      <c r="E35" s="77">
        <v>2</v>
      </c>
      <c r="F35" s="86"/>
      <c r="G35" s="86"/>
      <c r="H35" s="87">
        <f t="shared" si="0"/>
        <v>0</v>
      </c>
    </row>
    <row r="36" spans="1:8" x14ac:dyDescent="0.15">
      <c r="A36" s="77" t="s">
        <v>1062</v>
      </c>
      <c r="B36" s="88" t="s">
        <v>2968</v>
      </c>
      <c r="C36" s="77" t="s">
        <v>3167</v>
      </c>
      <c r="D36" s="77" t="s">
        <v>3518</v>
      </c>
      <c r="E36" s="77">
        <v>4</v>
      </c>
      <c r="F36" s="86"/>
      <c r="G36" s="86"/>
      <c r="H36" s="87">
        <f t="shared" si="0"/>
        <v>0</v>
      </c>
    </row>
    <row r="37" spans="1:8" x14ac:dyDescent="0.15">
      <c r="A37" s="77" t="s">
        <v>1062</v>
      </c>
      <c r="B37" s="88" t="s">
        <v>2968</v>
      </c>
      <c r="C37" s="77" t="s">
        <v>3168</v>
      </c>
      <c r="D37" s="77" t="s">
        <v>3515</v>
      </c>
      <c r="E37" s="77">
        <v>6</v>
      </c>
      <c r="F37" s="86"/>
      <c r="G37" s="86"/>
      <c r="H37" s="87">
        <f t="shared" si="0"/>
        <v>0</v>
      </c>
    </row>
    <row r="38" spans="1:8" x14ac:dyDescent="0.15">
      <c r="A38" s="77" t="s">
        <v>1062</v>
      </c>
      <c r="B38" s="88" t="s">
        <v>2968</v>
      </c>
      <c r="C38" s="77" t="s">
        <v>3169</v>
      </c>
      <c r="D38" s="77" t="s">
        <v>3511</v>
      </c>
      <c r="E38" s="77">
        <v>2</v>
      </c>
      <c r="F38" s="86"/>
      <c r="G38" s="86"/>
      <c r="H38" s="87">
        <f t="shared" si="0"/>
        <v>0</v>
      </c>
    </row>
    <row r="39" spans="1:8" x14ac:dyDescent="0.15">
      <c r="A39" s="77" t="s">
        <v>1062</v>
      </c>
      <c r="B39" s="88" t="s">
        <v>2968</v>
      </c>
      <c r="C39" s="77" t="s">
        <v>3170</v>
      </c>
      <c r="D39" s="77" t="s">
        <v>3514</v>
      </c>
      <c r="E39" s="77">
        <v>8</v>
      </c>
      <c r="F39" s="86"/>
      <c r="G39" s="86"/>
      <c r="H39" s="87">
        <f t="shared" si="0"/>
        <v>0</v>
      </c>
    </row>
    <row r="40" spans="1:8" x14ac:dyDescent="0.15">
      <c r="A40" s="77" t="s">
        <v>1062</v>
      </c>
      <c r="B40" s="88" t="s">
        <v>2968</v>
      </c>
      <c r="C40" s="77" t="s">
        <v>3171</v>
      </c>
      <c r="D40" s="77" t="s">
        <v>3516</v>
      </c>
      <c r="E40" s="77">
        <v>12</v>
      </c>
      <c r="F40" s="86"/>
      <c r="G40" s="86"/>
      <c r="H40" s="87">
        <f t="shared" si="0"/>
        <v>0</v>
      </c>
    </row>
    <row r="41" spans="1:8" x14ac:dyDescent="0.15">
      <c r="A41" s="77" t="s">
        <v>1062</v>
      </c>
      <c r="B41" s="88" t="s">
        <v>2968</v>
      </c>
      <c r="C41" s="77" t="s">
        <v>3172</v>
      </c>
      <c r="D41" s="77" t="s">
        <v>3512</v>
      </c>
      <c r="E41" s="77">
        <v>4</v>
      </c>
      <c r="F41" s="86"/>
      <c r="G41" s="86"/>
      <c r="H41" s="87">
        <f t="shared" si="0"/>
        <v>0</v>
      </c>
    </row>
    <row r="42" spans="1:8" x14ac:dyDescent="0.15">
      <c r="A42" s="77" t="s">
        <v>1062</v>
      </c>
      <c r="B42" s="88" t="s">
        <v>2968</v>
      </c>
      <c r="C42" s="77" t="s">
        <v>3173</v>
      </c>
      <c r="D42" s="77" t="s">
        <v>3519</v>
      </c>
      <c r="E42" s="77">
        <v>2</v>
      </c>
      <c r="F42" s="86"/>
      <c r="G42" s="86"/>
      <c r="H42" s="87">
        <f t="shared" si="0"/>
        <v>0</v>
      </c>
    </row>
    <row r="43" spans="1:8" x14ac:dyDescent="0.15">
      <c r="A43" s="77" t="s">
        <v>1062</v>
      </c>
      <c r="B43" s="88" t="s">
        <v>2968</v>
      </c>
      <c r="C43" s="77" t="s">
        <v>3174</v>
      </c>
      <c r="D43" s="77" t="s">
        <v>3520</v>
      </c>
      <c r="E43" s="77">
        <v>2</v>
      </c>
      <c r="F43" s="86"/>
      <c r="G43" s="86"/>
      <c r="H43" s="87">
        <f t="shared" si="0"/>
        <v>0</v>
      </c>
    </row>
    <row r="44" spans="1:8" x14ac:dyDescent="0.15">
      <c r="A44" s="77" t="s">
        <v>1062</v>
      </c>
      <c r="B44" s="88" t="s">
        <v>2968</v>
      </c>
      <c r="C44" s="77" t="s">
        <v>3175</v>
      </c>
      <c r="D44" s="77" t="s">
        <v>3521</v>
      </c>
      <c r="E44" s="77">
        <v>2</v>
      </c>
      <c r="F44" s="86"/>
      <c r="G44" s="86"/>
      <c r="H44" s="87">
        <f t="shared" si="0"/>
        <v>0</v>
      </c>
    </row>
    <row r="45" spans="1:8" x14ac:dyDescent="0.15">
      <c r="A45" s="77" t="s">
        <v>1062</v>
      </c>
      <c r="B45" s="88" t="s">
        <v>2968</v>
      </c>
      <c r="C45" s="77" t="s">
        <v>3176</v>
      </c>
      <c r="D45" s="77" t="s">
        <v>1440</v>
      </c>
      <c r="E45" s="77">
        <v>2</v>
      </c>
      <c r="F45" s="86"/>
      <c r="G45" s="86"/>
      <c r="H45" s="87">
        <f t="shared" si="0"/>
        <v>0</v>
      </c>
    </row>
    <row r="46" spans="1:8" x14ac:dyDescent="0.15">
      <c r="A46" s="77" t="s">
        <v>1062</v>
      </c>
      <c r="B46" s="88" t="s">
        <v>2968</v>
      </c>
      <c r="C46" s="77" t="s">
        <v>3177</v>
      </c>
      <c r="D46" s="77" t="s">
        <v>1440</v>
      </c>
      <c r="E46" s="77">
        <v>1</v>
      </c>
      <c r="F46" s="86"/>
      <c r="G46" s="86"/>
      <c r="H46" s="87">
        <f t="shared" si="0"/>
        <v>0</v>
      </c>
    </row>
    <row r="47" spans="1:8" x14ac:dyDescent="0.15">
      <c r="A47" s="77" t="s">
        <v>1062</v>
      </c>
      <c r="B47" s="88" t="s">
        <v>2968</v>
      </c>
      <c r="C47" s="77" t="s">
        <v>3178</v>
      </c>
      <c r="D47" s="77" t="s">
        <v>1440</v>
      </c>
      <c r="E47" s="77">
        <v>2</v>
      </c>
      <c r="F47" s="86"/>
      <c r="G47" s="86"/>
      <c r="H47" s="87">
        <f t="shared" si="0"/>
        <v>0</v>
      </c>
    </row>
    <row r="48" spans="1:8" x14ac:dyDescent="0.15">
      <c r="A48" s="88" t="s">
        <v>1061</v>
      </c>
      <c r="B48" s="88" t="s">
        <v>2968</v>
      </c>
      <c r="C48" s="77" t="s">
        <v>3179</v>
      </c>
      <c r="D48" s="88" t="s">
        <v>1440</v>
      </c>
      <c r="E48" s="77">
        <v>2</v>
      </c>
      <c r="F48" s="86"/>
      <c r="G48" s="86"/>
      <c r="H48" s="87">
        <f t="shared" si="0"/>
        <v>0</v>
      </c>
    </row>
    <row r="49" spans="1:8" x14ac:dyDescent="0.15">
      <c r="A49" s="88" t="s">
        <v>1061</v>
      </c>
      <c r="B49" s="88" t="s">
        <v>2968</v>
      </c>
      <c r="C49" s="77" t="s">
        <v>3148</v>
      </c>
      <c r="D49" s="88" t="s">
        <v>3514</v>
      </c>
      <c r="E49" s="77">
        <v>4</v>
      </c>
      <c r="F49" s="86"/>
      <c r="G49" s="86"/>
      <c r="H49" s="87">
        <f t="shared" si="0"/>
        <v>0</v>
      </c>
    </row>
    <row r="50" spans="1:8" x14ac:dyDescent="0.15">
      <c r="A50" s="88" t="s">
        <v>1061</v>
      </c>
      <c r="B50" s="88" t="s">
        <v>2968</v>
      </c>
      <c r="C50" s="77" t="s">
        <v>3149</v>
      </c>
      <c r="D50" s="88" t="s">
        <v>1440</v>
      </c>
      <c r="E50" s="77">
        <v>2</v>
      </c>
      <c r="F50" s="86"/>
      <c r="G50" s="86"/>
      <c r="H50" s="87">
        <f t="shared" si="0"/>
        <v>0</v>
      </c>
    </row>
    <row r="51" spans="1:8" x14ac:dyDescent="0.15">
      <c r="A51" s="88" t="s">
        <v>1061</v>
      </c>
      <c r="B51" s="88" t="s">
        <v>2968</v>
      </c>
      <c r="C51" s="77" t="s">
        <v>3180</v>
      </c>
      <c r="D51" s="88" t="s">
        <v>3512</v>
      </c>
      <c r="E51" s="77">
        <v>32</v>
      </c>
      <c r="F51" s="86"/>
      <c r="G51" s="86"/>
      <c r="H51" s="87">
        <f t="shared" si="0"/>
        <v>0</v>
      </c>
    </row>
    <row r="52" spans="1:8" x14ac:dyDescent="0.15">
      <c r="A52" s="88" t="s">
        <v>1061</v>
      </c>
      <c r="B52" s="88" t="s">
        <v>2968</v>
      </c>
      <c r="C52" s="77" t="s">
        <v>3156</v>
      </c>
      <c r="D52" s="88" t="s">
        <v>3515</v>
      </c>
      <c r="E52" s="77">
        <v>2</v>
      </c>
      <c r="F52" s="86"/>
      <c r="G52" s="86"/>
      <c r="H52" s="87">
        <f t="shared" si="0"/>
        <v>0</v>
      </c>
    </row>
    <row r="53" spans="1:8" x14ac:dyDescent="0.15">
      <c r="A53" s="88" t="s">
        <v>1061</v>
      </c>
      <c r="B53" s="88" t="s">
        <v>2968</v>
      </c>
      <c r="C53" s="77" t="s">
        <v>3181</v>
      </c>
      <c r="D53" s="88" t="s">
        <v>1440</v>
      </c>
      <c r="E53" s="77">
        <v>2</v>
      </c>
      <c r="F53" s="86"/>
      <c r="G53" s="86"/>
      <c r="H53" s="87">
        <f t="shared" si="0"/>
        <v>0</v>
      </c>
    </row>
    <row r="54" spans="1:8" x14ac:dyDescent="0.15">
      <c r="A54" s="88" t="s">
        <v>1061</v>
      </c>
      <c r="B54" s="88" t="s">
        <v>2968</v>
      </c>
      <c r="C54" s="77" t="s">
        <v>3182</v>
      </c>
      <c r="D54" s="88" t="s">
        <v>1440</v>
      </c>
      <c r="E54" s="77">
        <v>2</v>
      </c>
      <c r="F54" s="86"/>
      <c r="G54" s="86"/>
      <c r="H54" s="87">
        <f t="shared" si="0"/>
        <v>0</v>
      </c>
    </row>
    <row r="55" spans="1:8" x14ac:dyDescent="0.15">
      <c r="A55" s="88" t="s">
        <v>1061</v>
      </c>
      <c r="B55" s="88" t="s">
        <v>2968</v>
      </c>
      <c r="C55" s="77" t="s">
        <v>3183</v>
      </c>
      <c r="D55" s="88" t="s">
        <v>1440</v>
      </c>
      <c r="E55" s="77">
        <v>4</v>
      </c>
      <c r="F55" s="86"/>
      <c r="G55" s="86"/>
      <c r="H55" s="87">
        <f t="shared" si="0"/>
        <v>0</v>
      </c>
    </row>
    <row r="56" spans="1:8" x14ac:dyDescent="0.15">
      <c r="A56" s="88" t="s">
        <v>1061</v>
      </c>
      <c r="B56" s="88" t="s">
        <v>2968</v>
      </c>
      <c r="C56" s="77" t="s">
        <v>3184</v>
      </c>
      <c r="D56" s="88" t="s">
        <v>1440</v>
      </c>
      <c r="E56" s="77">
        <v>2</v>
      </c>
      <c r="F56" s="86"/>
      <c r="G56" s="86"/>
      <c r="H56" s="87">
        <f t="shared" si="0"/>
        <v>0</v>
      </c>
    </row>
    <row r="57" spans="1:8" x14ac:dyDescent="0.15">
      <c r="A57" s="88" t="s">
        <v>1061</v>
      </c>
      <c r="B57" s="88" t="s">
        <v>2968</v>
      </c>
      <c r="C57" s="77" t="s">
        <v>3185</v>
      </c>
      <c r="D57" s="77" t="s">
        <v>1440</v>
      </c>
      <c r="E57" s="77">
        <v>2</v>
      </c>
      <c r="F57" s="86"/>
      <c r="G57" s="86"/>
      <c r="H57" s="87">
        <f t="shared" si="0"/>
        <v>0</v>
      </c>
    </row>
    <row r="58" spans="1:8" x14ac:dyDescent="0.15">
      <c r="A58" s="88" t="s">
        <v>1061</v>
      </c>
      <c r="B58" s="88" t="s">
        <v>2968</v>
      </c>
      <c r="C58" s="77" t="s">
        <v>3186</v>
      </c>
      <c r="D58" s="77" t="s">
        <v>3511</v>
      </c>
      <c r="E58" s="77">
        <v>1</v>
      </c>
      <c r="F58" s="86"/>
      <c r="G58" s="86"/>
      <c r="H58" s="87">
        <f t="shared" si="0"/>
        <v>0</v>
      </c>
    </row>
    <row r="59" spans="1:8" x14ac:dyDescent="0.15">
      <c r="A59" s="88" t="s">
        <v>1061</v>
      </c>
      <c r="B59" s="88" t="s">
        <v>2968</v>
      </c>
      <c r="C59" s="77" t="s">
        <v>3187</v>
      </c>
      <c r="D59" s="77" t="s">
        <v>1440</v>
      </c>
      <c r="E59" s="77">
        <v>1</v>
      </c>
      <c r="F59" s="86"/>
      <c r="G59" s="86"/>
      <c r="H59" s="87">
        <f t="shared" si="0"/>
        <v>0</v>
      </c>
    </row>
    <row r="60" spans="1:8" x14ac:dyDescent="0.15">
      <c r="A60" s="88" t="s">
        <v>1061</v>
      </c>
      <c r="B60" s="88" t="s">
        <v>2968</v>
      </c>
      <c r="C60" s="77" t="s">
        <v>3188</v>
      </c>
      <c r="D60" s="77" t="s">
        <v>1440</v>
      </c>
      <c r="E60" s="77">
        <v>2</v>
      </c>
      <c r="F60" s="86"/>
      <c r="G60" s="86"/>
      <c r="H60" s="87">
        <f t="shared" si="0"/>
        <v>0</v>
      </c>
    </row>
    <row r="61" spans="1:8" x14ac:dyDescent="0.15">
      <c r="A61" s="88" t="s">
        <v>1061</v>
      </c>
      <c r="B61" s="88" t="s">
        <v>2968</v>
      </c>
      <c r="C61" s="77" t="s">
        <v>3189</v>
      </c>
      <c r="D61" s="77" t="s">
        <v>1440</v>
      </c>
      <c r="E61" s="77">
        <v>2</v>
      </c>
      <c r="F61" s="86"/>
      <c r="G61" s="86"/>
      <c r="H61" s="87">
        <f t="shared" si="0"/>
        <v>0</v>
      </c>
    </row>
    <row r="62" spans="1:8" x14ac:dyDescent="0.15">
      <c r="A62" s="88" t="s">
        <v>1061</v>
      </c>
      <c r="B62" s="88" t="s">
        <v>2968</v>
      </c>
      <c r="C62" s="77" t="s">
        <v>3190</v>
      </c>
      <c r="D62" s="77" t="s">
        <v>3515</v>
      </c>
      <c r="E62" s="77">
        <v>2</v>
      </c>
      <c r="F62" s="86"/>
      <c r="G62" s="86"/>
      <c r="H62" s="87">
        <f t="shared" si="0"/>
        <v>0</v>
      </c>
    </row>
    <row r="63" spans="1:8" x14ac:dyDescent="0.15">
      <c r="A63" s="88" t="s">
        <v>1061</v>
      </c>
      <c r="B63" s="88" t="s">
        <v>2968</v>
      </c>
      <c r="C63" s="77" t="s">
        <v>3171</v>
      </c>
      <c r="D63" s="77" t="s">
        <v>1440</v>
      </c>
      <c r="E63" s="77">
        <v>4</v>
      </c>
      <c r="F63" s="86"/>
      <c r="G63" s="86"/>
      <c r="H63" s="87">
        <f t="shared" si="0"/>
        <v>0</v>
      </c>
    </row>
    <row r="64" spans="1:8" x14ac:dyDescent="0.15">
      <c r="A64" s="88" t="s">
        <v>1061</v>
      </c>
      <c r="B64" s="88" t="s">
        <v>2968</v>
      </c>
      <c r="C64" s="77" t="s">
        <v>3172</v>
      </c>
      <c r="D64" s="77" t="s">
        <v>3512</v>
      </c>
      <c r="E64" s="77">
        <v>14</v>
      </c>
      <c r="F64" s="86"/>
      <c r="G64" s="86"/>
      <c r="H64" s="87">
        <f t="shared" si="0"/>
        <v>0</v>
      </c>
    </row>
    <row r="65" spans="1:8" x14ac:dyDescent="0.15">
      <c r="A65" s="88" t="s">
        <v>1061</v>
      </c>
      <c r="B65" s="88" t="s">
        <v>2968</v>
      </c>
      <c r="C65" s="77" t="s">
        <v>3191</v>
      </c>
      <c r="D65" s="77" t="s">
        <v>3513</v>
      </c>
      <c r="E65" s="77">
        <v>8</v>
      </c>
      <c r="F65" s="86"/>
      <c r="G65" s="86"/>
      <c r="H65" s="87">
        <f t="shared" si="0"/>
        <v>0</v>
      </c>
    </row>
    <row r="66" spans="1:8" x14ac:dyDescent="0.15">
      <c r="A66" s="88" t="s">
        <v>1061</v>
      </c>
      <c r="B66" s="88" t="s">
        <v>2968</v>
      </c>
      <c r="C66" s="77" t="s">
        <v>3192</v>
      </c>
      <c r="D66" s="77" t="s">
        <v>1440</v>
      </c>
      <c r="E66" s="77">
        <v>6</v>
      </c>
      <c r="F66" s="86"/>
      <c r="G66" s="86"/>
      <c r="H66" s="87">
        <f t="shared" si="0"/>
        <v>0</v>
      </c>
    </row>
    <row r="67" spans="1:8" x14ac:dyDescent="0.15">
      <c r="A67" s="88" t="s">
        <v>1061</v>
      </c>
      <c r="B67" s="88" t="s">
        <v>2968</v>
      </c>
      <c r="C67" s="77" t="s">
        <v>3174</v>
      </c>
      <c r="D67" s="77" t="s">
        <v>3520</v>
      </c>
      <c r="E67" s="77">
        <v>8</v>
      </c>
      <c r="F67" s="86"/>
      <c r="G67" s="86"/>
      <c r="H67" s="87">
        <f t="shared" si="0"/>
        <v>0</v>
      </c>
    </row>
    <row r="68" spans="1:8" x14ac:dyDescent="0.15">
      <c r="A68" s="88" t="s">
        <v>1061</v>
      </c>
      <c r="B68" s="88" t="s">
        <v>2968</v>
      </c>
      <c r="C68" s="77" t="s">
        <v>3175</v>
      </c>
      <c r="D68" s="77" t="s">
        <v>1440</v>
      </c>
      <c r="E68" s="77">
        <v>2</v>
      </c>
      <c r="F68" s="86"/>
      <c r="G68" s="86"/>
      <c r="H68" s="87">
        <f t="shared" si="0"/>
        <v>0</v>
      </c>
    </row>
    <row r="69" spans="1:8" x14ac:dyDescent="0.15">
      <c r="A69" s="88" t="s">
        <v>1061</v>
      </c>
      <c r="B69" s="88" t="s">
        <v>2968</v>
      </c>
      <c r="C69" s="77" t="s">
        <v>3193</v>
      </c>
      <c r="D69" s="77" t="s">
        <v>3513</v>
      </c>
      <c r="E69" s="77">
        <v>2</v>
      </c>
      <c r="F69" s="86"/>
      <c r="G69" s="86"/>
      <c r="H69" s="87">
        <f t="shared" si="0"/>
        <v>0</v>
      </c>
    </row>
    <row r="70" spans="1:8" x14ac:dyDescent="0.15">
      <c r="A70" s="88" t="s">
        <v>1063</v>
      </c>
      <c r="B70" s="88" t="s">
        <v>2968</v>
      </c>
      <c r="C70" s="77" t="s">
        <v>3194</v>
      </c>
      <c r="D70" s="77" t="s">
        <v>1440</v>
      </c>
      <c r="E70" s="77">
        <v>2</v>
      </c>
      <c r="F70" s="86"/>
      <c r="G70" s="86"/>
      <c r="H70" s="87">
        <f t="shared" si="0"/>
        <v>0</v>
      </c>
    </row>
    <row r="71" spans="1:8" x14ac:dyDescent="0.15">
      <c r="A71" s="77" t="s">
        <v>1063</v>
      </c>
      <c r="B71" s="88" t="s">
        <v>2968</v>
      </c>
      <c r="C71" s="77" t="s">
        <v>3195</v>
      </c>
      <c r="D71" s="77" t="s">
        <v>1440</v>
      </c>
      <c r="E71" s="77">
        <v>2</v>
      </c>
      <c r="F71" s="86"/>
      <c r="G71" s="86"/>
      <c r="H71" s="87">
        <f t="shared" si="0"/>
        <v>0</v>
      </c>
    </row>
    <row r="72" spans="1:8" x14ac:dyDescent="0.15">
      <c r="A72" s="77" t="s">
        <v>1063</v>
      </c>
      <c r="B72" s="88" t="s">
        <v>2968</v>
      </c>
      <c r="C72" s="77" t="s">
        <v>3148</v>
      </c>
      <c r="D72" s="88" t="s">
        <v>1440</v>
      </c>
      <c r="E72" s="77">
        <v>2</v>
      </c>
      <c r="F72" s="86"/>
      <c r="G72" s="86"/>
      <c r="H72" s="87">
        <f t="shared" si="0"/>
        <v>0</v>
      </c>
    </row>
    <row r="73" spans="1:8" x14ac:dyDescent="0.15">
      <c r="A73" s="77" t="s">
        <v>1063</v>
      </c>
      <c r="B73" s="88" t="s">
        <v>2968</v>
      </c>
      <c r="C73" s="77" t="s">
        <v>3196</v>
      </c>
      <c r="D73" s="77" t="s">
        <v>1440</v>
      </c>
      <c r="E73" s="77">
        <v>8</v>
      </c>
      <c r="F73" s="86"/>
      <c r="G73" s="86"/>
      <c r="H73" s="87">
        <f t="shared" ref="H73:H89" si="1">(F73*E73)+(E73*G73)</f>
        <v>0</v>
      </c>
    </row>
    <row r="74" spans="1:8" x14ac:dyDescent="0.15">
      <c r="A74" s="77" t="s">
        <v>1063</v>
      </c>
      <c r="B74" s="88" t="s">
        <v>2968</v>
      </c>
      <c r="C74" s="77" t="s">
        <v>3197</v>
      </c>
      <c r="D74" s="77" t="s">
        <v>1440</v>
      </c>
      <c r="E74" s="77">
        <v>8</v>
      </c>
      <c r="F74" s="86"/>
      <c r="G74" s="86"/>
      <c r="H74" s="87">
        <f t="shared" si="1"/>
        <v>0</v>
      </c>
    </row>
    <row r="75" spans="1:8" x14ac:dyDescent="0.15">
      <c r="A75" s="77" t="s">
        <v>1063</v>
      </c>
      <c r="B75" s="88" t="s">
        <v>2968</v>
      </c>
      <c r="C75" s="77" t="s">
        <v>3198</v>
      </c>
      <c r="D75" s="77" t="s">
        <v>1440</v>
      </c>
      <c r="E75" s="77">
        <v>2</v>
      </c>
      <c r="F75" s="86"/>
      <c r="G75" s="86"/>
      <c r="H75" s="87">
        <f t="shared" si="1"/>
        <v>0</v>
      </c>
    </row>
    <row r="76" spans="1:8" x14ac:dyDescent="0.15">
      <c r="A76" s="77" t="s">
        <v>1063</v>
      </c>
      <c r="B76" s="88" t="s">
        <v>2968</v>
      </c>
      <c r="C76" s="77" t="s">
        <v>3154</v>
      </c>
      <c r="D76" s="77" t="s">
        <v>1440</v>
      </c>
      <c r="E76" s="77">
        <v>2</v>
      </c>
      <c r="F76" s="86"/>
      <c r="G76" s="86"/>
      <c r="H76" s="87">
        <f t="shared" si="1"/>
        <v>0</v>
      </c>
    </row>
    <row r="77" spans="1:8" x14ac:dyDescent="0.15">
      <c r="A77" s="77" t="s">
        <v>1063</v>
      </c>
      <c r="B77" s="88" t="s">
        <v>2968</v>
      </c>
      <c r="C77" s="77" t="s">
        <v>3199</v>
      </c>
      <c r="D77" s="77" t="s">
        <v>1440</v>
      </c>
      <c r="E77" s="77">
        <v>2</v>
      </c>
      <c r="F77" s="86"/>
      <c r="G77" s="86"/>
      <c r="H77" s="87">
        <f t="shared" si="1"/>
        <v>0</v>
      </c>
    </row>
    <row r="78" spans="1:8" x14ac:dyDescent="0.15">
      <c r="A78" s="77" t="s">
        <v>1063</v>
      </c>
      <c r="B78" s="88" t="s">
        <v>2968</v>
      </c>
      <c r="C78" s="77" t="s">
        <v>3200</v>
      </c>
      <c r="D78" s="77" t="s">
        <v>3513</v>
      </c>
      <c r="E78" s="77">
        <v>2</v>
      </c>
      <c r="F78" s="86"/>
      <c r="G78" s="86"/>
      <c r="H78" s="87">
        <f t="shared" si="1"/>
        <v>0</v>
      </c>
    </row>
    <row r="79" spans="1:8" x14ac:dyDescent="0.15">
      <c r="A79" s="77" t="s">
        <v>1063</v>
      </c>
      <c r="B79" s="88" t="s">
        <v>2968</v>
      </c>
      <c r="C79" s="77" t="s">
        <v>3201</v>
      </c>
      <c r="D79" s="77" t="s">
        <v>1440</v>
      </c>
      <c r="E79" s="77">
        <v>6</v>
      </c>
      <c r="F79" s="86"/>
      <c r="G79" s="86"/>
      <c r="H79" s="87">
        <f t="shared" si="1"/>
        <v>0</v>
      </c>
    </row>
    <row r="80" spans="1:8" x14ac:dyDescent="0.15">
      <c r="A80" s="77" t="s">
        <v>1063</v>
      </c>
      <c r="B80" s="88" t="s">
        <v>2968</v>
      </c>
      <c r="C80" s="77" t="s">
        <v>3202</v>
      </c>
      <c r="D80" s="77" t="s">
        <v>1440</v>
      </c>
      <c r="E80" s="77">
        <v>2</v>
      </c>
      <c r="F80" s="86"/>
      <c r="G80" s="86"/>
      <c r="H80" s="87">
        <f t="shared" si="1"/>
        <v>0</v>
      </c>
    </row>
    <row r="81" spans="1:8" x14ac:dyDescent="0.15">
      <c r="A81" s="77" t="s">
        <v>1063</v>
      </c>
      <c r="B81" s="88" t="s">
        <v>2968</v>
      </c>
      <c r="C81" s="77" t="s">
        <v>3203</v>
      </c>
      <c r="D81" s="77" t="s">
        <v>1440</v>
      </c>
      <c r="E81" s="77">
        <v>2</v>
      </c>
      <c r="F81" s="86"/>
      <c r="G81" s="86"/>
      <c r="H81" s="87">
        <f t="shared" si="1"/>
        <v>0</v>
      </c>
    </row>
    <row r="82" spans="1:8" x14ac:dyDescent="0.15">
      <c r="A82" s="77" t="s">
        <v>1063</v>
      </c>
      <c r="B82" s="88" t="s">
        <v>2968</v>
      </c>
      <c r="C82" s="77" t="s">
        <v>3204</v>
      </c>
      <c r="D82" s="77" t="s">
        <v>1440</v>
      </c>
      <c r="E82" s="77">
        <v>3</v>
      </c>
      <c r="F82" s="86"/>
      <c r="G82" s="86"/>
      <c r="H82" s="87">
        <f t="shared" si="1"/>
        <v>0</v>
      </c>
    </row>
    <row r="83" spans="1:8" x14ac:dyDescent="0.15">
      <c r="A83" s="77" t="s">
        <v>1063</v>
      </c>
      <c r="B83" s="88" t="s">
        <v>2968</v>
      </c>
      <c r="C83" s="77" t="s">
        <v>3205</v>
      </c>
      <c r="D83" s="77" t="s">
        <v>3515</v>
      </c>
      <c r="E83" s="77">
        <v>2</v>
      </c>
      <c r="F83" s="86"/>
      <c r="G83" s="86"/>
      <c r="H83" s="87">
        <f t="shared" si="1"/>
        <v>0</v>
      </c>
    </row>
    <row r="84" spans="1:8" x14ac:dyDescent="0.15">
      <c r="A84" s="77" t="s">
        <v>1063</v>
      </c>
      <c r="B84" s="88" t="s">
        <v>2968</v>
      </c>
      <c r="C84" s="77" t="s">
        <v>3206</v>
      </c>
      <c r="D84" s="77" t="s">
        <v>1440</v>
      </c>
      <c r="E84" s="77">
        <v>2</v>
      </c>
      <c r="F84" s="86"/>
      <c r="G84" s="86"/>
      <c r="H84" s="87">
        <f t="shared" si="1"/>
        <v>0</v>
      </c>
    </row>
    <row r="85" spans="1:8" x14ac:dyDescent="0.15">
      <c r="A85" s="77" t="s">
        <v>1063</v>
      </c>
      <c r="B85" s="88" t="s">
        <v>2968</v>
      </c>
      <c r="C85" s="77" t="s">
        <v>3207</v>
      </c>
      <c r="D85" s="77" t="s">
        <v>3511</v>
      </c>
      <c r="E85" s="77">
        <v>2</v>
      </c>
      <c r="F85" s="86"/>
      <c r="G85" s="86"/>
      <c r="H85" s="87">
        <f t="shared" si="1"/>
        <v>0</v>
      </c>
    </row>
    <row r="86" spans="1:8" x14ac:dyDescent="0.15">
      <c r="A86" s="77" t="s">
        <v>1063</v>
      </c>
      <c r="B86" s="88" t="s">
        <v>2968</v>
      </c>
      <c r="C86" s="77" t="s">
        <v>3208</v>
      </c>
      <c r="D86" s="77" t="s">
        <v>1440</v>
      </c>
      <c r="E86" s="77">
        <v>2</v>
      </c>
      <c r="F86" s="86"/>
      <c r="G86" s="86"/>
      <c r="H86" s="87">
        <f t="shared" si="1"/>
        <v>0</v>
      </c>
    </row>
    <row r="87" spans="1:8" x14ac:dyDescent="0.15">
      <c r="A87" s="77" t="s">
        <v>1063</v>
      </c>
      <c r="B87" s="88" t="s">
        <v>2968</v>
      </c>
      <c r="C87" s="77" t="s">
        <v>3209</v>
      </c>
      <c r="D87" s="77" t="s">
        <v>3519</v>
      </c>
      <c r="E87" s="77">
        <v>2</v>
      </c>
      <c r="F87" s="86"/>
      <c r="G87" s="86"/>
      <c r="H87" s="87">
        <f t="shared" si="1"/>
        <v>0</v>
      </c>
    </row>
    <row r="88" spans="1:8" x14ac:dyDescent="0.15">
      <c r="A88" s="77" t="s">
        <v>1063</v>
      </c>
      <c r="B88" s="88" t="s">
        <v>2968</v>
      </c>
      <c r="C88" s="77" t="s">
        <v>3210</v>
      </c>
      <c r="D88" s="77" t="s">
        <v>1440</v>
      </c>
      <c r="E88" s="77">
        <v>2</v>
      </c>
      <c r="F88" s="86"/>
      <c r="G88" s="86"/>
      <c r="H88" s="87">
        <f t="shared" si="1"/>
        <v>0</v>
      </c>
    </row>
    <row r="89" spans="1:8" x14ac:dyDescent="0.15">
      <c r="A89" s="77" t="s">
        <v>1063</v>
      </c>
      <c r="B89" s="88" t="s">
        <v>2968</v>
      </c>
      <c r="C89" s="77" t="s">
        <v>3211</v>
      </c>
      <c r="D89" s="77" t="s">
        <v>3511</v>
      </c>
      <c r="E89" s="77">
        <v>2</v>
      </c>
      <c r="F89" s="86"/>
      <c r="G89" s="86"/>
      <c r="H89" s="87">
        <f t="shared" si="1"/>
        <v>0</v>
      </c>
    </row>
  </sheetData>
  <sheetProtection algorithmName="SHA-512" hashValue="Elcn2etwhEEKIiUMjS7WqAEB+N0ddMKT2GvD65tiEzQIiErrAFzmChvk4i6TrcSq+vLwB40Y1+eZTMmd7WTPFw==" saltValue="eCPh5W4shV1mj2HtEK4jzA==" spinCount="100000" sheet="1" autoFilter="0"/>
  <autoFilter ref="A7:H56" xr:uid="{7BE0B8BD-B209-40E9-BB2E-0703947DB09D}"/>
  <dataValidations count="1">
    <dataValidation type="decimal" operator="greaterThan" allowBlank="1" showInputMessage="1" showErrorMessage="1" sqref="F8:G47" xr:uid="{C27CB1A2-F3A6-4191-BA1D-DF0D6B489D12}">
      <formula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11</vt:i4>
      </vt:variant>
    </vt:vector>
  </HeadingPairs>
  <TitlesOfParts>
    <vt:vector size="11" baseType="lpstr">
      <vt:lpstr>Toelichting</vt:lpstr>
      <vt:lpstr>Jaarlijks onderhoud</vt:lpstr>
      <vt:lpstr>Filters</vt:lpstr>
      <vt:lpstr>Nafilters</vt:lpstr>
      <vt:lpstr>Afvoer recircilatie filters </vt:lpstr>
      <vt:lpstr>V-snaren</vt:lpstr>
      <vt:lpstr>Absoluutfilters</vt:lpstr>
      <vt:lpstr>Snaarschijven</vt:lpstr>
      <vt:lpstr>Ventilatorlagers</vt:lpstr>
      <vt:lpstr>BCW</vt:lpstr>
      <vt:lpstr>Verzamelblad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Kastkaartregels</dc:title>
  <dc:creator>Crystal Decisions</dc:creator>
  <dc:description>Powered by Crystal</dc:description>
  <cp:lastModifiedBy>Raymond (Van Calker Consultancy)</cp:lastModifiedBy>
  <cp:lastPrinted>2016-11-30T07:39:20Z</cp:lastPrinted>
  <dcterms:created xsi:type="dcterms:W3CDTF">2016-05-23T08:39:46Z</dcterms:created>
  <dcterms:modified xsi:type="dcterms:W3CDTF">2026-04-08T09:04:40Z</dcterms:modified>
</cp:coreProperties>
</file>