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ld.sharepoint.com/sites/ProgrammamanagementDordthuis-Aanbestedingen-Sfeerverlichting/Gedeelde documenten/NvI/"/>
    </mc:Choice>
  </mc:AlternateContent>
  <xr:revisionPtr revIDLastSave="41" documentId="8_{F5049126-B112-4692-B62A-2873E5457019}" xr6:coauthVersionLast="47" xr6:coauthVersionMax="47" xr10:uidLastSave="{5A2CBF4B-E256-4880-B18F-88E5BC3CBA5D}"/>
  <bookViews>
    <workbookView xWindow="-120" yWindow="-16320" windowWidth="29040" windowHeight="15720" xr2:uid="{00000000-000D-0000-FFFF-FFFF00000000}"/>
  </bookViews>
  <sheets>
    <sheet name="INSCHRIJFBILJE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4" l="1"/>
  <c r="F52" i="4"/>
  <c r="F40" i="4"/>
  <c r="F20" i="4"/>
  <c r="F32" i="4"/>
  <c r="F39" i="4"/>
  <c r="F73" i="4"/>
  <c r="F72" i="4"/>
  <c r="F65" i="4"/>
  <c r="F64" i="4"/>
  <c r="F63" i="4"/>
  <c r="F61" i="4"/>
  <c r="F60" i="4"/>
  <c r="F59" i="4"/>
  <c r="F19" i="4"/>
  <c r="F21" i="4"/>
  <c r="F22" i="4"/>
  <c r="F23" i="4"/>
  <c r="F24" i="4"/>
  <c r="F25" i="4"/>
  <c r="F26" i="4"/>
  <c r="F27" i="4"/>
  <c r="F28" i="4"/>
  <c r="F29" i="4"/>
  <c r="F30" i="4"/>
  <c r="F31" i="4"/>
  <c r="F33" i="4"/>
  <c r="F34" i="4"/>
  <c r="F35" i="4"/>
  <c r="F36" i="4"/>
  <c r="F37" i="4"/>
  <c r="F38" i="4"/>
  <c r="F50" i="4"/>
  <c r="F49" i="4"/>
  <c r="F48" i="4"/>
  <c r="F47" i="4"/>
  <c r="F46" i="4"/>
  <c r="F45" i="4"/>
  <c r="F44" i="4"/>
  <c r="C64" i="4"/>
  <c r="C60" i="4"/>
  <c r="C65" i="4"/>
  <c r="C61" i="4"/>
  <c r="C63" i="4"/>
  <c r="C59" i="4"/>
  <c r="F79" i="4" l="1"/>
  <c r="F67" i="4"/>
  <c r="F80" i="4" s="1"/>
  <c r="F75" i="4"/>
  <c r="F81" i="4" s="1"/>
  <c r="B59" i="4"/>
  <c r="B60" i="4"/>
  <c r="B63" i="4"/>
  <c r="F85" i="4" l="1"/>
</calcChain>
</file>

<file path=xl/sharedStrings.xml><?xml version="1.0" encoding="utf-8"?>
<sst xmlns="http://schemas.openxmlformats.org/spreadsheetml/2006/main" count="93" uniqueCount="82">
  <si>
    <t>BIJLAGE C4 - PRIJZENBLAD/ INVULLIJST SFEER- EN GROEIVERLICHTING</t>
  </si>
  <si>
    <t xml:space="preserve"> </t>
  </si>
  <si>
    <t xml:space="preserve">Betreft </t>
  </si>
  <si>
    <t xml:space="preserve">DORDTHUIS - GEMEENTE DORDRECHT </t>
  </si>
  <si>
    <t xml:space="preserve">Kenmerk </t>
  </si>
  <si>
    <t>260003GDD - Dordthuis Sfeer- en groeiverlichting</t>
  </si>
  <si>
    <t>Versie</t>
  </si>
  <si>
    <t>Datum</t>
  </si>
  <si>
    <t xml:space="preserve">Naam inschrijver </t>
  </si>
  <si>
    <t xml:space="preserve">Invullen a.u.b.  </t>
  </si>
  <si>
    <t xml:space="preserve">Positie </t>
  </si>
  <si>
    <t>Omschrijving</t>
  </si>
  <si>
    <t>Aantal</t>
  </si>
  <si>
    <t xml:space="preserve">Bedrag </t>
  </si>
  <si>
    <t>Totaalbedrag</t>
  </si>
  <si>
    <t>Fabricaat</t>
  </si>
  <si>
    <t>Afwijking van bestek</t>
  </si>
  <si>
    <t>INVULLEN</t>
  </si>
  <si>
    <t>JA/NEE</t>
  </si>
  <si>
    <t>Verlichting</t>
  </si>
  <si>
    <t>ARM code</t>
  </si>
  <si>
    <t>Sfeerverlichting</t>
  </si>
  <si>
    <t>ACL-02a</t>
  </si>
  <si>
    <t>Richtspot op rail</t>
  </si>
  <si>
    <t>bij ACL-02a</t>
  </si>
  <si>
    <t>Dali-2 Lichtrail 3m t.b.v. ACL-02a</t>
  </si>
  <si>
    <t>ACL-02b</t>
  </si>
  <si>
    <t>Grondspot Lux ø8,9</t>
  </si>
  <si>
    <t>ACL-03</t>
  </si>
  <si>
    <t>Pendelarmatuur / hanglamp ø230</t>
  </si>
  <si>
    <t>ACL-03a</t>
  </si>
  <si>
    <t>Pendelarmatuur / hanglamp ø230 afwijkende kleur</t>
  </si>
  <si>
    <t>ACL-04a</t>
  </si>
  <si>
    <t>Pendelarmatuur / hanglamp ø450</t>
  </si>
  <si>
    <t>ACL-04b</t>
  </si>
  <si>
    <t>Pendelarmatuur / hanglamp ø800</t>
  </si>
  <si>
    <t>ACL-05a</t>
  </si>
  <si>
    <t>Staande vloerlamp</t>
  </si>
  <si>
    <t>ACL-05b</t>
  </si>
  <si>
    <t>ACL-05c</t>
  </si>
  <si>
    <t>ACL-06a</t>
  </si>
  <si>
    <t>bureaulamp</t>
  </si>
  <si>
    <t>ACL-06b</t>
  </si>
  <si>
    <t>Wandlamp ø195</t>
  </si>
  <si>
    <t>ACL-06c</t>
  </si>
  <si>
    <t>Hanglamp ø350</t>
  </si>
  <si>
    <t>ACL-06d</t>
  </si>
  <si>
    <t>Staande vloerlamp ø350</t>
  </si>
  <si>
    <t>ACL-07</t>
  </si>
  <si>
    <t>750 Molo_Small cloud mobile_Ø1600</t>
  </si>
  <si>
    <t>ACL-08</t>
  </si>
  <si>
    <t>Pendelarmatuur /Hanglamp 0610 x 0915mm</t>
  </si>
  <si>
    <t>ACL-09</t>
  </si>
  <si>
    <t>Pendelarmatuur /Hanglamp w151s1 Ø45cm</t>
  </si>
  <si>
    <t>ACL-10</t>
  </si>
  <si>
    <t>Pendelarmatuur /Hanglamp w151s3 Ø130cm</t>
  </si>
  <si>
    <t>ACL-11</t>
  </si>
  <si>
    <t>Pendelarmatuur /Hanglamp w151s2 Ø78cm</t>
  </si>
  <si>
    <t xml:space="preserve">Subtotaal </t>
  </si>
  <si>
    <t>Groeiverlichting</t>
  </si>
  <si>
    <t>X31</t>
  </si>
  <si>
    <t>Dali-2 Lichtrail 2m t.b.v. X32/X33/X34</t>
  </si>
  <si>
    <t>X30</t>
  </si>
  <si>
    <t>Dali-2 Lichtrail 3 m t.b.v. X32/X33/X34</t>
  </si>
  <si>
    <t>X32</t>
  </si>
  <si>
    <t>X33</t>
  </si>
  <si>
    <t>X34</t>
  </si>
  <si>
    <t>Subtotaal</t>
  </si>
  <si>
    <t>Totaal verlichting</t>
  </si>
  <si>
    <t xml:space="preserve">MONTAGE / INSTALLATIE / OVERIGE KOSTEN </t>
  </si>
  <si>
    <t>SUBTOTAAL</t>
  </si>
  <si>
    <t>AANVULLENDE LEVERINGEN</t>
  </si>
  <si>
    <t>Verloop - Wieland® GST18i3 naar vrouwelijke euro schuko 50 cm</t>
  </si>
  <si>
    <t>Verloop - Wieland® GST18i3 naar vrouwelijke euro schuko 100 cm</t>
  </si>
  <si>
    <t>TOTAAL</t>
  </si>
  <si>
    <t>TOTAAL VERLICHTING</t>
  </si>
  <si>
    <t>TOTALE KOSTEN MONTAGE / INSTALLATIE &amp; OVERIGE</t>
  </si>
  <si>
    <t>PROJECTKORTING</t>
  </si>
  <si>
    <t>TOTAALBEDRAG EXCL. BTW</t>
  </si>
  <si>
    <t>ACL-16</t>
  </si>
  <si>
    <t>2.0</t>
  </si>
  <si>
    <t>Dali-2 Lichtrail 2m t.b.v. ACL-02a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</si>
</sst>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#,##0.0_ ;[Red]\-#,##0.0\ "/>
  </numFmts>
  <fonts count="5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rgb="FF0070C0"/>
      <name val="Arial"/>
      <family val="2"/>
    </font>
    <font>
      <b/>
      <sz val="20"/>
      <color theme="0"/>
      <name val="Arial"/>
      <family val="2"/>
    </font>
    <font>
      <sz val="11"/>
      <color theme="0"/>
      <name val="Arial"/>
      <family val="2"/>
    </font>
    <font>
      <sz val="14"/>
      <color theme="1"/>
      <name val="Arial"/>
      <family val="2"/>
    </font>
    <font>
      <b/>
      <sz val="16"/>
      <color theme="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Arial"/>
      <family val="2"/>
    </font>
    <font>
      <sz val="14"/>
      <name val="Arial"/>
      <family val="2"/>
    </font>
    <font>
      <sz val="12"/>
      <name val="Aptos"/>
      <family val="2"/>
    </font>
    <font>
      <b/>
      <sz val="11"/>
      <color rgb="FF0070C0"/>
      <name val="Arial"/>
      <family val="2"/>
    </font>
    <font>
      <sz val="9"/>
      <name val="Univers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3AEB6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16" borderId="0" applyNumberFormat="0" applyBorder="0" applyAlignment="0" applyProtection="0"/>
    <xf numFmtId="44" fontId="3" fillId="0" borderId="0" applyFont="0" applyFill="0" applyBorder="0" applyAlignment="0" applyProtection="0"/>
    <xf numFmtId="165" fontId="48" fillId="0" borderId="0">
      <alignment vertical="center"/>
      <protection locked="0"/>
    </xf>
  </cellStyleXfs>
  <cellXfs count="182">
    <xf numFmtId="0" fontId="0" fillId="0" borderId="0" xfId="0"/>
    <xf numFmtId="0" fontId="21" fillId="0" borderId="15" xfId="0" applyFont="1" applyBorder="1" applyProtection="1">
      <protection locked="0"/>
    </xf>
    <xf numFmtId="164" fontId="21" fillId="38" borderId="15" xfId="0" applyNumberFormat="1" applyFont="1" applyFill="1" applyBorder="1" applyProtection="1">
      <protection locked="0"/>
    </xf>
    <xf numFmtId="0" fontId="21" fillId="38" borderId="15" xfId="0" applyFont="1" applyFill="1" applyBorder="1" applyProtection="1">
      <protection locked="0"/>
    </xf>
    <xf numFmtId="0" fontId="21" fillId="38" borderId="15" xfId="0" applyFont="1" applyFill="1" applyBorder="1" applyAlignment="1" applyProtection="1">
      <alignment horizontal="center"/>
      <protection locked="0"/>
    </xf>
    <xf numFmtId="0" fontId="27" fillId="0" borderId="15" xfId="0" applyFont="1" applyBorder="1" applyProtection="1">
      <protection locked="0"/>
    </xf>
    <xf numFmtId="44" fontId="29" fillId="0" borderId="15" xfId="43" applyFont="1" applyBorder="1" applyAlignment="1" applyProtection="1">
      <alignment horizontal="center"/>
    </xf>
    <xf numFmtId="0" fontId="0" fillId="0" borderId="0" xfId="0" applyAlignment="1">
      <alignment horizontal="left"/>
    </xf>
    <xf numFmtId="0" fontId="32" fillId="35" borderId="10" xfId="0" applyFont="1" applyFill="1" applyBorder="1" applyAlignment="1">
      <alignment horizontal="left"/>
    </xf>
    <xf numFmtId="0" fontId="33" fillId="35" borderId="11" xfId="0" applyFont="1" applyFill="1" applyBorder="1" applyAlignment="1">
      <alignment horizontal="left"/>
    </xf>
    <xf numFmtId="0" fontId="21" fillId="35" borderId="11" xfId="0" applyFont="1" applyFill="1" applyBorder="1" applyAlignment="1">
      <alignment horizontal="center"/>
    </xf>
    <xf numFmtId="164" fontId="21" fillId="35" borderId="11" xfId="0" applyNumberFormat="1" applyFont="1" applyFill="1" applyBorder="1"/>
    <xf numFmtId="0" fontId="21" fillId="35" borderId="11" xfId="0" applyFont="1" applyFill="1" applyBorder="1"/>
    <xf numFmtId="0" fontId="32" fillId="35" borderId="12" xfId="0" applyFont="1" applyFill="1" applyBorder="1" applyAlignment="1">
      <alignment horizontal="left"/>
    </xf>
    <xf numFmtId="0" fontId="35" fillId="35" borderId="0" xfId="0" applyFont="1" applyFill="1"/>
    <xf numFmtId="0" fontId="21" fillId="35" borderId="0" xfId="0" applyFont="1" applyFill="1" applyAlignment="1">
      <alignment horizontal="center"/>
    </xf>
    <xf numFmtId="164" fontId="21" fillId="35" borderId="0" xfId="0" applyNumberFormat="1" applyFont="1" applyFill="1"/>
    <xf numFmtId="0" fontId="21" fillId="35" borderId="0" xfId="0" applyFont="1" applyFill="1"/>
    <xf numFmtId="0" fontId="22" fillId="35" borderId="12" xfId="0" applyFont="1" applyFill="1" applyBorder="1" applyAlignment="1">
      <alignment horizontal="left"/>
    </xf>
    <xf numFmtId="0" fontId="21" fillId="35" borderId="0" xfId="0" applyFont="1" applyFill="1" applyAlignment="1">
      <alignment horizontal="left"/>
    </xf>
    <xf numFmtId="0" fontId="40" fillId="35" borderId="12" xfId="0" applyFont="1" applyFill="1" applyBorder="1" applyAlignment="1">
      <alignment horizontal="left"/>
    </xf>
    <xf numFmtId="0" fontId="34" fillId="35" borderId="0" xfId="0" applyFont="1" applyFill="1" applyAlignment="1">
      <alignment horizontal="left"/>
    </xf>
    <xf numFmtId="0" fontId="46" fillId="35" borderId="0" xfId="0" applyFont="1" applyFill="1"/>
    <xf numFmtId="14" fontId="21" fillId="35" borderId="0" xfId="0" applyNumberFormat="1" applyFont="1" applyFill="1" applyAlignment="1">
      <alignment horizontal="left"/>
    </xf>
    <xf numFmtId="0" fontId="40" fillId="35" borderId="13" xfId="0" applyFont="1" applyFill="1" applyBorder="1" applyAlignment="1">
      <alignment horizontal="left" wrapText="1"/>
    </xf>
    <xf numFmtId="0" fontId="21" fillId="35" borderId="14" xfId="0" applyFont="1" applyFill="1" applyBorder="1" applyAlignment="1">
      <alignment horizontal="center"/>
    </xf>
    <xf numFmtId="164" fontId="21" fillId="35" borderId="14" xfId="0" applyNumberFormat="1" applyFont="1" applyFill="1" applyBorder="1"/>
    <xf numFmtId="0" fontId="21" fillId="35" borderId="14" xfId="0" applyFont="1" applyFill="1" applyBorder="1"/>
    <xf numFmtId="0" fontId="2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64" fontId="21" fillId="0" borderId="0" xfId="0" applyNumberFormat="1" applyFont="1"/>
    <xf numFmtId="0" fontId="21" fillId="0" borderId="0" xfId="0" applyFont="1"/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4" fillId="0" borderId="11" xfId="0" applyFont="1" applyBorder="1" applyAlignment="1">
      <alignment horizontal="center"/>
    </xf>
    <xf numFmtId="164" fontId="24" fillId="0" borderId="11" xfId="0" applyNumberFormat="1" applyFont="1" applyBorder="1" applyAlignment="1">
      <alignment horizontal="center"/>
    </xf>
    <xf numFmtId="0" fontId="29" fillId="0" borderId="11" xfId="0" applyFont="1" applyBorder="1"/>
    <xf numFmtId="49" fontId="24" fillId="0" borderId="11" xfId="0" applyNumberFormat="1" applyFont="1" applyBorder="1" applyAlignment="1">
      <alignment horizontal="center"/>
    </xf>
    <xf numFmtId="0" fontId="21" fillId="0" borderId="12" xfId="0" applyFont="1" applyBorder="1" applyAlignment="1">
      <alignment horizontal="left"/>
    </xf>
    <xf numFmtId="49" fontId="26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14" xfId="0" applyFont="1" applyBorder="1" applyAlignment="1">
      <alignment horizontal="center"/>
    </xf>
    <xf numFmtId="0" fontId="47" fillId="0" borderId="14" xfId="0" applyFont="1" applyBorder="1" applyAlignment="1">
      <alignment horizontal="center"/>
    </xf>
    <xf numFmtId="164" fontId="31" fillId="0" borderId="14" xfId="0" applyNumberFormat="1" applyFont="1" applyBorder="1"/>
    <xf numFmtId="0" fontId="31" fillId="0" borderId="14" xfId="0" applyFont="1" applyBorder="1"/>
    <xf numFmtId="0" fontId="42" fillId="0" borderId="0" xfId="0" applyFont="1"/>
    <xf numFmtId="164" fontId="21" fillId="0" borderId="15" xfId="0" applyNumberFormat="1" applyFont="1" applyBorder="1"/>
    <xf numFmtId="0" fontId="21" fillId="0" borderId="15" xfId="0" applyFont="1" applyBorder="1"/>
    <xf numFmtId="49" fontId="26" fillId="0" borderId="15" xfId="0" applyNumberFormat="1" applyFont="1" applyBorder="1" applyAlignment="1">
      <alignment horizontal="center"/>
    </xf>
    <xf numFmtId="0" fontId="37" fillId="0" borderId="15" xfId="0" applyFont="1" applyBorder="1" applyAlignment="1">
      <alignment horizontal="center"/>
    </xf>
    <xf numFmtId="164" fontId="29" fillId="0" borderId="15" xfId="0" applyNumberFormat="1" applyFont="1" applyBorder="1"/>
    <xf numFmtId="0" fontId="27" fillId="0" borderId="15" xfId="0" applyFont="1" applyBorder="1"/>
    <xf numFmtId="49" fontId="0" fillId="0" borderId="18" xfId="0" applyNumberFormat="1" applyBorder="1" applyAlignment="1">
      <alignment horizontal="left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37" fillId="0" borderId="15" xfId="0" applyFont="1" applyBorder="1"/>
    <xf numFmtId="49" fontId="37" fillId="0" borderId="18" xfId="0" applyNumberFormat="1" applyFont="1" applyBorder="1" applyAlignment="1">
      <alignment horizontal="left" vertical="center"/>
    </xf>
    <xf numFmtId="0" fontId="37" fillId="0" borderId="18" xfId="0" applyFont="1" applyBorder="1" applyAlignment="1">
      <alignment horizontal="left" vertical="center"/>
    </xf>
    <xf numFmtId="0" fontId="21" fillId="0" borderId="18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1" fillId="0" borderId="15" xfId="0" applyFont="1" applyBorder="1" applyAlignment="1">
      <alignment horizontal="center"/>
    </xf>
    <xf numFmtId="164" fontId="38" fillId="0" borderId="16" xfId="0" applyNumberFormat="1" applyFont="1" applyBorder="1"/>
    <xf numFmtId="0" fontId="39" fillId="36" borderId="19" xfId="0" applyFont="1" applyFill="1" applyBorder="1" applyAlignment="1">
      <alignment horizontal="left"/>
    </xf>
    <xf numFmtId="0" fontId="40" fillId="36" borderId="20" xfId="0" applyFont="1" applyFill="1" applyBorder="1" applyAlignment="1">
      <alignment horizontal="left"/>
    </xf>
    <xf numFmtId="0" fontId="40" fillId="36" borderId="20" xfId="0" applyFont="1" applyFill="1" applyBorder="1" applyAlignment="1">
      <alignment horizontal="center"/>
    </xf>
    <xf numFmtId="164" fontId="40" fillId="36" borderId="20" xfId="0" applyNumberFormat="1" applyFont="1" applyFill="1" applyBorder="1"/>
    <xf numFmtId="0" fontId="39" fillId="36" borderId="20" xfId="0" applyFont="1" applyFill="1" applyBorder="1"/>
    <xf numFmtId="0" fontId="39" fillId="36" borderId="20" xfId="0" applyFont="1" applyFill="1" applyBorder="1" applyAlignment="1">
      <alignment horizontal="center"/>
    </xf>
    <xf numFmtId="0" fontId="2" fillId="0" borderId="0" xfId="0" applyFont="1"/>
    <xf numFmtId="164" fontId="38" fillId="0" borderId="0" xfId="0" applyNumberFormat="1" applyFont="1"/>
    <xf numFmtId="164" fontId="21" fillId="0" borderId="17" xfId="0" applyNumberFormat="1" applyFont="1" applyBorder="1"/>
    <xf numFmtId="164" fontId="29" fillId="0" borderId="16" xfId="0" applyNumberFormat="1" applyFont="1" applyBorder="1"/>
    <xf numFmtId="0" fontId="27" fillId="0" borderId="0" xfId="0" applyFont="1" applyAlignment="1">
      <alignment horizontal="left"/>
    </xf>
    <xf numFmtId="0" fontId="21" fillId="34" borderId="21" xfId="0" applyFont="1" applyFill="1" applyBorder="1" applyAlignment="1">
      <alignment horizontal="left"/>
    </xf>
    <xf numFmtId="0" fontId="30" fillId="34" borderId="22" xfId="0" applyFont="1" applyFill="1" applyBorder="1" applyAlignment="1">
      <alignment horizontal="left"/>
    </xf>
    <xf numFmtId="0" fontId="21" fillId="34" borderId="22" xfId="0" applyFont="1" applyFill="1" applyBorder="1" applyAlignment="1">
      <alignment horizontal="center"/>
    </xf>
    <xf numFmtId="164" fontId="21" fillId="34" borderId="22" xfId="0" applyNumberFormat="1" applyFont="1" applyFill="1" applyBorder="1"/>
    <xf numFmtId="0" fontId="21" fillId="34" borderId="22" xfId="0" applyFont="1" applyFill="1" applyBorder="1"/>
    <xf numFmtId="0" fontId="25" fillId="0" borderId="18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164" fontId="24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5" fillId="0" borderId="15" xfId="0" applyFont="1" applyBorder="1" applyAlignment="1">
      <alignment horizontal="left"/>
    </xf>
    <xf numFmtId="164" fontId="25" fillId="0" borderId="15" xfId="0" applyNumberFormat="1" applyFont="1" applyBorder="1"/>
    <xf numFmtId="0" fontId="21" fillId="33" borderId="19" xfId="0" applyFont="1" applyFill="1" applyBorder="1" applyAlignment="1">
      <alignment horizontal="left"/>
    </xf>
    <xf numFmtId="0" fontId="23" fillId="33" borderId="20" xfId="0" applyFont="1" applyFill="1" applyBorder="1" applyAlignment="1">
      <alignment horizontal="left"/>
    </xf>
    <xf numFmtId="0" fontId="28" fillId="33" borderId="20" xfId="0" applyFont="1" applyFill="1" applyBorder="1" applyAlignment="1">
      <alignment horizontal="center"/>
    </xf>
    <xf numFmtId="164" fontId="28" fillId="33" borderId="20" xfId="0" applyNumberFormat="1" applyFont="1" applyFill="1" applyBorder="1"/>
    <xf numFmtId="164" fontId="23" fillId="33" borderId="20" xfId="0" applyNumberFormat="1" applyFont="1" applyFill="1" applyBorder="1"/>
    <xf numFmtId="0" fontId="21" fillId="33" borderId="20" xfId="0" applyFont="1" applyFill="1" applyBorder="1"/>
    <xf numFmtId="0" fontId="21" fillId="33" borderId="20" xfId="0" applyFont="1" applyFill="1" applyBorder="1" applyAlignment="1">
      <alignment horizontal="center"/>
    </xf>
    <xf numFmtId="0" fontId="23" fillId="38" borderId="14" xfId="0" applyFont="1" applyFill="1" applyBorder="1" applyAlignment="1" applyProtection="1">
      <alignment horizontal="left"/>
      <protection locked="0"/>
    </xf>
    <xf numFmtId="44" fontId="29" fillId="38" borderId="15" xfId="43" applyFont="1" applyFill="1" applyBorder="1" applyAlignment="1" applyProtection="1">
      <alignment horizontal="center"/>
      <protection locked="0"/>
    </xf>
    <xf numFmtId="49" fontId="26" fillId="38" borderId="15" xfId="0" applyNumberFormat="1" applyFont="1" applyFill="1" applyBorder="1" applyAlignment="1" applyProtection="1">
      <alignment horizontal="center"/>
      <protection locked="0"/>
    </xf>
    <xf numFmtId="164" fontId="24" fillId="38" borderId="15" xfId="0" applyNumberFormat="1" applyFont="1" applyFill="1" applyBorder="1" applyProtection="1">
      <protection locked="0"/>
    </xf>
    <xf numFmtId="0" fontId="49" fillId="0" borderId="23" xfId="0" applyFont="1" applyBorder="1" applyAlignment="1">
      <alignment horizontal="center" wrapText="1"/>
    </xf>
    <xf numFmtId="0" fontId="49" fillId="0" borderId="23" xfId="0" applyFont="1" applyBorder="1" applyAlignment="1">
      <alignment horizontal="center"/>
    </xf>
    <xf numFmtId="0" fontId="39" fillId="36" borderId="24" xfId="0" applyFont="1" applyFill="1" applyBorder="1" applyAlignment="1">
      <alignment horizontal="left"/>
    </xf>
    <xf numFmtId="0" fontId="40" fillId="36" borderId="17" xfId="0" applyFont="1" applyFill="1" applyBorder="1" applyAlignment="1">
      <alignment horizontal="left"/>
    </xf>
    <xf numFmtId="0" fontId="40" fillId="36" borderId="17" xfId="0" applyFont="1" applyFill="1" applyBorder="1" applyAlignment="1">
      <alignment horizontal="center"/>
    </xf>
    <xf numFmtId="164" fontId="40" fillId="36" borderId="17" xfId="0" applyNumberFormat="1" applyFont="1" applyFill="1" applyBorder="1"/>
    <xf numFmtId="0" fontId="39" fillId="36" borderId="17" xfId="0" applyFont="1" applyFill="1" applyBorder="1"/>
    <xf numFmtId="0" fontId="39" fillId="36" borderId="17" xfId="0" applyFont="1" applyFill="1" applyBorder="1" applyAlignment="1">
      <alignment horizontal="center"/>
    </xf>
    <xf numFmtId="0" fontId="39" fillId="36" borderId="25" xfId="0" applyFont="1" applyFill="1" applyBorder="1" applyAlignment="1">
      <alignment horizontal="left"/>
    </xf>
    <xf numFmtId="0" fontId="40" fillId="36" borderId="26" xfId="0" applyFont="1" applyFill="1" applyBorder="1" applyAlignment="1">
      <alignment horizontal="left"/>
    </xf>
    <xf numFmtId="0" fontId="40" fillId="36" borderId="26" xfId="0" applyFont="1" applyFill="1" applyBorder="1" applyAlignment="1">
      <alignment horizontal="center"/>
    </xf>
    <xf numFmtId="164" fontId="40" fillId="36" borderId="26" xfId="0" applyNumberFormat="1" applyFont="1" applyFill="1" applyBorder="1"/>
    <xf numFmtId="0" fontId="39" fillId="36" borderId="26" xfId="0" applyFont="1" applyFill="1" applyBorder="1"/>
    <xf numFmtId="0" fontId="39" fillId="36" borderId="26" xfId="0" applyFont="1" applyFill="1" applyBorder="1" applyAlignment="1">
      <alignment horizontal="center"/>
    </xf>
    <xf numFmtId="44" fontId="29" fillId="0" borderId="16" xfId="43" applyFont="1" applyBorder="1" applyAlignment="1" applyProtection="1">
      <alignment horizontal="center"/>
    </xf>
    <xf numFmtId="0" fontId="27" fillId="0" borderId="16" xfId="0" applyFont="1" applyBorder="1"/>
    <xf numFmtId="0" fontId="21" fillId="0" borderId="16" xfId="0" applyFont="1" applyBorder="1"/>
    <xf numFmtId="49" fontId="26" fillId="0" borderId="16" xfId="0" applyNumberFormat="1" applyFont="1" applyBorder="1" applyAlignment="1">
      <alignment horizontal="center"/>
    </xf>
    <xf numFmtId="0" fontId="41" fillId="37" borderId="25" xfId="0" applyFont="1" applyFill="1" applyBorder="1" applyAlignment="1">
      <alignment horizontal="left" vertical="center"/>
    </xf>
    <xf numFmtId="0" fontId="43" fillId="37" borderId="26" xfId="0" applyFont="1" applyFill="1" applyBorder="1"/>
    <xf numFmtId="0" fontId="42" fillId="37" borderId="26" xfId="0" applyFont="1" applyFill="1" applyBorder="1" applyAlignment="1">
      <alignment horizontal="center"/>
    </xf>
    <xf numFmtId="44" fontId="45" fillId="37" borderId="26" xfId="43" applyFont="1" applyFill="1" applyBorder="1" applyAlignment="1" applyProtection="1">
      <alignment horizontal="center"/>
    </xf>
    <xf numFmtId="164" fontId="34" fillId="37" borderId="26" xfId="0" applyNumberFormat="1" applyFont="1" applyFill="1" applyBorder="1"/>
    <xf numFmtId="0" fontId="34" fillId="37" borderId="26" xfId="0" applyFont="1" applyFill="1" applyBorder="1"/>
    <xf numFmtId="49" fontId="44" fillId="37" borderId="26" xfId="0" applyNumberFormat="1" applyFont="1" applyFill="1" applyBorder="1" applyAlignment="1">
      <alignment horizontal="center"/>
    </xf>
    <xf numFmtId="0" fontId="20" fillId="0" borderId="28" xfId="0" applyFont="1" applyBorder="1" applyAlignment="1">
      <alignment horizontal="left"/>
    </xf>
    <xf numFmtId="0" fontId="20" fillId="0" borderId="29" xfId="0" applyFont="1" applyBorder="1"/>
    <xf numFmtId="0" fontId="37" fillId="0" borderId="29" xfId="0" applyFont="1" applyBorder="1" applyAlignment="1">
      <alignment horizontal="center"/>
    </xf>
    <xf numFmtId="44" fontId="29" fillId="0" borderId="29" xfId="43" applyFont="1" applyBorder="1" applyAlignment="1" applyProtection="1">
      <alignment horizontal="center"/>
    </xf>
    <xf numFmtId="164" fontId="29" fillId="0" borderId="29" xfId="0" applyNumberFormat="1" applyFont="1" applyBorder="1"/>
    <xf numFmtId="0" fontId="27" fillId="0" borderId="29" xfId="0" applyFont="1" applyBorder="1"/>
    <xf numFmtId="0" fontId="21" fillId="0" borderId="29" xfId="0" applyFont="1" applyBorder="1"/>
    <xf numFmtId="49" fontId="26" fillId="0" borderId="29" xfId="0" applyNumberFormat="1" applyFont="1" applyBorder="1" applyAlignment="1">
      <alignment horizontal="center"/>
    </xf>
    <xf numFmtId="49" fontId="1" fillId="34" borderId="21" xfId="0" applyNumberFormat="1" applyFont="1" applyFill="1" applyBorder="1" applyAlignment="1">
      <alignment horizontal="left" vertical="center"/>
    </xf>
    <xf numFmtId="0" fontId="36" fillId="34" borderId="22" xfId="0" applyFont="1" applyFill="1" applyBorder="1"/>
    <xf numFmtId="44" fontId="29" fillId="34" borderId="22" xfId="43" applyFont="1" applyFill="1" applyBorder="1" applyAlignment="1" applyProtection="1">
      <alignment horizontal="center"/>
    </xf>
    <xf numFmtId="164" fontId="29" fillId="34" borderId="22" xfId="0" applyNumberFormat="1" applyFont="1" applyFill="1" applyBorder="1"/>
    <xf numFmtId="0" fontId="27" fillId="34" borderId="22" xfId="0" applyFont="1" applyFill="1" applyBorder="1"/>
    <xf numFmtId="49" fontId="26" fillId="34" borderId="22" xfId="0" applyNumberFormat="1" applyFont="1" applyFill="1" applyBorder="1" applyAlignment="1">
      <alignment horizontal="center"/>
    </xf>
    <xf numFmtId="0" fontId="37" fillId="0" borderId="20" xfId="0" applyFont="1" applyBorder="1" applyAlignment="1">
      <alignment horizontal="center"/>
    </xf>
    <xf numFmtId="0" fontId="21" fillId="0" borderId="20" xfId="0" applyFont="1" applyBorder="1" applyProtection="1">
      <protection locked="0"/>
    </xf>
    <xf numFmtId="0" fontId="21" fillId="38" borderId="20" xfId="0" applyFont="1" applyFill="1" applyBorder="1" applyProtection="1">
      <protection locked="0"/>
    </xf>
    <xf numFmtId="49" fontId="26" fillId="38" borderId="20" xfId="0" applyNumberFormat="1" applyFont="1" applyFill="1" applyBorder="1" applyAlignment="1" applyProtection="1">
      <alignment horizontal="center"/>
      <protection locked="0"/>
    </xf>
    <xf numFmtId="49" fontId="0" fillId="0" borderId="27" xfId="0" applyNumberFormat="1" applyBorder="1" applyAlignment="1">
      <alignment horizontal="left" vertical="center"/>
    </xf>
    <xf numFmtId="0" fontId="0" fillId="0" borderId="16" xfId="0" applyBorder="1"/>
    <xf numFmtId="0" fontId="0" fillId="0" borderId="16" xfId="0" applyBorder="1" applyAlignment="1">
      <alignment horizontal="center"/>
    </xf>
    <xf numFmtId="49" fontId="1" fillId="34" borderId="25" xfId="0" applyNumberFormat="1" applyFont="1" applyFill="1" applyBorder="1" applyAlignment="1">
      <alignment horizontal="left" vertical="center"/>
    </xf>
    <xf numFmtId="0" fontId="36" fillId="34" borderId="26" xfId="0" applyFont="1" applyFill="1" applyBorder="1"/>
    <xf numFmtId="44" fontId="29" fillId="34" borderId="26" xfId="43" applyFont="1" applyFill="1" applyBorder="1" applyAlignment="1" applyProtection="1">
      <alignment horizontal="center"/>
    </xf>
    <xf numFmtId="164" fontId="29" fillId="34" borderId="26" xfId="0" applyNumberFormat="1" applyFont="1" applyFill="1" applyBorder="1"/>
    <xf numFmtId="0" fontId="27" fillId="34" borderId="26" xfId="0" applyFont="1" applyFill="1" applyBorder="1"/>
    <xf numFmtId="0" fontId="21" fillId="34" borderId="26" xfId="0" applyFont="1" applyFill="1" applyBorder="1"/>
    <xf numFmtId="49" fontId="26" fillId="34" borderId="26" xfId="0" applyNumberFormat="1" applyFont="1" applyFill="1" applyBorder="1" applyAlignment="1">
      <alignment horizontal="center"/>
    </xf>
    <xf numFmtId="0" fontId="25" fillId="0" borderId="27" xfId="0" applyFont="1" applyBorder="1" applyAlignment="1">
      <alignment horizontal="left"/>
    </xf>
    <xf numFmtId="0" fontId="21" fillId="0" borderId="16" xfId="0" applyFont="1" applyBorder="1" applyAlignment="1">
      <alignment horizontal="left"/>
    </xf>
    <xf numFmtId="0" fontId="21" fillId="0" borderId="16" xfId="0" applyFont="1" applyBorder="1" applyAlignment="1">
      <alignment horizontal="center"/>
    </xf>
    <xf numFmtId="164" fontId="21" fillId="0" borderId="16" xfId="0" applyNumberFormat="1" applyFont="1" applyBorder="1"/>
    <xf numFmtId="0" fontId="21" fillId="34" borderId="25" xfId="0" applyFont="1" applyFill="1" applyBorder="1" applyAlignment="1">
      <alignment horizontal="left"/>
    </xf>
    <xf numFmtId="0" fontId="30" fillId="34" borderId="26" xfId="0" applyFont="1" applyFill="1" applyBorder="1" applyAlignment="1">
      <alignment horizontal="left"/>
    </xf>
    <xf numFmtId="0" fontId="21" fillId="34" borderId="26" xfId="0" applyFont="1" applyFill="1" applyBorder="1" applyAlignment="1">
      <alignment horizontal="center"/>
    </xf>
    <xf numFmtId="164" fontId="21" fillId="34" borderId="26" xfId="0" applyNumberFormat="1" applyFont="1" applyFill="1" applyBorder="1"/>
    <xf numFmtId="0" fontId="21" fillId="0" borderId="24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0" fontId="21" fillId="0" borderId="17" xfId="0" applyFont="1" applyBorder="1" applyAlignment="1">
      <alignment horizontal="center"/>
    </xf>
    <xf numFmtId="0" fontId="21" fillId="0" borderId="17" xfId="0" applyFont="1" applyBorder="1"/>
    <xf numFmtId="0" fontId="29" fillId="33" borderId="25" xfId="0" applyFont="1" applyFill="1" applyBorder="1" applyAlignment="1">
      <alignment horizontal="left"/>
    </xf>
    <xf numFmtId="0" fontId="40" fillId="33" borderId="26" xfId="0" applyFont="1" applyFill="1" applyBorder="1" applyAlignment="1">
      <alignment horizontal="left"/>
    </xf>
    <xf numFmtId="0" fontId="24" fillId="33" borderId="26" xfId="0" applyFont="1" applyFill="1" applyBorder="1" applyAlignment="1">
      <alignment horizontal="center"/>
    </xf>
    <xf numFmtId="164" fontId="24" fillId="33" borderId="26" xfId="0" applyNumberFormat="1" applyFont="1" applyFill="1" applyBorder="1"/>
    <xf numFmtId="0" fontId="29" fillId="33" borderId="26" xfId="0" applyFont="1" applyFill="1" applyBorder="1"/>
    <xf numFmtId="0" fontId="29" fillId="33" borderId="26" xfId="0" applyFont="1" applyFill="1" applyBorder="1" applyAlignment="1">
      <alignment horizontal="center"/>
    </xf>
    <xf numFmtId="164" fontId="21" fillId="0" borderId="15" xfId="0" applyNumberFormat="1" applyFont="1" applyBorder="1" applyProtection="1">
      <protection locked="0"/>
    </xf>
    <xf numFmtId="164" fontId="24" fillId="0" borderId="15" xfId="0" applyNumberFormat="1" applyFont="1" applyBorder="1" applyProtection="1">
      <protection locked="0"/>
    </xf>
    <xf numFmtId="164" fontId="21" fillId="0" borderId="14" xfId="0" applyNumberFormat="1" applyFont="1" applyBorder="1"/>
    <xf numFmtId="0" fontId="21" fillId="0" borderId="14" xfId="0" applyFont="1" applyBorder="1"/>
    <xf numFmtId="0" fontId="40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4" fontId="28" fillId="0" borderId="0" xfId="0" applyNumberFormat="1" applyFont="1"/>
    <xf numFmtId="164" fontId="23" fillId="0" borderId="0" xfId="0" applyNumberFormat="1" applyFont="1"/>
    <xf numFmtId="0" fontId="1" fillId="0" borderId="0" xfId="0" applyFont="1"/>
    <xf numFmtId="0" fontId="49" fillId="0" borderId="23" xfId="0" applyFont="1" applyFill="1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2 2" xfId="42" xr:uid="{00000000-0005-0000-0000-00000E000000}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sis" xfId="44" xr:uid="{075146AD-B7BC-4C9E-A2FF-9CBED549B7D2}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aluta" xfId="43" builtinId="4"/>
    <cellStyle name="Verklarende tekst" xfId="16" builtinId="53" customBuiltin="1"/>
    <cellStyle name="Waarschuwingsteks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AE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5696F-BCB1-044B-8787-1F80BE0216BF}">
  <dimension ref="A2:L87"/>
  <sheetViews>
    <sheetView tabSelected="1" topLeftCell="A9" zoomScaleNormal="100" workbookViewId="0">
      <selection activeCell="B20" sqref="B20"/>
    </sheetView>
  </sheetViews>
  <sheetFormatPr defaultColWidth="11.5703125" defaultRowHeight="15" x14ac:dyDescent="0.25"/>
  <cols>
    <col min="1" max="1" width="8.140625" customWidth="1"/>
    <col min="2" max="2" width="15.140625" style="7" customWidth="1"/>
    <col min="3" max="3" width="66.42578125" customWidth="1"/>
    <col min="5" max="5" width="15.140625" bestFit="1" customWidth="1"/>
    <col min="6" max="6" width="15.7109375" customWidth="1"/>
    <col min="7" max="7" width="3.42578125" customWidth="1"/>
    <col min="8" max="8" width="19.7109375" customWidth="1"/>
    <col min="9" max="9" width="25.42578125" customWidth="1"/>
  </cols>
  <sheetData>
    <row r="2" spans="2:9" ht="26.25" x14ac:dyDescent="0.4">
      <c r="B2" s="8"/>
      <c r="C2" s="9"/>
      <c r="D2" s="10"/>
      <c r="E2" s="11"/>
      <c r="F2" s="12"/>
      <c r="G2" s="12"/>
      <c r="H2" s="12"/>
      <c r="I2" s="10"/>
    </row>
    <row r="3" spans="2:9" ht="26.25" x14ac:dyDescent="0.4">
      <c r="B3" s="13"/>
      <c r="C3" s="14" t="s">
        <v>0</v>
      </c>
      <c r="D3" s="15"/>
      <c r="E3" s="16"/>
      <c r="F3" s="17"/>
      <c r="G3" s="17"/>
      <c r="H3" s="17"/>
      <c r="I3" s="15"/>
    </row>
    <row r="4" spans="2:9" ht="26.25" x14ac:dyDescent="0.4">
      <c r="B4" s="18" t="s">
        <v>1</v>
      </c>
      <c r="C4" s="19"/>
      <c r="D4" s="15"/>
      <c r="E4" s="16"/>
      <c r="F4" s="17"/>
      <c r="G4" s="17"/>
      <c r="H4" s="17"/>
      <c r="I4" s="15"/>
    </row>
    <row r="5" spans="2:9" ht="18" x14ac:dyDescent="0.25">
      <c r="B5" s="20" t="s">
        <v>2</v>
      </c>
      <c r="C5" s="21" t="s">
        <v>3</v>
      </c>
      <c r="D5" s="15"/>
      <c r="E5" s="16"/>
      <c r="F5" s="17"/>
      <c r="G5" s="17"/>
      <c r="H5" s="17"/>
      <c r="I5" s="15"/>
    </row>
    <row r="6" spans="2:9" ht="15.75" x14ac:dyDescent="0.25">
      <c r="B6" s="20" t="s">
        <v>4</v>
      </c>
      <c r="C6" s="22" t="s">
        <v>5</v>
      </c>
      <c r="D6" s="15"/>
      <c r="E6" s="16"/>
      <c r="F6" s="17"/>
      <c r="G6" s="17"/>
      <c r="H6" s="17"/>
      <c r="I6" s="15"/>
    </row>
    <row r="7" spans="2:9" ht="15.75" x14ac:dyDescent="0.25">
      <c r="B7" s="20" t="s">
        <v>6</v>
      </c>
      <c r="C7" s="22" t="s">
        <v>80</v>
      </c>
      <c r="D7" s="15"/>
      <c r="E7" s="16"/>
      <c r="F7" s="17"/>
      <c r="G7" s="17"/>
      <c r="H7" s="17"/>
      <c r="I7" s="15"/>
    </row>
    <row r="8" spans="2:9" ht="15.75" x14ac:dyDescent="0.25">
      <c r="B8" s="20" t="s">
        <v>7</v>
      </c>
      <c r="C8" s="23">
        <v>46093</v>
      </c>
      <c r="D8" s="15"/>
      <c r="E8" s="16"/>
      <c r="F8" s="17"/>
      <c r="G8" s="17"/>
      <c r="H8" s="17"/>
      <c r="I8" s="15"/>
    </row>
    <row r="9" spans="2:9" ht="31.5" x14ac:dyDescent="0.25">
      <c r="B9" s="24" t="s">
        <v>8</v>
      </c>
      <c r="C9" s="97" t="s">
        <v>9</v>
      </c>
      <c r="D9" s="25"/>
      <c r="E9" s="26"/>
      <c r="F9" s="27"/>
      <c r="G9" s="27"/>
      <c r="H9" s="27"/>
      <c r="I9" s="25"/>
    </row>
    <row r="10" spans="2:9" ht="15.75" x14ac:dyDescent="0.25">
      <c r="B10" s="28"/>
      <c r="C10" s="29"/>
      <c r="D10" s="30"/>
      <c r="E10" s="31"/>
      <c r="F10" s="32"/>
      <c r="G10" s="32"/>
      <c r="H10" s="32"/>
      <c r="I10" s="30"/>
    </row>
    <row r="11" spans="2:9" x14ac:dyDescent="0.25">
      <c r="B11" s="33" t="s">
        <v>10</v>
      </c>
      <c r="C11" s="34" t="s">
        <v>11</v>
      </c>
      <c r="D11" s="35" t="s">
        <v>12</v>
      </c>
      <c r="E11" s="36" t="s">
        <v>13</v>
      </c>
      <c r="F11" s="36" t="s">
        <v>14</v>
      </c>
      <c r="G11" s="37"/>
      <c r="H11" s="35" t="s">
        <v>15</v>
      </c>
      <c r="I11" s="38" t="s">
        <v>16</v>
      </c>
    </row>
    <row r="12" spans="2:9" x14ac:dyDescent="0.25">
      <c r="B12" s="39"/>
      <c r="C12" s="29"/>
      <c r="D12" s="30"/>
      <c r="E12" s="31"/>
      <c r="F12" s="31"/>
      <c r="G12" s="32"/>
      <c r="H12" s="41"/>
      <c r="I12" s="40"/>
    </row>
    <row r="13" spans="2:9" x14ac:dyDescent="0.25">
      <c r="B13" s="42"/>
      <c r="C13" s="43"/>
      <c r="D13" s="44"/>
      <c r="E13" s="45" t="s">
        <v>17</v>
      </c>
      <c r="F13" s="46"/>
      <c r="G13" s="47"/>
      <c r="H13" s="45" t="s">
        <v>17</v>
      </c>
      <c r="I13" s="45" t="s">
        <v>18</v>
      </c>
    </row>
    <row r="14" spans="2:9" x14ac:dyDescent="0.25">
      <c r="B14" s="29"/>
      <c r="C14" s="29"/>
      <c r="D14" s="30"/>
      <c r="E14" s="31"/>
      <c r="F14" s="31"/>
      <c r="G14" s="32"/>
      <c r="H14" s="32"/>
      <c r="I14" s="40"/>
    </row>
    <row r="15" spans="2:9" s="48" customFormat="1" ht="18.75" x14ac:dyDescent="0.3">
      <c r="B15" s="119"/>
      <c r="C15" s="120" t="s">
        <v>19</v>
      </c>
      <c r="D15" s="121"/>
      <c r="E15" s="122"/>
      <c r="F15" s="123"/>
      <c r="G15" s="124"/>
      <c r="H15" s="124"/>
      <c r="I15" s="125"/>
    </row>
    <row r="16" spans="2:9" x14ac:dyDescent="0.25">
      <c r="B16" s="126"/>
      <c r="C16" s="127"/>
      <c r="D16" s="128"/>
      <c r="E16" s="129"/>
      <c r="F16" s="130"/>
      <c r="G16" s="131"/>
      <c r="H16" s="132"/>
      <c r="I16" s="133"/>
    </row>
    <row r="17" spans="2:9" ht="15.75" x14ac:dyDescent="0.25">
      <c r="B17" s="134" t="s">
        <v>20</v>
      </c>
      <c r="C17" s="135" t="s">
        <v>21</v>
      </c>
      <c r="D17" s="135"/>
      <c r="E17" s="136"/>
      <c r="F17" s="137"/>
      <c r="G17" s="138"/>
      <c r="H17" s="80"/>
      <c r="I17" s="139"/>
    </row>
    <row r="18" spans="2:9" x14ac:dyDescent="0.25">
      <c r="B18" s="55"/>
      <c r="C18" s="56"/>
      <c r="D18" s="57"/>
      <c r="E18" s="6"/>
      <c r="F18" s="53"/>
      <c r="G18" s="54"/>
      <c r="H18" s="50"/>
      <c r="I18" s="51"/>
    </row>
    <row r="19" spans="2:9" x14ac:dyDescent="0.25">
      <c r="B19" s="101" t="s">
        <v>22</v>
      </c>
      <c r="C19" s="58" t="s">
        <v>23</v>
      </c>
      <c r="D19" s="57">
        <v>46</v>
      </c>
      <c r="E19" s="98">
        <v>0</v>
      </c>
      <c r="F19" s="53">
        <f t="shared" ref="F19:F39" si="0">D19*E19</f>
        <v>0</v>
      </c>
      <c r="G19" s="5"/>
      <c r="H19" s="3"/>
      <c r="I19" s="99"/>
    </row>
    <row r="20" spans="2:9" x14ac:dyDescent="0.25">
      <c r="B20" s="181" t="s">
        <v>24</v>
      </c>
      <c r="C20" s="58" t="s">
        <v>81</v>
      </c>
      <c r="D20" s="57">
        <v>15</v>
      </c>
      <c r="E20" s="98">
        <v>0</v>
      </c>
      <c r="F20" s="53">
        <f t="shared" si="0"/>
        <v>0</v>
      </c>
      <c r="G20" s="5"/>
      <c r="H20" s="3"/>
      <c r="I20" s="99"/>
    </row>
    <row r="21" spans="2:9" x14ac:dyDescent="0.25">
      <c r="B21" s="181" t="s">
        <v>24</v>
      </c>
      <c r="C21" s="58" t="s">
        <v>25</v>
      </c>
      <c r="D21" s="52">
        <v>20</v>
      </c>
      <c r="E21" s="98">
        <v>0</v>
      </c>
      <c r="F21" s="53">
        <f t="shared" si="0"/>
        <v>0</v>
      </c>
      <c r="G21" s="5"/>
      <c r="H21" s="3"/>
      <c r="I21" s="99"/>
    </row>
    <row r="22" spans="2:9" x14ac:dyDescent="0.25">
      <c r="B22" s="102" t="s">
        <v>26</v>
      </c>
      <c r="C22" s="58" t="s">
        <v>27</v>
      </c>
      <c r="D22" s="52">
        <v>3</v>
      </c>
      <c r="E22" s="98">
        <v>0</v>
      </c>
      <c r="F22" s="53">
        <f t="shared" si="0"/>
        <v>0</v>
      </c>
      <c r="G22" s="5"/>
      <c r="H22" s="3"/>
      <c r="I22" s="99"/>
    </row>
    <row r="23" spans="2:9" x14ac:dyDescent="0.25">
      <c r="B23" s="102" t="s">
        <v>28</v>
      </c>
      <c r="C23" s="58" t="s">
        <v>29</v>
      </c>
      <c r="D23" s="52">
        <v>40</v>
      </c>
      <c r="E23" s="98">
        <v>0</v>
      </c>
      <c r="F23" s="53">
        <f t="shared" si="0"/>
        <v>0</v>
      </c>
      <c r="G23" s="5"/>
      <c r="H23" s="3"/>
      <c r="I23" s="99"/>
    </row>
    <row r="24" spans="2:9" x14ac:dyDescent="0.25">
      <c r="B24" s="102" t="s">
        <v>30</v>
      </c>
      <c r="C24" s="56" t="s">
        <v>31</v>
      </c>
      <c r="D24" s="57">
        <v>0</v>
      </c>
      <c r="E24" s="98">
        <v>0</v>
      </c>
      <c r="F24" s="53">
        <f t="shared" si="0"/>
        <v>0</v>
      </c>
      <c r="G24" s="54"/>
      <c r="H24" s="3"/>
      <c r="I24" s="99"/>
    </row>
    <row r="25" spans="2:9" x14ac:dyDescent="0.25">
      <c r="B25" s="102" t="s">
        <v>32</v>
      </c>
      <c r="C25" s="58" t="s">
        <v>33</v>
      </c>
      <c r="D25" s="52">
        <v>4</v>
      </c>
      <c r="E25" s="98">
        <v>0</v>
      </c>
      <c r="F25" s="53">
        <f t="shared" si="0"/>
        <v>0</v>
      </c>
      <c r="G25" s="56"/>
      <c r="H25" s="3"/>
      <c r="I25" s="99"/>
    </row>
    <row r="26" spans="2:9" x14ac:dyDescent="0.25">
      <c r="B26" s="102" t="s">
        <v>34</v>
      </c>
      <c r="C26" s="58" t="s">
        <v>35</v>
      </c>
      <c r="D26" s="52">
        <v>17</v>
      </c>
      <c r="E26" s="98">
        <v>0</v>
      </c>
      <c r="F26" s="49">
        <f t="shared" si="0"/>
        <v>0</v>
      </c>
      <c r="G26" s="1"/>
      <c r="H26" s="3"/>
      <c r="I26" s="99"/>
    </row>
    <row r="27" spans="2:9" x14ac:dyDescent="0.25">
      <c r="B27" s="102" t="s">
        <v>36</v>
      </c>
      <c r="C27" s="56" t="s">
        <v>37</v>
      </c>
      <c r="D27" s="52">
        <v>12</v>
      </c>
      <c r="E27" s="98">
        <v>0</v>
      </c>
      <c r="F27" s="49">
        <f t="shared" si="0"/>
        <v>0</v>
      </c>
      <c r="G27" s="1"/>
      <c r="H27" s="3"/>
      <c r="I27" s="99"/>
    </row>
    <row r="28" spans="2:9" x14ac:dyDescent="0.25">
      <c r="B28" s="102" t="s">
        <v>38</v>
      </c>
      <c r="C28" s="56" t="s">
        <v>37</v>
      </c>
      <c r="D28" s="52">
        <v>12</v>
      </c>
      <c r="E28" s="98">
        <v>0</v>
      </c>
      <c r="F28" s="49">
        <f t="shared" si="0"/>
        <v>0</v>
      </c>
      <c r="G28" s="1"/>
      <c r="H28" s="3"/>
      <c r="I28" s="99"/>
    </row>
    <row r="29" spans="2:9" x14ac:dyDescent="0.25">
      <c r="B29" s="102" t="s">
        <v>39</v>
      </c>
      <c r="C29" s="56" t="s">
        <v>37</v>
      </c>
      <c r="D29" s="52">
        <v>11</v>
      </c>
      <c r="E29" s="98">
        <v>0</v>
      </c>
      <c r="F29" s="49">
        <f t="shared" si="0"/>
        <v>0</v>
      </c>
      <c r="G29" s="1"/>
      <c r="H29" s="3"/>
      <c r="I29" s="99"/>
    </row>
    <row r="30" spans="2:9" x14ac:dyDescent="0.25">
      <c r="B30" s="102" t="s">
        <v>40</v>
      </c>
      <c r="C30" s="58" t="s">
        <v>41</v>
      </c>
      <c r="D30" s="52">
        <v>30</v>
      </c>
      <c r="E30" s="98">
        <v>0</v>
      </c>
      <c r="F30" s="49">
        <f t="shared" si="0"/>
        <v>0</v>
      </c>
      <c r="G30" s="1"/>
      <c r="H30" s="3"/>
      <c r="I30" s="99"/>
    </row>
    <row r="31" spans="2:9" x14ac:dyDescent="0.25">
      <c r="B31" s="102" t="s">
        <v>42</v>
      </c>
      <c r="C31" s="58" t="s">
        <v>43</v>
      </c>
      <c r="D31" s="52">
        <v>54</v>
      </c>
      <c r="E31" s="98">
        <v>0</v>
      </c>
      <c r="F31" s="49">
        <f t="shared" si="0"/>
        <v>0</v>
      </c>
      <c r="G31" s="1"/>
      <c r="H31" s="3"/>
      <c r="I31" s="99"/>
    </row>
    <row r="32" spans="2:9" x14ac:dyDescent="0.25">
      <c r="B32" s="102" t="s">
        <v>44</v>
      </c>
      <c r="C32" s="58" t="s">
        <v>45</v>
      </c>
      <c r="D32" s="52">
        <v>29</v>
      </c>
      <c r="E32" s="98">
        <v>0</v>
      </c>
      <c r="F32" s="49">
        <f>D32*E32</f>
        <v>0</v>
      </c>
      <c r="G32" s="1"/>
      <c r="H32" s="3"/>
      <c r="I32" s="99"/>
    </row>
    <row r="33" spans="2:12" x14ac:dyDescent="0.25">
      <c r="B33" s="102" t="s">
        <v>46</v>
      </c>
      <c r="C33" s="58" t="s">
        <v>47</v>
      </c>
      <c r="D33" s="52">
        <v>7</v>
      </c>
      <c r="E33" s="98">
        <v>0</v>
      </c>
      <c r="F33" s="49">
        <f t="shared" si="0"/>
        <v>0</v>
      </c>
      <c r="G33" s="50"/>
      <c r="H33" s="3"/>
      <c r="I33" s="99"/>
    </row>
    <row r="34" spans="2:12" x14ac:dyDescent="0.25">
      <c r="B34" s="102" t="s">
        <v>48</v>
      </c>
      <c r="C34" s="58" t="s">
        <v>49</v>
      </c>
      <c r="D34" s="52">
        <v>6</v>
      </c>
      <c r="E34" s="98">
        <v>0</v>
      </c>
      <c r="F34" s="49">
        <f t="shared" si="0"/>
        <v>0</v>
      </c>
      <c r="G34" s="1"/>
      <c r="H34" s="3"/>
      <c r="I34" s="99"/>
    </row>
    <row r="35" spans="2:12" x14ac:dyDescent="0.25">
      <c r="B35" s="102" t="s">
        <v>50</v>
      </c>
      <c r="C35" s="58" t="s">
        <v>51</v>
      </c>
      <c r="D35" s="52">
        <v>6</v>
      </c>
      <c r="E35" s="98">
        <v>0</v>
      </c>
      <c r="F35" s="49">
        <f t="shared" si="0"/>
        <v>0</v>
      </c>
      <c r="G35" s="1"/>
      <c r="H35" s="3"/>
      <c r="I35" s="99"/>
    </row>
    <row r="36" spans="2:12" x14ac:dyDescent="0.25">
      <c r="B36" s="102" t="s">
        <v>52</v>
      </c>
      <c r="C36" s="58" t="s">
        <v>53</v>
      </c>
      <c r="D36" s="52">
        <v>10</v>
      </c>
      <c r="E36" s="98">
        <v>0</v>
      </c>
      <c r="F36" s="49">
        <f t="shared" si="0"/>
        <v>0</v>
      </c>
      <c r="G36" s="1"/>
      <c r="H36" s="3"/>
      <c r="I36" s="99"/>
    </row>
    <row r="37" spans="2:12" x14ac:dyDescent="0.25">
      <c r="B37" s="102" t="s">
        <v>54</v>
      </c>
      <c r="C37" s="58" t="s">
        <v>55</v>
      </c>
      <c r="D37" s="52">
        <v>3</v>
      </c>
      <c r="E37" s="98">
        <v>0</v>
      </c>
      <c r="F37" s="49">
        <f t="shared" si="0"/>
        <v>0</v>
      </c>
      <c r="G37" s="1"/>
      <c r="H37" s="3"/>
      <c r="I37" s="99"/>
    </row>
    <row r="38" spans="2:12" x14ac:dyDescent="0.25">
      <c r="B38" s="102" t="s">
        <v>56</v>
      </c>
      <c r="C38" s="58" t="s">
        <v>57</v>
      </c>
      <c r="D38" s="52">
        <v>11</v>
      </c>
      <c r="E38" s="98">
        <v>0</v>
      </c>
      <c r="F38" s="49">
        <f t="shared" si="0"/>
        <v>0</v>
      </c>
      <c r="G38" s="1"/>
      <c r="H38" s="3"/>
      <c r="I38" s="99"/>
    </row>
    <row r="39" spans="2:12" ht="15.75" thickBot="1" x14ac:dyDescent="0.3">
      <c r="B39" s="102" t="s">
        <v>79</v>
      </c>
      <c r="C39" s="58" t="s">
        <v>29</v>
      </c>
      <c r="D39" s="140">
        <v>12</v>
      </c>
      <c r="E39" s="98">
        <v>0</v>
      </c>
      <c r="F39" s="49">
        <f t="shared" si="0"/>
        <v>0</v>
      </c>
      <c r="G39" s="141"/>
      <c r="H39" s="142"/>
      <c r="I39" s="143"/>
    </row>
    <row r="40" spans="2:12" s="71" customFormat="1" ht="16.5" thickBot="1" x14ac:dyDescent="0.3">
      <c r="B40" s="109"/>
      <c r="C40" s="110" t="s">
        <v>58</v>
      </c>
      <c r="D40" s="111"/>
      <c r="E40" s="112"/>
      <c r="F40" s="112">
        <f>SUM(F19:F39)</f>
        <v>0</v>
      </c>
      <c r="G40" s="113"/>
      <c r="H40" s="113"/>
      <c r="I40" s="114"/>
      <c r="J40" s="180"/>
      <c r="K40" s="180"/>
      <c r="L40" s="180"/>
    </row>
    <row r="41" spans="2:12" s="71" customFormat="1" ht="15.75" x14ac:dyDescent="0.25">
      <c r="B41" s="103"/>
      <c r="C41" s="104"/>
      <c r="D41" s="105"/>
      <c r="E41" s="106"/>
      <c r="F41" s="106"/>
      <c r="G41" s="107"/>
      <c r="H41" s="107"/>
      <c r="I41" s="108"/>
      <c r="J41" s="180"/>
      <c r="K41" s="180"/>
      <c r="L41" s="180"/>
    </row>
    <row r="42" spans="2:12" ht="15.75" x14ac:dyDescent="0.25">
      <c r="B42" s="147" t="s">
        <v>20</v>
      </c>
      <c r="C42" s="148" t="s">
        <v>59</v>
      </c>
      <c r="D42" s="148"/>
      <c r="E42" s="149"/>
      <c r="F42" s="150"/>
      <c r="G42" s="151"/>
      <c r="H42" s="152"/>
      <c r="I42" s="153"/>
    </row>
    <row r="43" spans="2:12" x14ac:dyDescent="0.25">
      <c r="B43" s="144"/>
      <c r="C43" s="145"/>
      <c r="D43" s="146"/>
      <c r="E43" s="115"/>
      <c r="F43" s="74"/>
      <c r="G43" s="116"/>
      <c r="H43" s="117"/>
      <c r="I43" s="118"/>
    </row>
    <row r="44" spans="2:12" x14ac:dyDescent="0.25">
      <c r="B44" s="101" t="s">
        <v>60</v>
      </c>
      <c r="C44" s="58" t="s">
        <v>61</v>
      </c>
      <c r="D44" s="57">
        <v>20</v>
      </c>
      <c r="E44" s="98">
        <v>0</v>
      </c>
      <c r="F44" s="53">
        <f t="shared" ref="F44:F50" si="1">D44*E44</f>
        <v>0</v>
      </c>
      <c r="G44" s="5"/>
      <c r="H44" s="3"/>
      <c r="I44" s="99"/>
    </row>
    <row r="45" spans="2:12" x14ac:dyDescent="0.25">
      <c r="B45" s="101" t="s">
        <v>62</v>
      </c>
      <c r="C45" s="58" t="s">
        <v>63</v>
      </c>
      <c r="D45" s="57">
        <v>12</v>
      </c>
      <c r="E45" s="98">
        <v>0</v>
      </c>
      <c r="F45" s="53">
        <f t="shared" si="1"/>
        <v>0</v>
      </c>
      <c r="G45" s="5"/>
      <c r="H45" s="3"/>
      <c r="I45" s="99"/>
    </row>
    <row r="46" spans="2:12" x14ac:dyDescent="0.25">
      <c r="B46" s="101" t="s">
        <v>64</v>
      </c>
      <c r="C46" s="58" t="s">
        <v>23</v>
      </c>
      <c r="D46" s="52">
        <v>59</v>
      </c>
      <c r="E46" s="98">
        <v>0</v>
      </c>
      <c r="F46" s="53">
        <f t="shared" si="1"/>
        <v>0</v>
      </c>
      <c r="G46" s="5"/>
      <c r="H46" s="3"/>
      <c r="I46" s="99"/>
    </row>
    <row r="47" spans="2:12" x14ac:dyDescent="0.25">
      <c r="B47" s="101" t="s">
        <v>65</v>
      </c>
      <c r="C47" s="58" t="s">
        <v>23</v>
      </c>
      <c r="D47" s="52">
        <v>14</v>
      </c>
      <c r="E47" s="98">
        <v>0</v>
      </c>
      <c r="F47" s="53">
        <f t="shared" si="1"/>
        <v>0</v>
      </c>
      <c r="G47" s="5"/>
      <c r="H47" s="3"/>
      <c r="I47" s="99"/>
    </row>
    <row r="48" spans="2:12" x14ac:dyDescent="0.25">
      <c r="B48" s="101" t="s">
        <v>66</v>
      </c>
      <c r="C48" s="58" t="s">
        <v>23</v>
      </c>
      <c r="D48" s="52">
        <v>4</v>
      </c>
      <c r="E48" s="98">
        <v>0</v>
      </c>
      <c r="F48" s="49">
        <f t="shared" si="1"/>
        <v>0</v>
      </c>
      <c r="G48" s="1"/>
      <c r="H48" s="3"/>
      <c r="I48" s="99"/>
    </row>
    <row r="49" spans="1:12" x14ac:dyDescent="0.25">
      <c r="B49" s="59"/>
      <c r="C49" s="58"/>
      <c r="D49" s="52">
        <v>1</v>
      </c>
      <c r="E49" s="98">
        <v>0</v>
      </c>
      <c r="F49" s="49">
        <f t="shared" si="1"/>
        <v>0</v>
      </c>
      <c r="G49" s="1"/>
      <c r="H49" s="3"/>
      <c r="I49" s="99"/>
    </row>
    <row r="50" spans="1:12" x14ac:dyDescent="0.25">
      <c r="B50" s="60"/>
      <c r="C50" s="58"/>
      <c r="D50" s="52">
        <v>1</v>
      </c>
      <c r="E50" s="98">
        <v>0</v>
      </c>
      <c r="F50" s="49">
        <f t="shared" si="1"/>
        <v>0</v>
      </c>
      <c r="G50" s="1"/>
      <c r="H50" s="3"/>
      <c r="I50" s="99"/>
    </row>
    <row r="51" spans="1:12" x14ac:dyDescent="0.25">
      <c r="B51" s="61"/>
      <c r="C51" s="62"/>
      <c r="D51" s="63"/>
      <c r="E51" s="49"/>
      <c r="F51" s="64"/>
      <c r="G51" s="50"/>
      <c r="H51" s="50"/>
      <c r="I51" s="51"/>
    </row>
    <row r="52" spans="1:12" s="71" customFormat="1" ht="15.75" x14ac:dyDescent="0.25">
      <c r="A52" s="180"/>
      <c r="B52" s="65"/>
      <c r="C52" s="66" t="s">
        <v>67</v>
      </c>
      <c r="D52" s="67"/>
      <c r="E52" s="68"/>
      <c r="F52" s="68">
        <f>SUM(F44:F50)</f>
        <v>0</v>
      </c>
      <c r="G52" s="69"/>
      <c r="H52" s="69"/>
      <c r="I52" s="70"/>
      <c r="J52" s="180"/>
      <c r="K52" s="180"/>
      <c r="L52" s="180"/>
    </row>
    <row r="53" spans="1:12" s="71" customFormat="1" ht="15.75" x14ac:dyDescent="0.25">
      <c r="A53" s="180"/>
      <c r="B53" s="65"/>
      <c r="C53" s="66"/>
      <c r="D53" s="67"/>
      <c r="E53" s="68"/>
      <c r="F53" s="68"/>
      <c r="G53" s="69"/>
      <c r="H53" s="69"/>
      <c r="I53" s="70"/>
      <c r="J53" s="180"/>
      <c r="K53" s="180"/>
      <c r="L53" s="180"/>
    </row>
    <row r="54" spans="1:12" s="71" customFormat="1" ht="15.75" x14ac:dyDescent="0.25">
      <c r="A54" s="180"/>
      <c r="B54" s="65"/>
      <c r="C54" s="66" t="s">
        <v>68</v>
      </c>
      <c r="D54" s="67"/>
      <c r="E54" s="68"/>
      <c r="F54" s="68">
        <f>F40+F52</f>
        <v>0</v>
      </c>
      <c r="G54" s="69"/>
      <c r="H54" s="69"/>
      <c r="I54" s="70"/>
      <c r="J54" s="180"/>
      <c r="K54" s="180"/>
      <c r="L54" s="180"/>
    </row>
    <row r="55" spans="1:12" x14ac:dyDescent="0.25">
      <c r="B55" s="29"/>
      <c r="C55" s="29"/>
      <c r="D55" s="30"/>
      <c r="E55" s="31"/>
      <c r="F55" s="72"/>
      <c r="G55" s="32"/>
      <c r="H55" s="32"/>
      <c r="I55" s="40"/>
    </row>
    <row r="56" spans="1:12" x14ac:dyDescent="0.25">
      <c r="A56" s="32"/>
      <c r="B56" s="29"/>
      <c r="C56" s="75"/>
      <c r="D56" s="30"/>
      <c r="E56" s="31"/>
      <c r="F56" s="31"/>
      <c r="G56" s="32"/>
      <c r="H56" s="32"/>
      <c r="I56" s="30"/>
      <c r="J56" s="32"/>
      <c r="K56" s="32"/>
    </row>
    <row r="57" spans="1:12" ht="18" x14ac:dyDescent="0.25">
      <c r="A57" s="32"/>
      <c r="B57" s="158"/>
      <c r="C57" s="159" t="s">
        <v>69</v>
      </c>
      <c r="D57" s="160"/>
      <c r="E57" s="161"/>
      <c r="F57" s="161"/>
      <c r="G57" s="152"/>
      <c r="H57" s="152"/>
      <c r="I57" s="160"/>
      <c r="J57" s="32"/>
      <c r="K57" s="32"/>
    </row>
    <row r="58" spans="1:12" x14ac:dyDescent="0.25">
      <c r="A58" s="32"/>
      <c r="B58" s="154"/>
      <c r="C58" s="155"/>
      <c r="D58" s="156"/>
      <c r="E58" s="157"/>
      <c r="F58" s="157"/>
      <c r="G58" s="117"/>
      <c r="H58" s="117"/>
      <c r="I58" s="156"/>
      <c r="J58" s="32"/>
      <c r="K58" s="32"/>
    </row>
    <row r="59" spans="1:12" x14ac:dyDescent="0.25">
      <c r="A59" s="32"/>
      <c r="B59" s="61" t="str">
        <f>""</f>
        <v/>
      </c>
      <c r="C59" s="62" t="str">
        <f>"MONTAGEKOSTEN SFEERVERLICHTING"</f>
        <v>MONTAGEKOSTEN SFEERVERLICHTING</v>
      </c>
      <c r="D59" s="63">
        <v>1</v>
      </c>
      <c r="E59" s="2">
        <v>0</v>
      </c>
      <c r="F59" s="49">
        <f>D59*E59</f>
        <v>0</v>
      </c>
      <c r="G59" s="50"/>
      <c r="H59" s="3"/>
      <c r="I59" s="4"/>
      <c r="J59" s="32"/>
      <c r="K59" s="32"/>
    </row>
    <row r="60" spans="1:12" x14ac:dyDescent="0.25">
      <c r="A60" s="32"/>
      <c r="B60" s="61" t="str">
        <f>""</f>
        <v/>
      </c>
      <c r="C60" s="62" t="str">
        <f>"INSTALLATIEKOSTEN SFEERVERLICHTING"</f>
        <v>INSTALLATIEKOSTEN SFEERVERLICHTING</v>
      </c>
      <c r="D60" s="63">
        <v>1</v>
      </c>
      <c r="E60" s="2">
        <v>0</v>
      </c>
      <c r="F60" s="49">
        <f>D60*E60</f>
        <v>0</v>
      </c>
      <c r="G60" s="50"/>
      <c r="H60" s="3"/>
      <c r="I60" s="4"/>
      <c r="J60" s="32"/>
      <c r="K60" s="32"/>
    </row>
    <row r="61" spans="1:12" x14ac:dyDescent="0.25">
      <c r="A61" s="32"/>
      <c r="B61" s="61"/>
      <c r="C61" s="62" t="str">
        <f>"OVERIGE KOSTEN SFEERVERLICHTING"</f>
        <v>OVERIGE KOSTEN SFEERVERLICHTING</v>
      </c>
      <c r="D61" s="63">
        <v>1</v>
      </c>
      <c r="E61" s="2">
        <v>0</v>
      </c>
      <c r="F61" s="49">
        <f>D61*E61</f>
        <v>0</v>
      </c>
      <c r="G61" s="50"/>
      <c r="H61" s="3"/>
      <c r="I61" s="4"/>
      <c r="J61" s="32"/>
      <c r="K61" s="32"/>
    </row>
    <row r="62" spans="1:12" x14ac:dyDescent="0.25">
      <c r="A62" s="32"/>
      <c r="B62" s="61"/>
      <c r="C62" s="62"/>
      <c r="D62" s="63"/>
      <c r="E62" s="2"/>
      <c r="F62" s="49"/>
      <c r="G62" s="50"/>
      <c r="H62" s="3"/>
      <c r="I62" s="4"/>
      <c r="J62" s="32"/>
      <c r="K62" s="32"/>
    </row>
    <row r="63" spans="1:12" x14ac:dyDescent="0.25">
      <c r="A63" s="32"/>
      <c r="B63" s="61" t="str">
        <f>""</f>
        <v/>
      </c>
      <c r="C63" s="62" t="str">
        <f>"MONTAGEKOSTEN GROEIVERLICHTING"</f>
        <v>MONTAGEKOSTEN GROEIVERLICHTING</v>
      </c>
      <c r="D63" s="63">
        <v>1</v>
      </c>
      <c r="E63" s="2">
        <v>0</v>
      </c>
      <c r="F63" s="49">
        <f>D63*E63</f>
        <v>0</v>
      </c>
      <c r="G63" s="50"/>
      <c r="H63" s="3"/>
      <c r="I63" s="4"/>
      <c r="J63" s="32"/>
      <c r="K63" s="32"/>
    </row>
    <row r="64" spans="1:12" x14ac:dyDescent="0.25">
      <c r="A64" s="32"/>
      <c r="B64" s="61"/>
      <c r="C64" s="62" t="str">
        <f>"INSTALLATIEKOSTEN GROEIVERLICHTING"</f>
        <v>INSTALLATIEKOSTEN GROEIVERLICHTING</v>
      </c>
      <c r="D64" s="63">
        <v>1</v>
      </c>
      <c r="E64" s="2">
        <v>0</v>
      </c>
      <c r="F64" s="49">
        <f>D64*E64</f>
        <v>0</v>
      </c>
      <c r="G64" s="50"/>
      <c r="H64" s="3"/>
      <c r="I64" s="4"/>
      <c r="J64" s="32"/>
      <c r="K64" s="32"/>
    </row>
    <row r="65" spans="1:11" x14ac:dyDescent="0.25">
      <c r="A65" s="32"/>
      <c r="B65" s="61"/>
      <c r="C65" s="62" t="str">
        <f>"OVERIGE KOSTEN GROEIVERLICHTING"</f>
        <v>OVERIGE KOSTEN GROEIVERLICHTING</v>
      </c>
      <c r="D65" s="63">
        <v>1</v>
      </c>
      <c r="E65" s="2">
        <v>0</v>
      </c>
      <c r="F65" s="49">
        <f>D65*E65</f>
        <v>0</v>
      </c>
      <c r="G65" s="50"/>
      <c r="H65" s="3"/>
      <c r="I65" s="4"/>
      <c r="J65" s="32"/>
      <c r="K65" s="32"/>
    </row>
    <row r="66" spans="1:11" x14ac:dyDescent="0.25">
      <c r="A66" s="32"/>
      <c r="B66" s="162"/>
      <c r="C66" s="163"/>
      <c r="D66" s="164"/>
      <c r="E66" s="73"/>
      <c r="F66" s="165"/>
      <c r="G66" s="165"/>
      <c r="H66" s="165"/>
      <c r="I66" s="164"/>
      <c r="J66" s="32"/>
      <c r="K66" s="32"/>
    </row>
    <row r="67" spans="1:11" ht="15.75" x14ac:dyDescent="0.25">
      <c r="A67" s="32"/>
      <c r="B67" s="166"/>
      <c r="C67" s="167" t="s">
        <v>70</v>
      </c>
      <c r="D67" s="168"/>
      <c r="E67" s="169"/>
      <c r="F67" s="169">
        <f>SUM(F59:F66)</f>
        <v>0</v>
      </c>
      <c r="G67" s="170"/>
      <c r="H67" s="170"/>
      <c r="I67" s="171"/>
      <c r="J67" s="32"/>
      <c r="K67" s="32"/>
    </row>
    <row r="68" spans="1:11" x14ac:dyDescent="0.25">
      <c r="A68" s="32"/>
      <c r="B68" s="82"/>
      <c r="C68" s="83"/>
      <c r="D68" s="84"/>
      <c r="E68" s="85"/>
      <c r="F68" s="85"/>
      <c r="G68" s="86"/>
      <c r="H68" s="86"/>
      <c r="I68" s="87"/>
      <c r="J68" s="32"/>
      <c r="K68" s="32"/>
    </row>
    <row r="69" spans="1:11" x14ac:dyDescent="0.25">
      <c r="A69" s="32"/>
      <c r="J69" s="32"/>
      <c r="K69" s="32"/>
    </row>
    <row r="70" spans="1:11" ht="18" x14ac:dyDescent="0.25">
      <c r="A70" s="32"/>
      <c r="B70" s="76"/>
      <c r="C70" s="77" t="s">
        <v>71</v>
      </c>
      <c r="D70" s="78"/>
      <c r="E70" s="79"/>
      <c r="F70" s="79"/>
      <c r="G70" s="80"/>
      <c r="H70" s="80"/>
      <c r="I70" s="78"/>
      <c r="J70" s="32"/>
      <c r="K70" s="32"/>
    </row>
    <row r="71" spans="1:11" x14ac:dyDescent="0.25">
      <c r="A71" s="32"/>
      <c r="B71" s="81"/>
      <c r="C71" s="62"/>
      <c r="D71" s="63"/>
      <c r="E71" s="49"/>
      <c r="F71" s="49"/>
      <c r="G71" s="50"/>
      <c r="H71" s="50"/>
      <c r="I71" s="63"/>
      <c r="J71" s="32"/>
      <c r="K71" s="32"/>
    </row>
    <row r="72" spans="1:11" x14ac:dyDescent="0.25">
      <c r="A72" s="32"/>
      <c r="B72" s="81"/>
      <c r="C72" s="62" t="s">
        <v>72</v>
      </c>
      <c r="D72" s="63">
        <v>25</v>
      </c>
      <c r="E72" s="2">
        <v>0</v>
      </c>
      <c r="F72" s="49">
        <f>D72*E72</f>
        <v>0</v>
      </c>
      <c r="G72" s="50"/>
      <c r="H72" s="3"/>
      <c r="I72" s="4"/>
      <c r="J72" s="32"/>
      <c r="K72" s="32"/>
    </row>
    <row r="73" spans="1:11" x14ac:dyDescent="0.25">
      <c r="A73" s="32"/>
      <c r="B73" s="81"/>
      <c r="C73" s="62" t="s">
        <v>73</v>
      </c>
      <c r="D73" s="63">
        <v>25</v>
      </c>
      <c r="E73" s="2">
        <v>0</v>
      </c>
      <c r="F73" s="49">
        <f>D73*E73</f>
        <v>0</v>
      </c>
      <c r="G73" s="50"/>
      <c r="H73" s="3"/>
      <c r="I73" s="4"/>
      <c r="J73" s="32"/>
      <c r="K73" s="32"/>
    </row>
    <row r="74" spans="1:11" x14ac:dyDescent="0.25">
      <c r="A74" s="32"/>
      <c r="B74" s="81"/>
      <c r="C74" s="62"/>
      <c r="D74" s="63"/>
      <c r="E74" s="172"/>
      <c r="F74" s="49"/>
      <c r="G74" s="50"/>
      <c r="H74" s="3"/>
      <c r="I74" s="4"/>
      <c r="J74" s="32"/>
      <c r="K74" s="32"/>
    </row>
    <row r="75" spans="1:11" ht="15.75" x14ac:dyDescent="0.25">
      <c r="B75" s="90"/>
      <c r="C75" s="167" t="s">
        <v>70</v>
      </c>
      <c r="D75" s="92"/>
      <c r="E75" s="93"/>
      <c r="F75" s="94">
        <f>F72+F73</f>
        <v>0</v>
      </c>
      <c r="G75" s="95"/>
      <c r="H75" s="95"/>
      <c r="I75" s="96"/>
    </row>
    <row r="76" spans="1:11" ht="15.75" x14ac:dyDescent="0.25">
      <c r="B76" s="29"/>
      <c r="C76" s="176"/>
      <c r="D76" s="177"/>
      <c r="E76" s="178"/>
      <c r="F76" s="179"/>
      <c r="G76" s="32"/>
      <c r="H76" s="32"/>
      <c r="I76" s="30"/>
    </row>
    <row r="77" spans="1:11" ht="18" x14ac:dyDescent="0.25">
      <c r="B77" s="158"/>
      <c r="C77" s="159" t="s">
        <v>74</v>
      </c>
      <c r="D77" s="160"/>
      <c r="E77" s="161"/>
      <c r="F77" s="152"/>
      <c r="G77" s="152"/>
      <c r="H77" s="152"/>
      <c r="I77" s="160"/>
    </row>
    <row r="78" spans="1:11" x14ac:dyDescent="0.25">
      <c r="B78" s="154"/>
      <c r="C78" s="117"/>
      <c r="D78" s="156"/>
      <c r="E78" s="157"/>
      <c r="F78" s="157"/>
      <c r="G78" s="117"/>
      <c r="H78" s="117"/>
      <c r="I78" s="156"/>
    </row>
    <row r="79" spans="1:11" x14ac:dyDescent="0.25">
      <c r="B79" s="61"/>
      <c r="C79" s="88" t="s">
        <v>75</v>
      </c>
      <c r="D79" s="63"/>
      <c r="E79" s="49"/>
      <c r="F79" s="89">
        <f>F54</f>
        <v>0</v>
      </c>
      <c r="G79" s="50"/>
      <c r="H79" s="50"/>
      <c r="I79" s="63"/>
    </row>
    <row r="80" spans="1:11" x14ac:dyDescent="0.25">
      <c r="B80" s="61"/>
      <c r="C80" s="88" t="s">
        <v>76</v>
      </c>
      <c r="D80" s="63"/>
      <c r="E80" s="49"/>
      <c r="F80" s="89">
        <f>F67</f>
        <v>0</v>
      </c>
      <c r="G80" s="50"/>
      <c r="H80" s="50"/>
      <c r="I80" s="63"/>
    </row>
    <row r="81" spans="2:9" x14ac:dyDescent="0.25">
      <c r="B81" s="61"/>
      <c r="C81" s="88" t="s">
        <v>71</v>
      </c>
      <c r="D81" s="63"/>
      <c r="E81" s="49"/>
      <c r="F81" s="173">
        <f>F75</f>
        <v>0</v>
      </c>
      <c r="G81" s="50"/>
      <c r="H81" s="50"/>
      <c r="I81" s="63"/>
    </row>
    <row r="82" spans="2:9" x14ac:dyDescent="0.25">
      <c r="B82" s="61"/>
      <c r="D82" s="63"/>
      <c r="E82" s="49"/>
      <c r="G82" s="50"/>
      <c r="H82" s="50"/>
      <c r="I82" s="63"/>
    </row>
    <row r="83" spans="2:9" x14ac:dyDescent="0.25">
      <c r="B83" s="61"/>
      <c r="C83" s="88" t="s">
        <v>77</v>
      </c>
      <c r="D83" s="63"/>
      <c r="E83" s="49"/>
      <c r="F83" s="100">
        <v>0</v>
      </c>
      <c r="G83" s="50"/>
      <c r="H83" s="50"/>
      <c r="I83" s="63"/>
    </row>
    <row r="84" spans="2:9" x14ac:dyDescent="0.25">
      <c r="B84" s="61"/>
      <c r="C84" s="88"/>
      <c r="D84" s="63"/>
      <c r="E84" s="49"/>
      <c r="F84" s="49"/>
      <c r="G84" s="50"/>
      <c r="H84" s="50"/>
      <c r="I84" s="63"/>
    </row>
    <row r="85" spans="2:9" ht="15.75" x14ac:dyDescent="0.25">
      <c r="B85" s="90"/>
      <c r="C85" s="91" t="s">
        <v>78</v>
      </c>
      <c r="D85" s="92"/>
      <c r="E85" s="93"/>
      <c r="F85" s="94">
        <f>SUM(F79=F80=F81-F83)</f>
        <v>0</v>
      </c>
      <c r="G85" s="95"/>
      <c r="H85" s="95"/>
      <c r="I85" s="96"/>
    </row>
    <row r="86" spans="2:9" ht="15.75" x14ac:dyDescent="0.25">
      <c r="B86" s="29"/>
      <c r="C86" s="176"/>
      <c r="D86" s="177"/>
      <c r="E86" s="178"/>
      <c r="F86" s="179"/>
      <c r="G86" s="32"/>
      <c r="H86" s="32"/>
      <c r="I86" s="30"/>
    </row>
    <row r="87" spans="2:9" x14ac:dyDescent="0.25">
      <c r="B87" s="43"/>
      <c r="C87" s="43"/>
      <c r="D87" s="44"/>
      <c r="E87" s="174"/>
      <c r="F87" s="175"/>
      <c r="G87" s="175"/>
      <c r="H87" s="175"/>
      <c r="I87" s="44"/>
    </row>
  </sheetData>
  <protectedRanges>
    <protectedRange sqref="I44:I50 I19:I39" name="Bereik46"/>
    <protectedRange sqref="H72:I74 H59:I65" name="Bereik30"/>
    <protectedRange sqref="E59:E65 E72:E74" name="Bereik29"/>
    <protectedRange sqref="H48:I50" name="Bereik8"/>
    <protectedRange sqref="E48:E50" name="Bereik7"/>
    <protectedRange sqref="H34:I39" name="Bereik6"/>
    <protectedRange sqref="E34:E39" name="Bereik5"/>
    <protectedRange sqref="E26:E33" name="Bereik3"/>
    <protectedRange sqref="E44:E47 E19:E25" name="Bereik2"/>
    <protectedRange sqref="I59:I65 I72:I74" name="Bereik1"/>
    <protectedRange sqref="F75:F81 F83:F86" name="Bereik31"/>
    <protectedRange sqref="F57:F67 F70:F74 F87" name="Bereik32"/>
    <protectedRange sqref="F52:F54 F40:F41" name="Bereik36"/>
  </protectedRanges>
  <phoneticPr fontId="50" type="noConversion"/>
  <conditionalFormatting sqref="B19:B21">
    <cfRule type="duplicateValues" dxfId="3" priority="6"/>
  </conditionalFormatting>
  <conditionalFormatting sqref="B22">
    <cfRule type="duplicateValues" dxfId="2" priority="4"/>
  </conditionalFormatting>
  <conditionalFormatting sqref="B23:B39">
    <cfRule type="duplicateValues" dxfId="1" priority="3"/>
  </conditionalFormatting>
  <conditionalFormatting sqref="B44:B48">
    <cfRule type="duplicateValues" dxfId="0" priority="2"/>
  </conditionalFormatting>
  <dataValidations disablePrompts="1" count="1">
    <dataValidation type="list" allowBlank="1" showInputMessage="1" showErrorMessage="1" sqref="I56:I58 I66:I68 I70:I71 I75:I87" xr:uid="{FC034861-47FC-9945-9121-425AE3429B6C}">
      <formula1>#REF!</formula1>
    </dataValidation>
  </dataValidations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9A8F987D06DF4DB3C564CC74CB7206" ma:contentTypeVersion="9" ma:contentTypeDescription="Een nieuw document maken." ma:contentTypeScope="" ma:versionID="520539899776774e80e0cd8ab76eb60b">
  <xsd:schema xmlns:xsd="http://www.w3.org/2001/XMLSchema" xmlns:xs="http://www.w3.org/2001/XMLSchema" xmlns:p="http://schemas.microsoft.com/office/2006/metadata/properties" xmlns:ns2="a1ff5da5-b275-407c-867f-be29f6620561" targetNamespace="http://schemas.microsoft.com/office/2006/metadata/properties" ma:root="true" ma:fieldsID="c569a7ee5f7d9e8e595d55c026350e52" ns2:_="">
    <xsd:import namespace="a1ff5da5-b275-407c-867f-be29f66205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f5da5-b275-407c-867f-be29f66205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41996d0-0873-4a62-8f69-98631c152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f5da5-b275-407c-867f-be29f662056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623FDB-2410-4C5E-AB34-9479EDF1D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ff5da5-b275-407c-867f-be29f66205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D3BBB3-4375-4F4A-8A14-6B82EB6BA824}">
  <ds:schemaRefs>
    <ds:schemaRef ds:uri="http://schemas.microsoft.com/office/2006/metadata/properties"/>
    <ds:schemaRef ds:uri="http://schemas.microsoft.com/office/infopath/2007/PartnerControls"/>
    <ds:schemaRef ds:uri="a1ff5da5-b275-407c-867f-be29f6620561"/>
  </ds:schemaRefs>
</ds:datastoreItem>
</file>

<file path=customXml/itemProps3.xml><?xml version="1.0" encoding="utf-8"?>
<ds:datastoreItem xmlns:ds="http://schemas.openxmlformats.org/officeDocument/2006/customXml" ds:itemID="{030ECF40-DABA-486B-BA02-33B910C8E34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1e47c15-e3b5-4eb4-929c-b81c99cde1fe}" enabled="1" method="Standard" siteId="{ce1619bc-aea1-41c1-8fa8-bbdc8c7d1ce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INSCHRIJFBILJET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Smit</dc:creator>
  <cp:keywords/>
  <dc:description/>
  <cp:lastModifiedBy>Gelens, R (Ringa)</cp:lastModifiedBy>
  <cp:revision/>
  <dcterms:created xsi:type="dcterms:W3CDTF">2020-04-10T11:50:59Z</dcterms:created>
  <dcterms:modified xsi:type="dcterms:W3CDTF">2026-03-12T14:02:45Z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0x010100449A8F987D06DF4DB3C564CC74CB7206</vt:lpwstr>
  </property>
  <property fmtid="{D5CDD505-2E9C-101B-9397-08002B2CF9AE}" pid="3" name="MediaServiceImageTags">
    <vt:lpwstr/>
  </property>
</Properties>
</file>