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viveriusvm-my.sharepoint.com/personal/lex_viverius_nl/Documents/Projecten/Gemeentelijk vastgoed aanbesteding/Aanbesteden/Nota 2/"/>
    </mc:Choice>
  </mc:AlternateContent>
  <xr:revisionPtr revIDLastSave="277" documentId="8_{4DEDFD21-228C-49D5-97B4-0ABDC36A41D2}" xr6:coauthVersionLast="47" xr6:coauthVersionMax="47" xr10:uidLastSave="{F558302A-758A-4BC3-BCFD-830B4338B957}"/>
  <bookViews>
    <workbookView xWindow="-38510" yWindow="-110" windowWidth="38620" windowHeight="21100" xr2:uid="{42E2C2ED-F4F1-4BFB-A39F-4EE999874C53}"/>
  </bookViews>
  <sheets>
    <sheet name="1. Invulblad PO" sheetId="24" r:id="rId1"/>
    <sheet name="2. Invulblad Nen3140 en PI" sheetId="28" r:id="rId2"/>
    <sheet name="3.Invulblad PM beheer en overig" sheetId="27" r:id="rId3"/>
    <sheet name="4.Invulblad Tarieven CO en PO" sheetId="3" r:id="rId4"/>
    <sheet name="Inschrijving Perceel 1" sheetId="1" r:id="rId5"/>
  </sheets>
  <definedNames>
    <definedName name="_xlnm._FilterDatabase" localSheetId="0" hidden="1">'1. Invulblad PO'!$C$5:$I$299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S57" i="28"/>
  <c r="S56" i="28"/>
  <c r="S55" i="28"/>
  <c r="S54" i="28"/>
  <c r="S53" i="28"/>
  <c r="S52" i="28"/>
  <c r="S51" i="28"/>
  <c r="S50" i="28"/>
  <c r="S49" i="28"/>
  <c r="S48" i="28"/>
  <c r="S47" i="28"/>
  <c r="S46" i="28"/>
  <c r="S45" i="28"/>
  <c r="S44" i="28"/>
  <c r="S43" i="28"/>
  <c r="S42" i="28"/>
  <c r="S41" i="28"/>
  <c r="S40" i="28"/>
  <c r="S39" i="28"/>
  <c r="S38" i="28"/>
  <c r="S37" i="28"/>
  <c r="S36" i="28"/>
  <c r="S35" i="28"/>
  <c r="S34" i="28"/>
  <c r="S33" i="28"/>
  <c r="S32" i="28"/>
  <c r="S31" i="28"/>
  <c r="S30" i="28"/>
  <c r="S29" i="28"/>
  <c r="S28" i="28"/>
  <c r="S27" i="28"/>
  <c r="S26" i="28"/>
  <c r="S25" i="28"/>
  <c r="S24" i="28"/>
  <c r="S23" i="28"/>
  <c r="S22" i="28"/>
  <c r="S21" i="28"/>
  <c r="S20" i="28"/>
  <c r="S19" i="28"/>
  <c r="S17" i="28"/>
  <c r="S16" i="28"/>
  <c r="S15" i="28"/>
  <c r="S14" i="28"/>
  <c r="S13" i="28"/>
  <c r="S12" i="28"/>
  <c r="S11" i="28"/>
  <c r="S10" i="28"/>
  <c r="S9" i="28"/>
  <c r="S18" i="28"/>
  <c r="I4" i="24"/>
  <c r="U9" i="28" l="1"/>
  <c r="E8" i="1" s="1"/>
  <c r="F16" i="1" l="1"/>
  <c r="F13" i="1"/>
  <c r="E36" i="1"/>
  <c r="E21" i="1" s="1"/>
  <c r="G21" i="1" s="1"/>
  <c r="E37" i="1"/>
  <c r="E22" i="1" s="1"/>
  <c r="G22" i="1" s="1"/>
  <c r="E38" i="1"/>
  <c r="E23" i="1" s="1"/>
  <c r="G23" i="1" s="1"/>
  <c r="E39" i="1"/>
  <c r="E24" i="1" s="1"/>
  <c r="G24" i="1" s="1"/>
  <c r="E40" i="1"/>
  <c r="E25" i="1" s="1"/>
  <c r="G25" i="1" s="1"/>
  <c r="E41" i="1"/>
  <c r="E26" i="1" s="1"/>
  <c r="G26" i="1" s="1"/>
  <c r="E42" i="1"/>
  <c r="E27" i="1" s="1"/>
  <c r="G27" i="1" s="1"/>
  <c r="E17" i="1"/>
  <c r="E16" i="1"/>
  <c r="E15" i="1"/>
  <c r="E14" i="1"/>
  <c r="E13" i="1"/>
  <c r="E7" i="1"/>
  <c r="G7" i="1" s="1"/>
  <c r="R14" i="3" l="1"/>
  <c r="T14" i="3" s="1"/>
  <c r="R13" i="3"/>
  <c r="T13" i="3" s="1"/>
  <c r="R12" i="3"/>
  <c r="T12" i="3" s="1"/>
  <c r="G42" i="1" l="1"/>
  <c r="G41" i="1"/>
  <c r="G14" i="1"/>
  <c r="G15" i="1"/>
  <c r="G17" i="1"/>
  <c r="E35" i="1"/>
  <c r="G36" i="1"/>
  <c r="G37" i="1"/>
  <c r="G38" i="1"/>
  <c r="G39" i="1"/>
  <c r="G40" i="1"/>
  <c r="G35" i="1" l="1"/>
  <c r="I34" i="1" s="1"/>
  <c r="E20" i="1"/>
  <c r="G20" i="1" s="1"/>
  <c r="I19" i="1" s="1"/>
  <c r="G13" i="1"/>
  <c r="G16" i="1"/>
  <c r="E47" i="1"/>
  <c r="E46" i="1"/>
  <c r="E45" i="1"/>
  <c r="G45" i="1" l="1"/>
  <c r="E30" i="1"/>
  <c r="G30" i="1" s="1"/>
  <c r="G46" i="1"/>
  <c r="E31" i="1"/>
  <c r="G31" i="1" s="1"/>
  <c r="G47" i="1"/>
  <c r="E32" i="1"/>
  <c r="G32" i="1" s="1"/>
  <c r="I12" i="1"/>
  <c r="I29" i="1" l="1"/>
  <c r="I44" i="1"/>
  <c r="I7" i="1"/>
  <c r="I6" i="1" l="1"/>
</calcChain>
</file>

<file path=xl/sharedStrings.xml><?xml version="1.0" encoding="utf-8"?>
<sst xmlns="http://schemas.openxmlformats.org/spreadsheetml/2006/main" count="1518" uniqueCount="259">
  <si>
    <t>0226</t>
  </si>
  <si>
    <t>0144</t>
  </si>
  <si>
    <t>0197</t>
  </si>
  <si>
    <t>0169</t>
  </si>
  <si>
    <t>0235</t>
  </si>
  <si>
    <t>0056</t>
  </si>
  <si>
    <t>0125</t>
  </si>
  <si>
    <t>0006</t>
  </si>
  <si>
    <t>0018</t>
  </si>
  <si>
    <t>0025</t>
  </si>
  <si>
    <t>0134</t>
  </si>
  <si>
    <t>0178</t>
  </si>
  <si>
    <t>0199</t>
  </si>
  <si>
    <t>0313</t>
  </si>
  <si>
    <t>0037</t>
  </si>
  <si>
    <t>0140</t>
  </si>
  <si>
    <t>0155</t>
  </si>
  <si>
    <t>0170</t>
  </si>
  <si>
    <t>0184</t>
  </si>
  <si>
    <t>0033</t>
  </si>
  <si>
    <t>0087</t>
  </si>
  <si>
    <t>0118</t>
  </si>
  <si>
    <t>0122</t>
  </si>
  <si>
    <t>0127</t>
  </si>
  <si>
    <t>0145</t>
  </si>
  <si>
    <t>0185</t>
  </si>
  <si>
    <t>0218</t>
  </si>
  <si>
    <t>0003</t>
  </si>
  <si>
    <t>0007</t>
  </si>
  <si>
    <t>0161</t>
  </si>
  <si>
    <t>0180</t>
  </si>
  <si>
    <t>0186</t>
  </si>
  <si>
    <t>0194</t>
  </si>
  <si>
    <t>Begraafplaatsen</t>
  </si>
  <si>
    <t>Brandweer</t>
  </si>
  <si>
    <t>Cultuur</t>
  </si>
  <si>
    <t>Dienstgebouwen</t>
  </si>
  <si>
    <t>Gymzalen</t>
  </si>
  <si>
    <t>Kerktorens</t>
  </si>
  <si>
    <t>Overige gebouwen</t>
  </si>
  <si>
    <t>Parkeren</t>
  </si>
  <si>
    <t>Wijk- en dorpsaccommodaties</t>
  </si>
  <si>
    <t>Adres</t>
  </si>
  <si>
    <t>Oranjeweg 100</t>
  </si>
  <si>
    <t>Villa Novastraat 1</t>
  </si>
  <si>
    <t>Singelstraat 11-13</t>
  </si>
  <si>
    <t>Bleekveld 1</t>
  </si>
  <si>
    <t>M.A. de Ruijterlaan 2</t>
  </si>
  <si>
    <t>Bergweg 10</t>
  </si>
  <si>
    <t>De Spinne 68</t>
  </si>
  <si>
    <t>Elvis Presleylaan 101</t>
  </si>
  <si>
    <t>Noordeinde 5b (nummer 11)</t>
  </si>
  <si>
    <t>Vogelzangspad 30a</t>
  </si>
  <si>
    <t>Oostkerkestraat 24a</t>
  </si>
  <si>
    <t>Oostkerkestraat 1</t>
  </si>
  <si>
    <t>Plein 1</t>
  </si>
  <si>
    <t>Torenring 2</t>
  </si>
  <si>
    <t>Fluitekruidstraat 2</t>
  </si>
  <si>
    <t>Joannaplantsoen 2</t>
  </si>
  <si>
    <t>Lijnbaan 40</t>
  </si>
  <si>
    <t>M.A. de Ruijterlaan 15</t>
  </si>
  <si>
    <t>M.H. Trompstraat 31</t>
  </si>
  <si>
    <t>Ostendestraat 9</t>
  </si>
  <si>
    <t>Appelstraat 2a</t>
  </si>
  <si>
    <t>Bergweg 12</t>
  </si>
  <si>
    <t>Schimmelpenninckstraat 14</t>
  </si>
  <si>
    <t>Te Werfstraat 18</t>
  </si>
  <si>
    <t>Torenring 46</t>
  </si>
  <si>
    <t>Van Heenvlietstraat 12</t>
  </si>
  <si>
    <t>Plaats</t>
  </si>
  <si>
    <t>Wolphaartsdijk</t>
  </si>
  <si>
    <t>Kloetinge</t>
  </si>
  <si>
    <t>'s Heer Hendrikskinderen</t>
  </si>
  <si>
    <t>'s Heer Arendskerke</t>
  </si>
  <si>
    <t>Goes</t>
  </si>
  <si>
    <t>Kattendijke</t>
  </si>
  <si>
    <t>Reiskosten</t>
  </si>
  <si>
    <t>Voorrijkosten eerste bezoek</t>
  </si>
  <si>
    <t>Toeslagpercentages:</t>
  </si>
  <si>
    <t>Materiaal &amp; materieel:</t>
  </si>
  <si>
    <t>Arbeid specialistische derden :</t>
  </si>
  <si>
    <t>per uur</t>
  </si>
  <si>
    <t>Opslag in % op basisuurtarief</t>
  </si>
  <si>
    <t>avond</t>
  </si>
  <si>
    <t>nacht</t>
  </si>
  <si>
    <t>Nachturen (dagelijks 22:00–08:00)</t>
  </si>
  <si>
    <t>zaterdag</t>
  </si>
  <si>
    <t>zon- en feestdagen</t>
  </si>
  <si>
    <t>All-in tarief (=basisuurtarief)</t>
  </si>
  <si>
    <t>Feestdagen volgens rijksoverheid</t>
  </si>
  <si>
    <t>per bezoek</t>
  </si>
  <si>
    <t>over netto prijs</t>
  </si>
  <si>
    <t>Buiten reguliere werktijden (ma-vr, 17:00–22:00)</t>
  </si>
  <si>
    <t>Contractmanager/ projectleider</t>
  </si>
  <si>
    <t>Werkvoorbereider/ projectondersteuner</t>
  </si>
  <si>
    <t>Monteur E</t>
  </si>
  <si>
    <t>Monteur W</t>
  </si>
  <si>
    <t>Chef-monteur W</t>
  </si>
  <si>
    <t>Chef-monteur E</t>
  </si>
  <si>
    <t>Opslagen over:</t>
  </si>
  <si>
    <t>Materiaal</t>
  </si>
  <si>
    <t>Materieel</t>
  </si>
  <si>
    <t>Derden</t>
  </si>
  <si>
    <t>Totaal opslag</t>
  </si>
  <si>
    <t>Voorrijkosten herhaalbezoek</t>
  </si>
  <si>
    <t>per uur (reguliere werktijden: ma-vr, 08:00 - 17:00)</t>
  </si>
  <si>
    <t>Correctief onderhoud</t>
  </si>
  <si>
    <t>Planmatig onderhoud</t>
  </si>
  <si>
    <t>Algemene 
kosten</t>
  </si>
  <si>
    <t>Toeslagpercentages</t>
  </si>
  <si>
    <t>Omschrijving</t>
  </si>
  <si>
    <t>eerste bezoek</t>
  </si>
  <si>
    <t>herhaalbezoek</t>
  </si>
  <si>
    <t>opslag derden</t>
  </si>
  <si>
    <t>all-round uurtarief</t>
  </si>
  <si>
    <t>weging</t>
  </si>
  <si>
    <t>Opslagen</t>
  </si>
  <si>
    <t>Perceel 1 installatietechnisch</t>
  </si>
  <si>
    <t>Onderneming</t>
  </si>
  <si>
    <t>Functie</t>
  </si>
  <si>
    <t>Handtekening</t>
  </si>
  <si>
    <t>Naam ondertekenaar</t>
  </si>
  <si>
    <t>Datum ondertekening</t>
  </si>
  <si>
    <t>Plaats ondertekening</t>
  </si>
  <si>
    <t>Fictieve inschrijfsom 
op jaarbasis
 (geen omzetgarantie)</t>
  </si>
  <si>
    <t>Inbedrijfsteller/ inregeltechicus</t>
  </si>
  <si>
    <t>Specialist (M&amp;R, GBS etc)</t>
  </si>
  <si>
    <t>Inschrijver verklaart, zonder voorbehoud:
-Dat zijn inschrijving voldoet aan het gestelde in de aanbestedingsleidraad en de daarbij behorende stukken waaronder het bij deze aanbesteding behorende Uniform Europees Aanbestedingsdocument (UEA).
-Dat hij akkoord gaat met de eisen en voorwaarden zoals opgenomen in de aanbestedingsleidraad en de daarbij behorende stukken.
-Dat inschrijver zijn aanbieding gestand doet gedurende 90 dagen na uiterste datum indiening van de aanbestedingsstukken volgens het te volgen aanbestedingsproces.
Tevens verklaart inschrijver dat de hiernaast in het groen getoonde tarieven overeenkomen met de door hem aangeboden tarieven in de gele vakken op het invulblad van het betreffende perceel.
Inschrijver scant een ondertekende afdruk van dit ischrijfbiljet en van de invulbladen van de door hem aangeboden percelen in en hij voegt deze bij zijn aanbieding op Tenderned waar hij tevens een digitale versie upload. Afwijkingen tussen de verschillende stukken leidt tot uitsluiting van de inschrijver.</t>
  </si>
  <si>
    <t>Bijlage 14: Inschrijfbiljet Onderhoud gemeentelijk vastgoed 2026-2032 (alle bedragen exclusief BTW)</t>
  </si>
  <si>
    <t>winst &amp; 
risicio</t>
  </si>
  <si>
    <t>Beveiliging</t>
  </si>
  <si>
    <t>Verlichting</t>
  </si>
  <si>
    <t>Centrale elektrotechnische installatie</t>
  </si>
  <si>
    <t>Luchtbehandeling</t>
  </si>
  <si>
    <t>Warmtedistributie</t>
  </si>
  <si>
    <t>Water</t>
  </si>
  <si>
    <t>Warmteopwekking</t>
  </si>
  <si>
    <t>Buitenwandopeningen</t>
  </si>
  <si>
    <t>Regeling klimaat</t>
  </si>
  <si>
    <t>Koudeopwekking</t>
  </si>
  <si>
    <t>Communicatie</t>
  </si>
  <si>
    <t>Elektrische installatie</t>
  </si>
  <si>
    <t>Terrein</t>
  </si>
  <si>
    <t>Gebouwdeel/ installatiedeel</t>
  </si>
  <si>
    <t>Gebouw Code</t>
  </si>
  <si>
    <t>Complex</t>
  </si>
  <si>
    <t>Perceel</t>
  </si>
  <si>
    <t>Zuidvlietstraat</t>
  </si>
  <si>
    <t>Afvoeren</t>
  </si>
  <si>
    <t>Torenring 48</t>
  </si>
  <si>
    <t>Gassen</t>
  </si>
  <si>
    <t>Grote Markt 23 s</t>
  </si>
  <si>
    <t>Vaste sanitaire voorzieningen</t>
  </si>
  <si>
    <t>Stationspark 25</t>
  </si>
  <si>
    <t>Geertesplein 23</t>
  </si>
  <si>
    <t>Singelstraat 21</t>
  </si>
  <si>
    <t>Westwal 35 - parkeergarage Centrum</t>
  </si>
  <si>
    <t>BMI verrekenvariant klein*</t>
  </si>
  <si>
    <t>BMI verrekenvariant groot*</t>
  </si>
  <si>
    <t>Inschrijfsom Jaarlijks Preventief Onderhoud</t>
  </si>
  <si>
    <t>Verrekentarieven correctief, preventief onderhoud en planmatig onderhoud</t>
  </si>
  <si>
    <t>Tarieven verrekenbaar Preventief Onderhoud
 en Planmatig Onderhoud</t>
  </si>
  <si>
    <t>Jaarbedrag projectmanagement, beheer en overige contractuele verplichting</t>
  </si>
  <si>
    <t>Bedrag excl. BTW</t>
  </si>
  <si>
    <t>Inschrijfsom Jaarlijk Preventief Onderhoud</t>
  </si>
  <si>
    <t>Inschrijfsom Projectmanagement, beheer en overig contr. verplichtingen</t>
  </si>
  <si>
    <t>Preventief onderhoud, projectmanagement, 
beheer en overige contractuele verplichtingen</t>
  </si>
  <si>
    <t>opslag materiaal en materieel</t>
  </si>
  <si>
    <t>Verrekenbaar preventief  en herstelwerk</t>
  </si>
  <si>
    <t>Alle bedragen excl. BTW</t>
  </si>
  <si>
    <t>Grote Markt 23</t>
  </si>
  <si>
    <t>Geertesplein 24</t>
  </si>
  <si>
    <t>Singelstraat 21 (16 in map gebouwinfo)</t>
  </si>
  <si>
    <t>Westwal 35</t>
  </si>
  <si>
    <t>Huisvesting vluchtelingen</t>
  </si>
  <si>
    <t>0325</t>
  </si>
  <si>
    <t>Stationspark 51</t>
  </si>
  <si>
    <t>0331</t>
  </si>
  <si>
    <t>Stationsplein 1</t>
  </si>
  <si>
    <t>0337</t>
  </si>
  <si>
    <t>Nassaulaan 8</t>
  </si>
  <si>
    <t>0015</t>
  </si>
  <si>
    <t>Boomdijk 20</t>
  </si>
  <si>
    <t>0091</t>
  </si>
  <si>
    <t>Kapelseweg 22</t>
  </si>
  <si>
    <t>0133</t>
  </si>
  <si>
    <t>Oude Rijksweg 77c</t>
  </si>
  <si>
    <t>0152</t>
  </si>
  <si>
    <t>Oudelandseweg 11a</t>
  </si>
  <si>
    <t>Oud-Sabbinge</t>
  </si>
  <si>
    <t>Jaarllijks preventief</t>
  </si>
  <si>
    <t>Dorpshuis Heer Arendhuis (inclusief gymzaal)</t>
  </si>
  <si>
    <t>Dorpshuis Heer Hendrikhuis (inclusief gymzaal)</t>
  </si>
  <si>
    <t>Dorpshuis Amicitia</t>
  </si>
  <si>
    <t>Wijkcentrum Jan Ligthart</t>
  </si>
  <si>
    <t>Wijkcentrum De Pit</t>
  </si>
  <si>
    <t>Parkeergarage</t>
  </si>
  <si>
    <t>'s Heer Hendrikskinderendijk 137</t>
  </si>
  <si>
    <t>Boerderij</t>
  </si>
  <si>
    <t>0330</t>
  </si>
  <si>
    <t>Kloetingseweg 9</t>
  </si>
  <si>
    <t>Woning</t>
  </si>
  <si>
    <t>0329</t>
  </si>
  <si>
    <t>'s Heer Hendrikskinderendijk 139</t>
  </si>
  <si>
    <t>Woning (verhuurd)</t>
  </si>
  <si>
    <t>0328</t>
  </si>
  <si>
    <t>Westeweg 10</t>
  </si>
  <si>
    <t>0327</t>
  </si>
  <si>
    <t>s Gravenpolderseweg 124</t>
  </si>
  <si>
    <t>Bedrijfsruimte met woning</t>
  </si>
  <si>
    <t>0326</t>
  </si>
  <si>
    <t>Wolphaartsdijkseveer 9</t>
  </si>
  <si>
    <t>Ticketverkoophuisje</t>
  </si>
  <si>
    <t>0319</t>
  </si>
  <si>
    <t>Oostmolenweg 10a/b</t>
  </si>
  <si>
    <t>Woning met paardenstal</t>
  </si>
  <si>
    <t>0299</t>
  </si>
  <si>
    <t>Torenring 48 (46 in mappen??)</t>
  </si>
  <si>
    <t>Tijdelijke huisvesting reddingsbrigade</t>
  </si>
  <si>
    <t>Openbaar toilet</t>
  </si>
  <si>
    <t>Dagactiviteitencentrum Emergis</t>
  </si>
  <si>
    <t>Woning - plan Marconistraat</t>
  </si>
  <si>
    <t>Kerktoren (Rijksmonument 16400)</t>
  </si>
  <si>
    <t>Kerktoren Grote kerk incl. uurwerk (Rijksmonument 16375)</t>
  </si>
  <si>
    <t>Kerktoren incl. uurwerk (Rijksmonument 16405)</t>
  </si>
  <si>
    <t>Kerktoren incl. uurwerk (Rijksmonument 16450)</t>
  </si>
  <si>
    <t>Kerktoren incl. uurwerk (Rijksmonument 16247)</t>
  </si>
  <si>
    <t>Wordt gehuurd</t>
  </si>
  <si>
    <t>Gekocht 2022</t>
  </si>
  <si>
    <t>Gekocht 2023</t>
  </si>
  <si>
    <t>Zonnebloemstraat 45-47</t>
  </si>
  <si>
    <t>0322</t>
  </si>
  <si>
    <t>Gymzaal (bij dopshuis de Griffioen)</t>
  </si>
  <si>
    <t>Kleedaccommodatie "De Weitjes" bij gymzaal</t>
  </si>
  <si>
    <t xml:space="preserve">Stationspark 25 </t>
  </si>
  <si>
    <t>Gymzaal</t>
  </si>
  <si>
    <t>Gymzaal Wesselopark</t>
  </si>
  <si>
    <t>Stadskantoor</t>
  </si>
  <si>
    <t>Stadhuis (Rijksmonument 16310)</t>
  </si>
  <si>
    <t>Theater de Mythe</t>
  </si>
  <si>
    <t>Museum De Bevelanden (Rijksmonument 507851, 507852)</t>
  </si>
  <si>
    <t>Tiendenplein/ Goesepoort?</t>
  </si>
  <si>
    <t>Brandweerkazerne</t>
  </si>
  <si>
    <t>9999</t>
  </si>
  <si>
    <t>Zuidvlietstraat (zonder huisnummer)</t>
  </si>
  <si>
    <t>Berging begraafplaats</t>
  </si>
  <si>
    <t>Noordweegseweg 34</t>
  </si>
  <si>
    <t>0138</t>
  </si>
  <si>
    <t>Weging Preventief Onderhoud</t>
  </si>
  <si>
    <t>Object
code</t>
  </si>
  <si>
    <t>Soort</t>
  </si>
  <si>
    <t>Preventief onderhoud 
(PO activiteiten volgens Bijlage 4, Assetlijst tabbla PO perceel)</t>
  </si>
  <si>
    <t>Preventief Onderhoud Perceel 1</t>
  </si>
  <si>
    <t>Periodieke inspectie stookinst</t>
  </si>
  <si>
    <t>NEN 3140 
(5 jaarlijks)
Prijs per keuring</t>
  </si>
  <si>
    <t>Stookinstallaties
 &gt;100kW
(4 jaarlijks)
Prijs per keuring</t>
  </si>
  <si>
    <t>Gewogen jaarbedrag</t>
  </si>
  <si>
    <t>Inschrijfsom NEN3140 en Periodieke Inspecties (gewogen jaarbedrag)</t>
  </si>
  <si>
    <t>Invulblad Periodiek Inspectie stookinstallaties &gt; 100kW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</si>
</sst>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
    <numFmt numFmtId="165" formatCode="&quot;€&quot;\ #,##0.00"/>
  </numFmts>
  <fonts count="30" x14ac:knownFonts="1">
    <font>
      <sz val="11"/>
      <color theme="1"/>
      <name val="Aptos Narrow"/>
      <family val="2"/>
      <scheme val="minor"/>
    </font>
    <font>
      <sz val="10"/>
      <name val="Arial"/>
      <family val="2"/>
    </font>
    <font>
      <sz val="18"/>
      <color theme="1"/>
      <name val="Arial"/>
      <family val="2"/>
    </font>
    <font>
      <sz val="11"/>
      <color theme="1"/>
      <name val="Arial"/>
      <family val="2"/>
    </font>
    <font>
      <b/>
      <sz val="28"/>
      <color theme="1"/>
      <name val="Arial"/>
      <family val="2"/>
    </font>
    <font>
      <b/>
      <sz val="11"/>
      <color theme="1"/>
      <name val="Arial"/>
      <family val="2"/>
    </font>
    <font>
      <i/>
      <sz val="11"/>
      <color theme="1"/>
      <name val="Arial"/>
      <family val="2"/>
    </font>
    <font>
      <b/>
      <sz val="24"/>
      <color theme="1"/>
      <name val="Arial"/>
      <family val="2"/>
    </font>
    <font>
      <b/>
      <sz val="11"/>
      <color theme="1"/>
      <name val="Aptos Narrow"/>
      <family val="2"/>
      <scheme val="minor"/>
    </font>
    <font>
      <i/>
      <sz val="11"/>
      <color theme="1"/>
      <name val="Aptos Narrow"/>
      <family val="2"/>
      <scheme val="minor"/>
    </font>
    <font>
      <b/>
      <sz val="18"/>
      <color theme="1"/>
      <name val="Aptos Narrow"/>
      <family val="2"/>
      <scheme val="minor"/>
    </font>
    <font>
      <i/>
      <sz val="14"/>
      <color theme="1"/>
      <name val="Aptos Narrow"/>
      <family val="2"/>
      <scheme val="minor"/>
    </font>
    <font>
      <sz val="14"/>
      <color theme="1"/>
      <name val="Aptos Narrow"/>
      <family val="2"/>
      <scheme val="minor"/>
    </font>
    <font>
      <sz val="20"/>
      <color theme="0"/>
      <name val="Aptos Narrow"/>
      <family val="2"/>
      <scheme val="minor"/>
    </font>
    <font>
      <sz val="10"/>
      <color theme="1"/>
      <name val="Arial"/>
      <family val="2"/>
    </font>
    <font>
      <sz val="10"/>
      <color theme="1"/>
      <name val="Aptos Narrow"/>
      <family val="2"/>
      <scheme val="minor"/>
    </font>
    <font>
      <sz val="12"/>
      <color theme="1"/>
      <name val="Aptos Narrow"/>
      <family val="2"/>
      <scheme val="minor"/>
    </font>
    <font>
      <b/>
      <sz val="14"/>
      <color theme="1"/>
      <name val="Aptos Narrow"/>
      <family val="2"/>
      <scheme val="minor"/>
    </font>
    <font>
      <sz val="8"/>
      <name val="Aptos Narrow"/>
      <family val="2"/>
      <scheme val="minor"/>
    </font>
    <font>
      <sz val="11"/>
      <color theme="0"/>
      <name val="Aptos Narrow"/>
      <family val="2"/>
      <scheme val="minor"/>
    </font>
    <font>
      <sz val="18"/>
      <color theme="1"/>
      <name val="Aptos Narrow"/>
      <family val="2"/>
      <scheme val="minor"/>
    </font>
    <font>
      <b/>
      <sz val="14"/>
      <color theme="1"/>
      <name val="Arial"/>
      <family val="2"/>
    </font>
    <font>
      <b/>
      <sz val="15"/>
      <color theme="3"/>
      <name val="Aptos Narrow"/>
      <family val="2"/>
      <scheme val="minor"/>
    </font>
    <font>
      <b/>
      <sz val="13"/>
      <color theme="3"/>
      <name val="Aptos Narrow"/>
      <family val="2"/>
      <scheme val="minor"/>
    </font>
    <font>
      <b/>
      <sz val="11"/>
      <color theme="3"/>
      <name val="Aptos Narrow"/>
      <family val="2"/>
      <scheme val="minor"/>
    </font>
    <font>
      <b/>
      <sz val="13"/>
      <color theme="3"/>
      <name val="Arial"/>
      <family val="2"/>
    </font>
    <font>
      <b/>
      <sz val="11"/>
      <color theme="3"/>
      <name val="Arial"/>
      <family val="2"/>
    </font>
    <font>
      <b/>
      <sz val="12"/>
      <color theme="3"/>
      <name val="Arial"/>
      <family val="2"/>
    </font>
    <font>
      <b/>
      <sz val="15"/>
      <color theme="3"/>
      <name val="Arial"/>
      <family val="2"/>
    </font>
    <font>
      <b/>
      <sz val="12"/>
      <color theme="1"/>
      <name val="Arial"/>
      <family val="2"/>
    </font>
  </fonts>
  <fills count="10">
    <fill>
      <patternFill patternType="none"/>
    </fill>
    <fill>
      <patternFill patternType="gray125"/>
    </fill>
    <fill>
      <patternFill patternType="solid">
        <fgColor theme="9" tint="0.79998168889431442"/>
        <bgColor indexed="64"/>
      </patternFill>
    </fill>
    <fill>
      <patternFill patternType="solid">
        <fgColor theme="3" tint="0.89999084444715716"/>
        <bgColor indexed="64"/>
      </patternFill>
    </fill>
    <fill>
      <patternFill patternType="solid">
        <fgColor rgb="FFFFFF00"/>
        <bgColor indexed="64"/>
      </patternFill>
    </fill>
    <fill>
      <patternFill patternType="solid">
        <fgColor rgb="FF92D050"/>
        <bgColor indexed="64"/>
      </patternFill>
    </fill>
    <fill>
      <patternFill patternType="solid">
        <fgColor rgb="FFC00000"/>
        <bgColor indexed="64"/>
      </patternFill>
    </fill>
    <fill>
      <patternFill patternType="solid">
        <fgColor rgb="FFFFF7DD"/>
        <bgColor indexed="64"/>
      </patternFill>
    </fill>
    <fill>
      <patternFill patternType="solid">
        <fgColor theme="0"/>
        <bgColor indexed="64"/>
      </patternFill>
    </fill>
    <fill>
      <patternFill patternType="solid">
        <fgColor theme="6"/>
        <bgColor indexed="64"/>
      </patternFill>
    </fill>
  </fills>
  <borders count="79">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diagonal/>
    </border>
    <border>
      <left style="thick">
        <color auto="1"/>
      </left>
      <right style="thick">
        <color auto="1"/>
      </right>
      <top/>
      <bottom/>
      <diagonal/>
    </border>
    <border>
      <left style="thick">
        <color auto="1"/>
      </left>
      <right style="thick">
        <color auto="1"/>
      </right>
      <top style="thick">
        <color auto="1"/>
      </top>
      <bottom style="thick">
        <color auto="1"/>
      </bottom>
      <diagonal/>
    </border>
    <border>
      <left/>
      <right/>
      <top/>
      <bottom style="medium">
        <color auto="1"/>
      </bottom>
      <diagonal/>
    </border>
    <border>
      <left/>
      <right style="medium">
        <color auto="1"/>
      </right>
      <top/>
      <bottom/>
      <diagonal/>
    </border>
    <border>
      <left style="medium">
        <color auto="1"/>
      </left>
      <right/>
      <top/>
      <bottom/>
      <diagonal/>
    </border>
    <border>
      <left style="thin">
        <color auto="1"/>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n">
        <color indexed="64"/>
      </right>
      <top style="thin">
        <color indexed="64"/>
      </top>
      <bottom style="thin">
        <color indexed="64"/>
      </bottom>
      <diagonal/>
    </border>
    <border>
      <left style="medium">
        <color indexed="64"/>
      </left>
      <right/>
      <top style="thick">
        <color auto="1"/>
      </top>
      <bottom style="medium">
        <color indexed="64"/>
      </bottom>
      <diagonal/>
    </border>
    <border>
      <left/>
      <right/>
      <top style="thick">
        <color auto="1"/>
      </top>
      <bottom style="medium">
        <color indexed="64"/>
      </bottom>
      <diagonal/>
    </border>
    <border>
      <left/>
      <right style="thick">
        <color auto="1"/>
      </right>
      <top style="thick">
        <color auto="1"/>
      </top>
      <bottom style="medium">
        <color indexed="64"/>
      </bottom>
      <diagonal/>
    </border>
    <border>
      <left style="thick">
        <color auto="1"/>
      </left>
      <right/>
      <top style="medium">
        <color indexed="64"/>
      </top>
      <bottom/>
      <diagonal/>
    </border>
    <border>
      <left style="thick">
        <color auto="1"/>
      </left>
      <right/>
      <top style="thick">
        <color auto="1"/>
      </top>
      <bottom style="medium">
        <color indexed="64"/>
      </bottom>
      <diagonal/>
    </border>
    <border>
      <left style="thick">
        <color auto="1"/>
      </left>
      <right/>
      <top/>
      <bottom style="medium">
        <color indexed="64"/>
      </bottom>
      <diagonal/>
    </border>
    <border>
      <left/>
      <right style="thick">
        <color auto="1"/>
      </right>
      <top style="medium">
        <color auto="1"/>
      </top>
      <bottom style="medium">
        <color auto="1"/>
      </bottom>
      <diagonal/>
    </border>
    <border>
      <left style="medium">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indexed="64"/>
      </left>
      <right style="thin">
        <color indexed="64"/>
      </right>
      <top style="thin">
        <color indexed="64"/>
      </top>
      <bottom style="thick">
        <color auto="1"/>
      </bottom>
      <diagonal/>
    </border>
    <border>
      <left style="thin">
        <color auto="1"/>
      </left>
      <right/>
      <top style="dashed">
        <color auto="1"/>
      </top>
      <bottom style="thick">
        <color auto="1"/>
      </bottom>
      <diagonal/>
    </border>
    <border>
      <left/>
      <right style="thin">
        <color auto="1"/>
      </right>
      <top/>
      <bottom style="thick">
        <color auto="1"/>
      </bottom>
      <diagonal/>
    </border>
    <border>
      <left style="medium">
        <color auto="1"/>
      </left>
      <right/>
      <top/>
      <bottom style="thick">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bottom style="hair">
        <color auto="1"/>
      </bottom>
      <diagonal/>
    </border>
    <border>
      <left/>
      <right style="thick">
        <color auto="1"/>
      </right>
      <top/>
      <bottom style="hair">
        <color auto="1"/>
      </bottom>
      <diagonal/>
    </border>
    <border>
      <left style="thick">
        <color auto="1"/>
      </left>
      <right/>
      <top/>
      <bottom style="hair">
        <color auto="1"/>
      </bottom>
      <diagonal/>
    </border>
    <border>
      <left/>
      <right style="thin">
        <color indexed="64"/>
      </right>
      <top/>
      <bottom/>
      <diagonal/>
    </border>
    <border>
      <left/>
      <right style="thin">
        <color indexed="64"/>
      </right>
      <top/>
      <bottom style="thin">
        <color auto="1"/>
      </bottom>
      <diagonal/>
    </border>
    <border>
      <left style="thin">
        <color auto="1"/>
      </left>
      <right/>
      <top/>
      <bottom style="thin">
        <color auto="1"/>
      </bottom>
      <diagonal/>
    </border>
    <border>
      <left/>
      <right/>
      <top/>
      <bottom style="thin">
        <color auto="1"/>
      </bottom>
      <diagonal/>
    </border>
    <border>
      <left/>
      <right/>
      <top/>
      <bottom style="dashed">
        <color auto="1"/>
      </bottom>
      <diagonal/>
    </border>
    <border>
      <left/>
      <right style="thick">
        <color auto="1"/>
      </right>
      <top/>
      <bottom style="dashed">
        <color auto="1"/>
      </bottom>
      <diagonal/>
    </border>
    <border>
      <left style="thick">
        <color auto="1"/>
      </left>
      <right/>
      <top/>
      <bottom style="dashed">
        <color auto="1"/>
      </bottom>
      <diagonal/>
    </border>
    <border>
      <left/>
      <right/>
      <top style="thin">
        <color auto="1"/>
      </top>
      <bottom/>
      <diagonal/>
    </border>
    <border>
      <left style="thin">
        <color auto="1"/>
      </left>
      <right/>
      <top style="thin">
        <color auto="1"/>
      </top>
      <bottom/>
      <diagonal/>
    </border>
    <border>
      <left style="thin">
        <color auto="1"/>
      </left>
      <right/>
      <top/>
      <bottom style="dashed">
        <color auto="1"/>
      </bottom>
      <diagonal/>
    </border>
    <border>
      <left/>
      <right style="thick">
        <color auto="1"/>
      </right>
      <top/>
      <bottom style="thin">
        <color auto="1"/>
      </bottom>
      <diagonal/>
    </border>
    <border>
      <left style="thick">
        <color auto="1"/>
      </left>
      <right/>
      <top/>
      <bottom style="thin">
        <color auto="1"/>
      </bottom>
      <diagonal/>
    </border>
    <border>
      <left/>
      <right style="thick">
        <color auto="1"/>
      </right>
      <top/>
      <bottom style="thick">
        <color theme="4" tint="0.499984740745262"/>
      </bottom>
      <diagonal/>
    </border>
    <border>
      <left style="thick">
        <color auto="1"/>
      </left>
      <right/>
      <top/>
      <bottom style="thick">
        <color theme="4" tint="0.499984740745262"/>
      </bottom>
      <diagonal/>
    </border>
    <border>
      <left style="thin">
        <color auto="1"/>
      </left>
      <right style="thick">
        <color auto="1"/>
      </right>
      <top style="thin">
        <color indexed="64"/>
      </top>
      <bottom style="thick">
        <color auto="1"/>
      </bottom>
      <diagonal/>
    </border>
    <border>
      <left/>
      <right/>
      <top style="dashed">
        <color auto="1"/>
      </top>
      <bottom style="thick">
        <color auto="1"/>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ck">
        <color indexed="64"/>
      </top>
      <bottom style="thin">
        <color indexed="64"/>
      </bottom>
      <diagonal/>
    </border>
    <border diagonalUp="1" diagonalDown="1">
      <left style="thick">
        <color auto="1"/>
      </left>
      <right/>
      <top style="thick">
        <color auto="1"/>
      </top>
      <bottom/>
      <diagonal style="thin">
        <color auto="1"/>
      </diagonal>
    </border>
    <border diagonalUp="1" diagonalDown="1">
      <left/>
      <right style="thick">
        <color auto="1"/>
      </right>
      <top style="thick">
        <color auto="1"/>
      </top>
      <bottom/>
      <diagonal style="thin">
        <color auto="1"/>
      </diagonal>
    </border>
    <border diagonalUp="1" diagonalDown="1">
      <left style="thick">
        <color auto="1"/>
      </left>
      <right/>
      <top/>
      <bottom/>
      <diagonal style="thin">
        <color auto="1"/>
      </diagonal>
    </border>
    <border diagonalUp="1" diagonalDown="1">
      <left/>
      <right style="thick">
        <color auto="1"/>
      </right>
      <top/>
      <bottom/>
      <diagonal style="thin">
        <color auto="1"/>
      </diagonal>
    </border>
    <border diagonalUp="1" diagonalDown="1">
      <left style="thick">
        <color auto="1"/>
      </left>
      <right/>
      <top/>
      <bottom style="thick">
        <color auto="1"/>
      </bottom>
      <diagonal style="thin">
        <color auto="1"/>
      </diagonal>
    </border>
    <border diagonalUp="1" diagonalDown="1">
      <left/>
      <right style="thick">
        <color auto="1"/>
      </right>
      <top/>
      <bottom style="thick">
        <color auto="1"/>
      </bottom>
      <diagonal style="thin">
        <color auto="1"/>
      </diagonal>
    </border>
    <border diagonalUp="1" diagonalDown="1">
      <left style="medium">
        <color auto="1"/>
      </left>
      <right/>
      <top style="thick">
        <color auto="1"/>
      </top>
      <bottom style="thin">
        <color auto="1"/>
      </bottom>
      <diagonal style="hair">
        <color auto="1"/>
      </diagonal>
    </border>
    <border diagonalUp="1" diagonalDown="1">
      <left/>
      <right style="thin">
        <color auto="1"/>
      </right>
      <top style="thick">
        <color auto="1"/>
      </top>
      <bottom style="thin">
        <color auto="1"/>
      </bottom>
      <diagonal style="hair">
        <color auto="1"/>
      </diagonal>
    </border>
    <border diagonalUp="1" diagonalDown="1">
      <left style="medium">
        <color auto="1"/>
      </left>
      <right/>
      <top style="thin">
        <color auto="1"/>
      </top>
      <bottom style="thin">
        <color auto="1"/>
      </bottom>
      <diagonal style="hair">
        <color auto="1"/>
      </diagonal>
    </border>
    <border diagonalUp="1" diagonalDown="1">
      <left/>
      <right style="thin">
        <color auto="1"/>
      </right>
      <top style="thin">
        <color auto="1"/>
      </top>
      <bottom style="thin">
        <color auto="1"/>
      </bottom>
      <diagonal style="hair">
        <color auto="1"/>
      </diagonal>
    </border>
  </borders>
  <cellStyleXfs count="5">
    <xf numFmtId="0" fontId="0" fillId="0" borderId="0"/>
    <xf numFmtId="0" fontId="1" fillId="0" borderId="0">
      <alignment wrapText="1"/>
    </xf>
    <xf numFmtId="0" fontId="22" fillId="0" borderId="39" applyNumberFormat="0" applyFill="0" applyAlignment="0" applyProtection="0"/>
    <xf numFmtId="0" fontId="23" fillId="0" borderId="40" applyNumberFormat="0" applyFill="0" applyAlignment="0" applyProtection="0"/>
    <xf numFmtId="0" fontId="24" fillId="0" borderId="41" applyNumberFormat="0" applyFill="0" applyAlignment="0" applyProtection="0"/>
  </cellStyleXfs>
  <cellXfs count="259">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right"/>
    </xf>
    <xf numFmtId="0" fontId="3" fillId="0" borderId="0" xfId="0" applyFont="1" applyAlignment="1">
      <alignment horizontal="left"/>
    </xf>
    <xf numFmtId="0" fontId="3" fillId="2" borderId="1" xfId="0" applyFont="1" applyFill="1" applyBorder="1"/>
    <xf numFmtId="0" fontId="3" fillId="2" borderId="2" xfId="0" applyFont="1" applyFill="1" applyBorder="1"/>
    <xf numFmtId="0" fontId="3" fillId="2" borderId="2" xfId="0" applyFont="1" applyFill="1" applyBorder="1" applyAlignment="1">
      <alignment horizontal="center"/>
    </xf>
    <xf numFmtId="0" fontId="3" fillId="2" borderId="2" xfId="0" applyFont="1" applyFill="1" applyBorder="1" applyAlignment="1">
      <alignment horizontal="left"/>
    </xf>
    <xf numFmtId="0" fontId="3" fillId="2" borderId="3" xfId="0" applyFont="1" applyFill="1" applyBorder="1"/>
    <xf numFmtId="0" fontId="3" fillId="3" borderId="6" xfId="0" applyFont="1" applyFill="1" applyBorder="1"/>
    <xf numFmtId="0" fontId="3" fillId="3" borderId="7" xfId="0" applyFont="1" applyFill="1" applyBorder="1"/>
    <xf numFmtId="0" fontId="3" fillId="3" borderId="2" xfId="0" applyFont="1" applyFill="1" applyBorder="1" applyAlignment="1">
      <alignment horizontal="center"/>
    </xf>
    <xf numFmtId="0" fontId="3" fillId="3" borderId="2" xfId="0" applyFont="1" applyFill="1" applyBorder="1"/>
    <xf numFmtId="0" fontId="3" fillId="3" borderId="2" xfId="0" applyFont="1" applyFill="1" applyBorder="1" applyAlignment="1">
      <alignment horizontal="left"/>
    </xf>
    <xf numFmtId="0" fontId="3" fillId="3" borderId="4" xfId="0" applyFont="1" applyFill="1" applyBorder="1"/>
    <xf numFmtId="0" fontId="3" fillId="3" borderId="0" xfId="0" applyFont="1" applyFill="1"/>
    <xf numFmtId="0" fontId="3" fillId="3" borderId="0" xfId="0" applyFont="1" applyFill="1" applyAlignment="1">
      <alignment horizontal="center"/>
    </xf>
    <xf numFmtId="0" fontId="3" fillId="3" borderId="0" xfId="0" applyFont="1" applyFill="1" applyAlignment="1">
      <alignment horizontal="left"/>
    </xf>
    <xf numFmtId="0" fontId="3" fillId="3" borderId="5" xfId="0" applyFont="1" applyFill="1" applyBorder="1"/>
    <xf numFmtId="0" fontId="3" fillId="3" borderId="7" xfId="0" applyFont="1" applyFill="1" applyBorder="1" applyAlignment="1">
      <alignment horizontal="center"/>
    </xf>
    <xf numFmtId="0" fontId="3" fillId="3" borderId="7" xfId="0" applyFont="1" applyFill="1" applyBorder="1" applyAlignment="1">
      <alignment horizontal="left"/>
    </xf>
    <xf numFmtId="0" fontId="3" fillId="3" borderId="8" xfId="0" applyFont="1" applyFill="1" applyBorder="1"/>
    <xf numFmtId="0" fontId="5" fillId="3" borderId="0" xfId="0" applyFont="1" applyFill="1"/>
    <xf numFmtId="165" fontId="3" fillId="3" borderId="0" xfId="0" applyNumberFormat="1" applyFont="1" applyFill="1"/>
    <xf numFmtId="0" fontId="6" fillId="3" borderId="0" xfId="0" applyFont="1" applyFill="1" applyAlignment="1">
      <alignment vertical="center" wrapText="1"/>
    </xf>
    <xf numFmtId="9" fontId="3" fillId="3" borderId="0" xfId="0" quotePrefix="1" applyNumberFormat="1" applyFont="1" applyFill="1"/>
    <xf numFmtId="0" fontId="3" fillId="3" borderId="0" xfId="0" applyFont="1" applyFill="1" applyAlignment="1">
      <alignment vertical="center" wrapText="1"/>
    </xf>
    <xf numFmtId="0" fontId="3" fillId="3" borderId="7" xfId="0" quotePrefix="1" applyFont="1" applyFill="1" applyBorder="1"/>
    <xf numFmtId="0" fontId="3" fillId="3" borderId="7" xfId="0" applyFont="1" applyFill="1" applyBorder="1" applyAlignment="1">
      <alignment vertical="center" wrapText="1"/>
    </xf>
    <xf numFmtId="0" fontId="5" fillId="3" borderId="0" xfId="0" applyFont="1" applyFill="1" applyAlignment="1">
      <alignment vertical="center" wrapText="1"/>
    </xf>
    <xf numFmtId="0" fontId="3" fillId="3" borderId="12" xfId="0" applyFont="1" applyFill="1" applyBorder="1"/>
    <xf numFmtId="0" fontId="5" fillId="3" borderId="0" xfId="0" applyFont="1" applyFill="1" applyAlignment="1">
      <alignment horizontal="left"/>
    </xf>
    <xf numFmtId="0" fontId="3" fillId="3" borderId="0" xfId="0" applyFont="1" applyFill="1" applyAlignment="1">
      <alignment horizontal="center" textRotation="90" wrapText="1"/>
    </xf>
    <xf numFmtId="0" fontId="3" fillId="3" borderId="0" xfId="0" applyFont="1" applyFill="1" applyAlignment="1">
      <alignment horizontal="center" textRotation="90"/>
    </xf>
    <xf numFmtId="0" fontId="3" fillId="3" borderId="7" xfId="0" applyFont="1" applyFill="1" applyBorder="1" applyAlignment="1">
      <alignment horizontal="right"/>
    </xf>
    <xf numFmtId="0" fontId="3" fillId="2" borderId="6" xfId="0" applyFont="1" applyFill="1" applyBorder="1"/>
    <xf numFmtId="0" fontId="2" fillId="2" borderId="6" xfId="0" applyFont="1" applyFill="1" applyBorder="1"/>
    <xf numFmtId="0" fontId="3" fillId="2" borderId="8" xfId="0" applyFont="1" applyFill="1" applyBorder="1"/>
    <xf numFmtId="0" fontId="3" fillId="3" borderId="10" xfId="0" applyFont="1" applyFill="1" applyBorder="1"/>
    <xf numFmtId="0" fontId="2" fillId="3" borderId="10" xfId="0" applyFont="1" applyFill="1" applyBorder="1"/>
    <xf numFmtId="0" fontId="3" fillId="3" borderId="10" xfId="0" applyFont="1" applyFill="1" applyBorder="1" applyAlignment="1">
      <alignment vertical="center" wrapText="1"/>
    </xf>
    <xf numFmtId="0" fontId="5" fillId="3" borderId="4" xfId="0" applyFont="1" applyFill="1" applyBorder="1" applyAlignment="1">
      <alignment vertical="center" wrapText="1"/>
    </xf>
    <xf numFmtId="0" fontId="3" fillId="3" borderId="4" xfId="0" applyFont="1" applyFill="1" applyBorder="1" applyAlignment="1">
      <alignment vertical="center" wrapText="1"/>
    </xf>
    <xf numFmtId="0" fontId="5" fillId="3" borderId="2" xfId="0" applyFont="1" applyFill="1" applyBorder="1" applyAlignment="1">
      <alignment vertical="center" wrapText="1"/>
    </xf>
    <xf numFmtId="0" fontId="3" fillId="3" borderId="23" xfId="0" applyFont="1" applyFill="1" applyBorder="1"/>
    <xf numFmtId="0" fontId="3" fillId="3" borderId="12" xfId="0" applyFont="1" applyFill="1" applyBorder="1" applyAlignment="1">
      <alignment horizontal="center"/>
    </xf>
    <xf numFmtId="0" fontId="3" fillId="3" borderId="12" xfId="0" applyFont="1" applyFill="1" applyBorder="1" applyAlignment="1">
      <alignment horizontal="left"/>
    </xf>
    <xf numFmtId="0" fontId="3" fillId="3" borderId="24" xfId="0" applyFont="1" applyFill="1" applyBorder="1"/>
    <xf numFmtId="0" fontId="3" fillId="3" borderId="9" xfId="0" applyFont="1" applyFill="1" applyBorder="1"/>
    <xf numFmtId="0" fontId="3" fillId="3" borderId="21" xfId="0" applyFont="1" applyFill="1" applyBorder="1"/>
    <xf numFmtId="0" fontId="3" fillId="3" borderId="21" xfId="0" applyFont="1" applyFill="1" applyBorder="1" applyAlignment="1">
      <alignment horizontal="center"/>
    </xf>
    <xf numFmtId="0" fontId="3" fillId="3" borderId="21" xfId="0" applyFont="1" applyFill="1" applyBorder="1" applyAlignment="1">
      <alignment horizontal="left"/>
    </xf>
    <xf numFmtId="0" fontId="3" fillId="3" borderId="22" xfId="0" applyFont="1" applyFill="1" applyBorder="1"/>
    <xf numFmtId="0" fontId="3" fillId="3" borderId="14" xfId="0" applyFont="1" applyFill="1" applyBorder="1"/>
    <xf numFmtId="0" fontId="3" fillId="3" borderId="13" xfId="0" applyFont="1" applyFill="1" applyBorder="1"/>
    <xf numFmtId="10" fontId="3" fillId="2" borderId="25" xfId="0" applyNumberFormat="1" applyFont="1" applyFill="1" applyBorder="1"/>
    <xf numFmtId="0" fontId="3" fillId="3" borderId="6" xfId="0" applyFont="1" applyFill="1" applyBorder="1" applyAlignment="1">
      <alignment vertical="center" wrapText="1"/>
    </xf>
    <xf numFmtId="10" fontId="3" fillId="3" borderId="11" xfId="0" applyNumberFormat="1" applyFont="1" applyFill="1" applyBorder="1"/>
    <xf numFmtId="165" fontId="3" fillId="4" borderId="16" xfId="0" applyNumberFormat="1" applyFont="1" applyFill="1" applyBorder="1" applyProtection="1">
      <protection locked="0"/>
    </xf>
    <xf numFmtId="165" fontId="3" fillId="4" borderId="11" xfId="0" applyNumberFormat="1" applyFont="1" applyFill="1" applyBorder="1" applyAlignment="1" applyProtection="1">
      <alignment horizontal="right"/>
      <protection locked="0"/>
    </xf>
    <xf numFmtId="10" fontId="3" fillId="4" borderId="11" xfId="0" applyNumberFormat="1" applyFont="1" applyFill="1" applyBorder="1" applyProtection="1">
      <protection locked="0"/>
    </xf>
    <xf numFmtId="165" fontId="3" fillId="4" borderId="11" xfId="0" applyNumberFormat="1" applyFont="1" applyFill="1" applyBorder="1" applyProtection="1">
      <protection locked="0"/>
    </xf>
    <xf numFmtId="164" fontId="7" fillId="4" borderId="11" xfId="0" applyNumberFormat="1" applyFont="1" applyFill="1" applyBorder="1" applyAlignment="1" applyProtection="1">
      <alignment horizontal="center" vertical="center"/>
      <protection locked="0"/>
    </xf>
    <xf numFmtId="0" fontId="0" fillId="4" borderId="17" xfId="0" applyFill="1" applyBorder="1" applyProtection="1">
      <protection locked="0"/>
    </xf>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17" fillId="3" borderId="0" xfId="0" applyFont="1" applyFill="1"/>
    <xf numFmtId="0" fontId="0" fillId="3" borderId="0" xfId="0" applyFill="1"/>
    <xf numFmtId="0" fontId="0" fillId="3" borderId="5" xfId="0" applyFill="1" applyBorder="1"/>
    <xf numFmtId="164" fontId="17" fillId="3" borderId="38" xfId="0" applyNumberFormat="1" applyFont="1" applyFill="1" applyBorder="1" applyAlignment="1">
      <alignment horizontal="left"/>
    </xf>
    <xf numFmtId="0" fontId="20" fillId="0" borderId="0" xfId="0" applyFont="1"/>
    <xf numFmtId="0" fontId="8" fillId="3" borderId="0" xfId="0" applyFont="1" applyFill="1"/>
    <xf numFmtId="0" fontId="0" fillId="0" borderId="0" xfId="0" applyAlignment="1">
      <alignment horizontal="left"/>
    </xf>
    <xf numFmtId="0" fontId="0" fillId="3" borderId="6" xfId="0" applyFill="1" applyBorder="1"/>
    <xf numFmtId="0" fontId="0" fillId="3" borderId="7" xfId="0" applyFill="1" applyBorder="1"/>
    <xf numFmtId="0" fontId="0" fillId="3" borderId="42" xfId="0" applyFill="1" applyBorder="1"/>
    <xf numFmtId="0" fontId="0" fillId="3" borderId="8" xfId="0" applyFill="1" applyBorder="1"/>
    <xf numFmtId="0" fontId="0" fillId="4" borderId="0" xfId="0" applyFill="1"/>
    <xf numFmtId="0" fontId="3" fillId="3" borderId="1" xfId="0" applyFont="1" applyFill="1" applyBorder="1"/>
    <xf numFmtId="0" fontId="3" fillId="3" borderId="3" xfId="0" applyFont="1" applyFill="1" applyBorder="1" applyAlignment="1">
      <alignment horizontal="center"/>
    </xf>
    <xf numFmtId="0" fontId="28" fillId="3" borderId="2" xfId="2" applyFont="1" applyFill="1" applyBorder="1" applyProtection="1"/>
    <xf numFmtId="0" fontId="3" fillId="3" borderId="3" xfId="0" applyFont="1" applyFill="1" applyBorder="1"/>
    <xf numFmtId="0" fontId="3" fillId="3" borderId="5" xfId="0" applyFont="1" applyFill="1" applyBorder="1" applyAlignment="1">
      <alignment horizontal="center"/>
    </xf>
    <xf numFmtId="0" fontId="25" fillId="3" borderId="64" xfId="3" applyFont="1" applyFill="1" applyBorder="1" applyProtection="1"/>
    <xf numFmtId="0" fontId="27" fillId="3" borderId="40" xfId="3" applyFont="1" applyFill="1" applyProtection="1"/>
    <xf numFmtId="0" fontId="27" fillId="3" borderId="40" xfId="3" applyFont="1" applyFill="1" applyAlignment="1" applyProtection="1">
      <alignment horizontal="center" wrapText="1"/>
    </xf>
    <xf numFmtId="0" fontId="27" fillId="3" borderId="40" xfId="3" applyFont="1" applyFill="1" applyAlignment="1" applyProtection="1">
      <alignment horizontal="left"/>
    </xf>
    <xf numFmtId="0" fontId="25" fillId="3" borderId="63" xfId="3" applyFont="1" applyFill="1" applyBorder="1" applyProtection="1"/>
    <xf numFmtId="0" fontId="25" fillId="3" borderId="0" xfId="3" applyFont="1" applyFill="1" applyBorder="1" applyProtection="1"/>
    <xf numFmtId="0" fontId="25" fillId="3" borderId="0" xfId="3" applyFont="1" applyFill="1" applyBorder="1" applyAlignment="1" applyProtection="1">
      <alignment horizontal="center"/>
    </xf>
    <xf numFmtId="0" fontId="2" fillId="3" borderId="0" xfId="0" applyFont="1" applyFill="1" applyAlignment="1">
      <alignment wrapText="1"/>
    </xf>
    <xf numFmtId="0" fontId="25" fillId="3" borderId="5" xfId="3" applyFont="1" applyFill="1" applyBorder="1" applyProtection="1"/>
    <xf numFmtId="0" fontId="26" fillId="3" borderId="0" xfId="4" applyFont="1" applyFill="1" applyBorder="1" applyAlignment="1" applyProtection="1">
      <alignment horizontal="center"/>
    </xf>
    <xf numFmtId="0" fontId="29" fillId="3" borderId="0" xfId="0" applyFont="1" applyFill="1" applyAlignment="1">
      <alignment horizontal="center" wrapText="1"/>
    </xf>
    <xf numFmtId="0" fontId="5" fillId="3" borderId="5" xfId="0" applyFont="1" applyFill="1" applyBorder="1"/>
    <xf numFmtId="0" fontId="6" fillId="3" borderId="62" xfId="0" applyFont="1" applyFill="1" applyBorder="1"/>
    <xf numFmtId="0" fontId="3" fillId="3" borderId="54" xfId="0" applyFont="1" applyFill="1" applyBorder="1"/>
    <xf numFmtId="0" fontId="3" fillId="3" borderId="54" xfId="0" applyFont="1" applyFill="1" applyBorder="1" applyAlignment="1">
      <alignment horizontal="center"/>
    </xf>
    <xf numFmtId="0" fontId="6" fillId="3" borderId="54" xfId="0" applyFont="1" applyFill="1" applyBorder="1"/>
    <xf numFmtId="0" fontId="6" fillId="3" borderId="54" xfId="0" applyFont="1" applyFill="1" applyBorder="1" applyAlignment="1">
      <alignment horizontal="left"/>
    </xf>
    <xf numFmtId="0" fontId="6" fillId="3" borderId="61" xfId="0" applyFont="1" applyFill="1" applyBorder="1"/>
    <xf numFmtId="0" fontId="6" fillId="3" borderId="0" xfId="0" applyFont="1" applyFill="1" applyAlignment="1">
      <alignment horizontal="center"/>
    </xf>
    <xf numFmtId="0" fontId="6" fillId="3" borderId="5" xfId="0" applyFont="1" applyFill="1" applyBorder="1"/>
    <xf numFmtId="0" fontId="3" fillId="2" borderId="68" xfId="0" applyFont="1" applyFill="1" applyBorder="1" applyAlignment="1">
      <alignment horizontal="center"/>
    </xf>
    <xf numFmtId="164" fontId="5" fillId="2" borderId="17" xfId="0" applyNumberFormat="1" applyFont="1" applyFill="1" applyBorder="1" applyAlignment="1">
      <alignment horizontal="center"/>
    </xf>
    <xf numFmtId="0" fontId="3" fillId="2" borderId="67" xfId="0" applyFont="1" applyFill="1" applyBorder="1" applyAlignment="1">
      <alignment horizontal="center"/>
    </xf>
    <xf numFmtId="164" fontId="3" fillId="3" borderId="0" xfId="0" applyNumberFormat="1" applyFont="1" applyFill="1" applyAlignment="1">
      <alignment horizontal="center"/>
    </xf>
    <xf numFmtId="0" fontId="3" fillId="3" borderId="57" xfId="0" applyFont="1" applyFill="1" applyBorder="1"/>
    <xf numFmtId="0" fontId="3" fillId="3" borderId="55" xfId="0" applyFont="1" applyFill="1" applyBorder="1"/>
    <xf numFmtId="0" fontId="3" fillId="3" borderId="55" xfId="0" applyFont="1" applyFill="1" applyBorder="1" applyAlignment="1">
      <alignment horizontal="center"/>
    </xf>
    <xf numFmtId="0" fontId="3" fillId="3" borderId="55" xfId="0" applyFont="1" applyFill="1" applyBorder="1" applyAlignment="1">
      <alignment horizontal="left"/>
    </xf>
    <xf numFmtId="0" fontId="3" fillId="3" borderId="56" xfId="0" applyFont="1" applyFill="1" applyBorder="1"/>
    <xf numFmtId="0" fontId="3" fillId="3" borderId="50" xfId="0" applyFont="1" applyFill="1" applyBorder="1"/>
    <xf numFmtId="0" fontId="3" fillId="3" borderId="48" xfId="0" applyFont="1" applyFill="1" applyBorder="1"/>
    <xf numFmtId="0" fontId="3" fillId="3" borderId="48" xfId="0" applyFont="1" applyFill="1" applyBorder="1" applyAlignment="1">
      <alignment horizontal="center"/>
    </xf>
    <xf numFmtId="0" fontId="3" fillId="3" borderId="48" xfId="0" applyFont="1" applyFill="1" applyBorder="1" applyAlignment="1">
      <alignment horizontal="left"/>
    </xf>
    <xf numFmtId="0" fontId="3" fillId="3" borderId="49" xfId="0" applyFont="1" applyFill="1" applyBorder="1"/>
    <xf numFmtId="0" fontId="3" fillId="2" borderId="65" xfId="0" applyFont="1" applyFill="1" applyBorder="1" applyAlignment="1">
      <alignment horizontal="center"/>
    </xf>
    <xf numFmtId="0" fontId="3" fillId="3" borderId="6" xfId="0" applyFont="1" applyFill="1" applyBorder="1" applyAlignment="1">
      <alignment horizontal="center"/>
    </xf>
    <xf numFmtId="164" fontId="3" fillId="3" borderId="7" xfId="0" applyNumberFormat="1" applyFont="1" applyFill="1" applyBorder="1" applyAlignment="1">
      <alignment horizontal="center"/>
    </xf>
    <xf numFmtId="0" fontId="3" fillId="3" borderId="8" xfId="0" applyFont="1" applyFill="1" applyBorder="1" applyAlignment="1">
      <alignment horizontal="center"/>
    </xf>
    <xf numFmtId="0" fontId="4" fillId="5" borderId="11" xfId="0" applyFont="1" applyFill="1" applyBorder="1" applyAlignment="1">
      <alignment vertical="center"/>
    </xf>
    <xf numFmtId="0" fontId="21" fillId="3" borderId="0" xfId="0" applyFont="1" applyFill="1" applyAlignment="1">
      <alignment horizontal="center"/>
    </xf>
    <xf numFmtId="0" fontId="0" fillId="7" borderId="1" xfId="0" applyFill="1" applyBorder="1"/>
    <xf numFmtId="0" fontId="0" fillId="7" borderId="2" xfId="0" applyFill="1" applyBorder="1"/>
    <xf numFmtId="0" fontId="0" fillId="7" borderId="3" xfId="0" applyFill="1" applyBorder="1"/>
    <xf numFmtId="0" fontId="0" fillId="7" borderId="4" xfId="0" applyFill="1" applyBorder="1"/>
    <xf numFmtId="0" fontId="0" fillId="7" borderId="0" xfId="0" applyFill="1"/>
    <xf numFmtId="0" fontId="0" fillId="7" borderId="5" xfId="0" applyFill="1" applyBorder="1"/>
    <xf numFmtId="0" fontId="10" fillId="3" borderId="1" xfId="0" applyFont="1" applyFill="1" applyBorder="1" applyAlignment="1">
      <alignment vertical="center"/>
    </xf>
    <xf numFmtId="0" fontId="0" fillId="3" borderId="2" xfId="0" applyFill="1" applyBorder="1" applyAlignment="1">
      <alignment wrapText="1"/>
    </xf>
    <xf numFmtId="0" fontId="8" fillId="3" borderId="3" xfId="0" applyFont="1" applyFill="1" applyBorder="1" applyAlignment="1">
      <alignment wrapText="1"/>
    </xf>
    <xf numFmtId="0" fontId="0" fillId="2" borderId="1" xfId="0" applyFill="1" applyBorder="1"/>
    <xf numFmtId="0" fontId="0" fillId="2" borderId="2" xfId="0" applyFill="1" applyBorder="1"/>
    <xf numFmtId="0" fontId="12" fillId="2" borderId="2" xfId="0" applyFont="1" applyFill="1" applyBorder="1" applyAlignment="1">
      <alignment vertical="top" wrapText="1"/>
    </xf>
    <xf numFmtId="0" fontId="0" fillId="2" borderId="3" xfId="0" applyFill="1" applyBorder="1"/>
    <xf numFmtId="0" fontId="11" fillId="3" borderId="4" xfId="0" applyFont="1" applyFill="1" applyBorder="1" applyAlignment="1">
      <alignment wrapText="1"/>
    </xf>
    <xf numFmtId="0" fontId="0" fillId="3" borderId="0" xfId="0" applyFill="1" applyAlignment="1">
      <alignment wrapText="1"/>
    </xf>
    <xf numFmtId="164" fontId="8" fillId="2" borderId="5" xfId="0" applyNumberFormat="1" applyFont="1" applyFill="1" applyBorder="1"/>
    <xf numFmtId="0" fontId="0" fillId="2" borderId="4" xfId="0" applyFill="1" applyBorder="1"/>
    <xf numFmtId="0" fontId="0" fillId="2" borderId="5" xfId="0" applyFill="1" applyBorder="1"/>
    <xf numFmtId="0" fontId="14" fillId="0" borderId="0" xfId="0" applyFont="1" applyAlignment="1">
      <alignment vertical="center"/>
    </xf>
    <xf numFmtId="0" fontId="0" fillId="3" borderId="4" xfId="0" applyFill="1" applyBorder="1" applyAlignment="1">
      <alignment wrapText="1"/>
    </xf>
    <xf numFmtId="0" fontId="0" fillId="2" borderId="0" xfId="0" applyFill="1"/>
    <xf numFmtId="3" fontId="0" fillId="3" borderId="0" xfId="0" applyNumberFormat="1" applyFill="1"/>
    <xf numFmtId="3" fontId="19" fillId="9" borderId="5" xfId="0" applyNumberFormat="1" applyFont="1" applyFill="1" applyBorder="1"/>
    <xf numFmtId="0" fontId="16" fillId="0" borderId="0" xfId="0" applyFont="1" applyAlignment="1">
      <alignment horizontal="left" vertical="top" wrapText="1"/>
    </xf>
    <xf numFmtId="0" fontId="0" fillId="0" borderId="0" xfId="0" applyAlignment="1">
      <alignment vertical="center"/>
    </xf>
    <xf numFmtId="3" fontId="0" fillId="3" borderId="5" xfId="0" applyNumberFormat="1" applyFill="1" applyBorder="1"/>
    <xf numFmtId="0" fontId="15" fillId="0" borderId="0" xfId="0" applyFont="1" applyAlignment="1">
      <alignment vertical="center"/>
    </xf>
    <xf numFmtId="0" fontId="11" fillId="3" borderId="4" xfId="0" applyFont="1" applyFill="1" applyBorder="1"/>
    <xf numFmtId="0" fontId="15" fillId="0" borderId="0" xfId="0" applyFont="1" applyAlignment="1">
      <alignment horizontal="left" vertical="center" indent="6"/>
    </xf>
    <xf numFmtId="10" fontId="0" fillId="2" borderId="0" xfId="0" applyNumberFormat="1" applyFill="1"/>
    <xf numFmtId="0" fontId="15" fillId="0" borderId="0" xfId="0" applyFont="1" applyAlignment="1">
      <alignment horizontal="left" vertical="center" indent="15"/>
    </xf>
    <xf numFmtId="0" fontId="12" fillId="7" borderId="4" xfId="0" applyFont="1" applyFill="1" applyBorder="1"/>
    <xf numFmtId="0" fontId="12" fillId="7" borderId="0" xfId="0" applyFont="1" applyFill="1"/>
    <xf numFmtId="0" fontId="12" fillId="3" borderId="0" xfId="0" applyFont="1" applyFill="1"/>
    <xf numFmtId="3" fontId="12" fillId="3" borderId="0" xfId="0" applyNumberFormat="1" applyFont="1" applyFill="1"/>
    <xf numFmtId="0" fontId="12" fillId="2" borderId="4" xfId="0" applyFont="1" applyFill="1" applyBorder="1"/>
    <xf numFmtId="0" fontId="12" fillId="2" borderId="5" xfId="0" applyFont="1" applyFill="1" applyBorder="1"/>
    <xf numFmtId="0" fontId="12" fillId="7" borderId="5" xfId="0" applyFont="1" applyFill="1" applyBorder="1"/>
    <xf numFmtId="0" fontId="12" fillId="0" borderId="0" xfId="0" applyFont="1"/>
    <xf numFmtId="0" fontId="16" fillId="0" borderId="0" xfId="0" applyFont="1" applyAlignment="1">
      <alignment vertical="center" wrapText="1"/>
    </xf>
    <xf numFmtId="10" fontId="0" fillId="3" borderId="0" xfId="0" applyNumberFormat="1" applyFill="1"/>
    <xf numFmtId="0" fontId="9" fillId="3" borderId="4" xfId="0" applyFont="1" applyFill="1" applyBorder="1"/>
    <xf numFmtId="0" fontId="17" fillId="2" borderId="0" xfId="0" applyFont="1" applyFill="1" applyAlignment="1">
      <alignment vertical="center" wrapText="1"/>
    </xf>
    <xf numFmtId="0" fontId="17" fillId="0" borderId="30" xfId="0" applyFont="1" applyBorder="1" applyAlignment="1">
      <alignment vertical="center" wrapText="1"/>
    </xf>
    <xf numFmtId="0" fontId="17" fillId="0" borderId="29" xfId="0" applyFont="1" applyBorder="1" applyAlignment="1">
      <alignment vertical="center" wrapText="1"/>
    </xf>
    <xf numFmtId="10" fontId="0" fillId="2" borderId="7" xfId="0" applyNumberFormat="1" applyFill="1" applyBorder="1"/>
    <xf numFmtId="3" fontId="0" fillId="3" borderId="7" xfId="0" applyNumberFormat="1" applyFill="1" applyBorder="1"/>
    <xf numFmtId="0" fontId="0" fillId="2" borderId="6" xfId="0" applyFill="1" applyBorder="1"/>
    <xf numFmtId="0" fontId="0" fillId="2" borderId="7" xfId="0" applyFill="1" applyBorder="1"/>
    <xf numFmtId="0" fontId="0" fillId="2" borderId="8" xfId="0" applyFill="1" applyBorder="1"/>
    <xf numFmtId="0" fontId="0" fillId="7" borderId="6" xfId="0" applyFill="1" applyBorder="1"/>
    <xf numFmtId="0" fontId="0" fillId="7" borderId="7" xfId="0" applyFill="1" applyBorder="1"/>
    <xf numFmtId="0" fontId="0" fillId="7" borderId="8" xfId="0" applyFill="1" applyBorder="1"/>
    <xf numFmtId="0" fontId="17" fillId="3" borderId="36" xfId="0" applyFont="1" applyFill="1" applyBorder="1" applyAlignment="1">
      <alignment horizontal="right"/>
    </xf>
    <xf numFmtId="0" fontId="17" fillId="3" borderId="37" xfId="0" applyFont="1" applyFill="1" applyBorder="1" applyAlignment="1">
      <alignment horizontal="right"/>
    </xf>
    <xf numFmtId="0" fontId="3" fillId="3" borderId="45" xfId="0" applyFont="1" applyFill="1" applyBorder="1" applyAlignment="1">
      <alignment horizontal="center"/>
    </xf>
    <xf numFmtId="0" fontId="3" fillId="3" borderId="44" xfId="0" applyFont="1" applyFill="1" applyBorder="1" applyAlignment="1">
      <alignment horizontal="center"/>
    </xf>
    <xf numFmtId="0" fontId="3" fillId="3" borderId="43" xfId="0" applyFont="1" applyFill="1" applyBorder="1" applyAlignment="1">
      <alignment horizontal="center"/>
    </xf>
    <xf numFmtId="0" fontId="3" fillId="3" borderId="66" xfId="0" applyFont="1" applyFill="1" applyBorder="1" applyAlignment="1">
      <alignment horizontal="center"/>
    </xf>
    <xf numFmtId="0" fontId="3" fillId="3" borderId="77" xfId="0" applyFont="1" applyFill="1" applyBorder="1" applyAlignment="1">
      <alignment horizontal="center"/>
    </xf>
    <xf numFmtId="0" fontId="3" fillId="3" borderId="78" xfId="0" applyFont="1" applyFill="1" applyBorder="1" applyAlignment="1">
      <alignment horizontal="center"/>
    </xf>
    <xf numFmtId="0" fontId="3" fillId="3" borderId="15" xfId="0" applyFont="1" applyFill="1" applyBorder="1" applyAlignment="1">
      <alignment horizontal="center"/>
    </xf>
    <xf numFmtId="0" fontId="3" fillId="3" borderId="0" xfId="0" applyFont="1" applyFill="1" applyAlignment="1">
      <alignment horizontal="center"/>
    </xf>
    <xf numFmtId="0" fontId="3" fillId="4" borderId="47" xfId="0" applyFont="1" applyFill="1" applyBorder="1" applyAlignment="1" applyProtection="1">
      <alignment horizontal="center"/>
      <protection locked="0"/>
    </xf>
    <xf numFmtId="0" fontId="3" fillId="4" borderId="46" xfId="0" applyFont="1" applyFill="1" applyBorder="1" applyAlignment="1" applyProtection="1">
      <alignment horizontal="center"/>
      <protection locked="0"/>
    </xf>
    <xf numFmtId="0" fontId="3" fillId="3" borderId="51" xfId="0" applyFont="1" applyFill="1" applyBorder="1" applyAlignment="1">
      <alignment horizontal="center"/>
    </xf>
    <xf numFmtId="0" fontId="3" fillId="3" borderId="53" xfId="0" applyFont="1" applyFill="1" applyBorder="1" applyAlignment="1">
      <alignment horizontal="center"/>
    </xf>
    <xf numFmtId="0" fontId="3" fillId="3" borderId="52" xfId="0" applyFont="1" applyFill="1" applyBorder="1" applyAlignment="1">
      <alignment horizontal="center"/>
    </xf>
    <xf numFmtId="0" fontId="3" fillId="4" borderId="59" xfId="0" applyFont="1" applyFill="1" applyBorder="1" applyAlignment="1" applyProtection="1">
      <alignment horizontal="center"/>
      <protection locked="0"/>
    </xf>
    <xf numFmtId="0" fontId="3" fillId="4" borderId="58" xfId="0" applyFont="1" applyFill="1" applyBorder="1" applyAlignment="1" applyProtection="1">
      <alignment horizontal="center"/>
      <protection locked="0"/>
    </xf>
    <xf numFmtId="0" fontId="3" fillId="3" borderId="54" xfId="0" applyFont="1" applyFill="1" applyBorder="1" applyAlignment="1">
      <alignment horizontal="center"/>
    </xf>
    <xf numFmtId="0" fontId="3" fillId="3" borderId="60" xfId="0" applyFont="1" applyFill="1" applyBorder="1" applyAlignment="1">
      <alignment horizontal="center"/>
    </xf>
    <xf numFmtId="0" fontId="3" fillId="3" borderId="55" xfId="0" applyFont="1" applyFill="1" applyBorder="1" applyAlignment="1">
      <alignment horizontal="center"/>
    </xf>
    <xf numFmtId="0" fontId="21" fillId="2" borderId="36" xfId="0" applyFont="1" applyFill="1" applyBorder="1" applyAlignment="1">
      <alignment horizontal="center" vertical="center"/>
    </xf>
    <xf numFmtId="0" fontId="21" fillId="2" borderId="37" xfId="0" applyFont="1" applyFill="1" applyBorder="1" applyAlignment="1">
      <alignment horizontal="center" vertical="center"/>
    </xf>
    <xf numFmtId="0" fontId="21" fillId="2" borderId="38" xfId="0" applyFont="1" applyFill="1" applyBorder="1" applyAlignment="1">
      <alignment horizontal="center" vertical="center"/>
    </xf>
    <xf numFmtId="0" fontId="29" fillId="2" borderId="1" xfId="0" applyFont="1" applyFill="1" applyBorder="1" applyAlignment="1">
      <alignment horizontal="center" vertical="center" wrapText="1"/>
    </xf>
    <xf numFmtId="0" fontId="29" fillId="2" borderId="2" xfId="0" applyFont="1" applyFill="1" applyBorder="1" applyAlignment="1">
      <alignment horizontal="center" vertical="center"/>
    </xf>
    <xf numFmtId="0" fontId="29" fillId="2" borderId="3" xfId="0" applyFont="1" applyFill="1" applyBorder="1" applyAlignment="1">
      <alignment horizontal="center" vertical="center"/>
    </xf>
    <xf numFmtId="0" fontId="29" fillId="2" borderId="6" xfId="0" applyFont="1" applyFill="1" applyBorder="1" applyAlignment="1">
      <alignment horizontal="center" vertical="center"/>
    </xf>
    <xf numFmtId="0" fontId="29" fillId="2" borderId="7" xfId="0" applyFont="1" applyFill="1" applyBorder="1" applyAlignment="1">
      <alignment horizontal="center" vertical="center"/>
    </xf>
    <xf numFmtId="0" fontId="29" fillId="2" borderId="8" xfId="0" applyFont="1" applyFill="1" applyBorder="1" applyAlignment="1">
      <alignment horizontal="center" vertical="center"/>
    </xf>
    <xf numFmtId="0" fontId="25" fillId="3" borderId="4" xfId="3" applyFont="1" applyFill="1" applyBorder="1" applyAlignment="1" applyProtection="1">
      <alignment horizontal="center" wrapText="1"/>
    </xf>
    <xf numFmtId="0" fontId="25" fillId="3" borderId="5" xfId="3" applyFont="1" applyFill="1" applyBorder="1" applyAlignment="1" applyProtection="1">
      <alignment horizontal="center"/>
    </xf>
    <xf numFmtId="0" fontId="25" fillId="3" borderId="10" xfId="3" applyFont="1" applyFill="1" applyBorder="1" applyAlignment="1" applyProtection="1">
      <alignment horizontal="center" wrapText="1"/>
    </xf>
    <xf numFmtId="0" fontId="5" fillId="3" borderId="4" xfId="0" applyFont="1" applyFill="1" applyBorder="1" applyAlignment="1">
      <alignment horizontal="center" wrapText="1"/>
    </xf>
    <xf numFmtId="0" fontId="5" fillId="3" borderId="5" xfId="0" applyFont="1" applyFill="1" applyBorder="1" applyAlignment="1">
      <alignment horizontal="center" wrapText="1"/>
    </xf>
    <xf numFmtId="0" fontId="5" fillId="3" borderId="6" xfId="0" applyFont="1" applyFill="1" applyBorder="1" applyAlignment="1">
      <alignment horizontal="center" wrapText="1"/>
    </xf>
    <xf numFmtId="0" fontId="5" fillId="3" borderId="8" xfId="0" applyFont="1" applyFill="1" applyBorder="1" applyAlignment="1">
      <alignment horizontal="center" wrapText="1"/>
    </xf>
    <xf numFmtId="0" fontId="5" fillId="3" borderId="69" xfId="0" applyFont="1" applyFill="1" applyBorder="1" applyAlignment="1">
      <alignment horizontal="center" wrapText="1"/>
    </xf>
    <xf numFmtId="0" fontId="5" fillId="3" borderId="70" xfId="0" applyFont="1" applyFill="1" applyBorder="1" applyAlignment="1">
      <alignment horizontal="center" wrapText="1"/>
    </xf>
    <xf numFmtId="0" fontId="5" fillId="3" borderId="71" xfId="0" applyFont="1" applyFill="1" applyBorder="1" applyAlignment="1">
      <alignment horizontal="center" wrapText="1"/>
    </xf>
    <xf numFmtId="0" fontId="5" fillId="3" borderId="72" xfId="0" applyFont="1" applyFill="1" applyBorder="1" applyAlignment="1">
      <alignment horizontal="center" wrapText="1"/>
    </xf>
    <xf numFmtId="0" fontId="5" fillId="3" borderId="73" xfId="0" applyFont="1" applyFill="1" applyBorder="1" applyAlignment="1">
      <alignment horizontal="center" wrapText="1"/>
    </xf>
    <xf numFmtId="0" fontId="5" fillId="3" borderId="74" xfId="0" applyFont="1" applyFill="1" applyBorder="1" applyAlignment="1">
      <alignment horizontal="center" wrapText="1"/>
    </xf>
    <xf numFmtId="0" fontId="3" fillId="3" borderId="75" xfId="0" applyFont="1" applyFill="1" applyBorder="1" applyAlignment="1">
      <alignment horizontal="center"/>
    </xf>
    <xf numFmtId="0" fontId="3" fillId="3" borderId="76" xfId="0" applyFont="1" applyFill="1" applyBorder="1" applyAlignment="1">
      <alignment horizontal="center"/>
    </xf>
    <xf numFmtId="0" fontId="7" fillId="2" borderId="7" xfId="0" applyFont="1" applyFill="1" applyBorder="1" applyAlignment="1">
      <alignment horizontal="center"/>
    </xf>
    <xf numFmtId="0" fontId="7" fillId="2" borderId="8" xfId="0" applyFont="1" applyFill="1" applyBorder="1" applyAlignment="1">
      <alignment horizontal="center"/>
    </xf>
    <xf numFmtId="0" fontId="7" fillId="2" borderId="7" xfId="0" applyFont="1" applyFill="1" applyBorder="1" applyAlignment="1">
      <alignment horizontal="center" wrapText="1"/>
    </xf>
    <xf numFmtId="0" fontId="4" fillId="5" borderId="18" xfId="0" applyFont="1" applyFill="1" applyBorder="1" applyAlignment="1">
      <alignment horizontal="center"/>
    </xf>
    <xf numFmtId="0" fontId="4" fillId="5" borderId="19" xfId="0" applyFont="1" applyFill="1" applyBorder="1" applyAlignment="1">
      <alignment horizontal="center"/>
    </xf>
    <xf numFmtId="0" fontId="4" fillId="5" borderId="20" xfId="0" applyFont="1" applyFill="1" applyBorder="1" applyAlignment="1">
      <alignment horizontal="center"/>
    </xf>
    <xf numFmtId="0" fontId="16" fillId="0" borderId="9" xfId="0" applyFont="1" applyBorder="1" applyAlignment="1">
      <alignment horizontal="left" vertical="top" wrapText="1"/>
    </xf>
    <xf numFmtId="0" fontId="16" fillId="0" borderId="21" xfId="0" applyFont="1" applyBorder="1" applyAlignment="1">
      <alignment horizontal="left" vertical="top" wrapText="1"/>
    </xf>
    <xf numFmtId="0" fontId="16" fillId="0" borderId="22" xfId="0" applyFont="1" applyBorder="1" applyAlignment="1">
      <alignment horizontal="left" vertical="top" wrapText="1"/>
    </xf>
    <xf numFmtId="0" fontId="16" fillId="0" borderId="14" xfId="0" applyFont="1" applyBorder="1" applyAlignment="1">
      <alignment horizontal="left" vertical="top" wrapText="1"/>
    </xf>
    <xf numFmtId="0" fontId="16" fillId="0" borderId="0" xfId="0" applyFont="1" applyAlignment="1">
      <alignment horizontal="left" vertical="top" wrapText="1"/>
    </xf>
    <xf numFmtId="0" fontId="16" fillId="0" borderId="13" xfId="0" applyFont="1" applyBorder="1" applyAlignment="1">
      <alignment horizontal="left" vertical="top" wrapText="1"/>
    </xf>
    <xf numFmtId="0" fontId="16" fillId="0" borderId="23" xfId="0" applyFont="1" applyBorder="1" applyAlignment="1">
      <alignment horizontal="left" vertical="top" wrapText="1"/>
    </xf>
    <xf numFmtId="0" fontId="16" fillId="0" borderId="12" xfId="0" applyFont="1" applyBorder="1" applyAlignment="1">
      <alignment horizontal="left" vertical="top" wrapText="1"/>
    </xf>
    <xf numFmtId="0" fontId="16" fillId="0" borderId="24" xfId="0" applyFont="1" applyBorder="1" applyAlignment="1">
      <alignment horizontal="left" vertical="top" wrapText="1"/>
    </xf>
    <xf numFmtId="0" fontId="13" fillId="6" borderId="15" xfId="0" applyFont="1" applyFill="1" applyBorder="1" applyAlignment="1">
      <alignment horizontal="center" vertical="center"/>
    </xf>
    <xf numFmtId="0" fontId="13" fillId="6" borderId="0" xfId="0" applyFont="1" applyFill="1" applyAlignment="1">
      <alignment horizontal="center" vertical="center"/>
    </xf>
    <xf numFmtId="0" fontId="17" fillId="0" borderId="29" xfId="0" applyFont="1" applyBorder="1" applyAlignment="1">
      <alignment vertical="center" wrapText="1"/>
    </xf>
    <xf numFmtId="0" fontId="17" fillId="0" borderId="4" xfId="0" applyFont="1" applyBorder="1" applyAlignment="1">
      <alignment vertical="center" wrapText="1"/>
    </xf>
    <xf numFmtId="0" fontId="17" fillId="0" borderId="31" xfId="0" applyFont="1" applyBorder="1" applyAlignment="1">
      <alignment vertical="center" wrapText="1"/>
    </xf>
    <xf numFmtId="0" fontId="17" fillId="0" borderId="6" xfId="0" applyFont="1" applyBorder="1" applyAlignment="1">
      <alignment vertical="center" wrapText="1"/>
    </xf>
    <xf numFmtId="0" fontId="17" fillId="4" borderId="18" xfId="0" applyFont="1" applyFill="1" applyBorder="1" applyAlignment="1" applyProtection="1">
      <alignment horizontal="center" vertical="center" wrapText="1"/>
      <protection locked="0"/>
    </xf>
    <xf numFmtId="0" fontId="17" fillId="4" borderId="19" xfId="0" applyFont="1" applyFill="1" applyBorder="1" applyAlignment="1" applyProtection="1">
      <alignment horizontal="center" vertical="center" wrapText="1"/>
      <protection locked="0"/>
    </xf>
    <xf numFmtId="0" fontId="17" fillId="4" borderId="32" xfId="0" applyFont="1" applyFill="1" applyBorder="1" applyAlignment="1" applyProtection="1">
      <alignment horizontal="center" vertical="center" wrapText="1"/>
      <protection locked="0"/>
    </xf>
    <xf numFmtId="0" fontId="17" fillId="4" borderId="18" xfId="0" applyFont="1" applyFill="1" applyBorder="1" applyAlignment="1" applyProtection="1">
      <alignment horizontal="center"/>
      <protection locked="0"/>
    </xf>
    <xf numFmtId="0" fontId="17" fillId="4" borderId="19" xfId="0" applyFont="1" applyFill="1" applyBorder="1" applyAlignment="1" applyProtection="1">
      <alignment horizontal="center"/>
      <protection locked="0"/>
    </xf>
    <xf numFmtId="0" fontId="17" fillId="4" borderId="32" xfId="0" applyFont="1" applyFill="1" applyBorder="1" applyAlignment="1" applyProtection="1">
      <alignment horizontal="center"/>
      <protection locked="0"/>
    </xf>
    <xf numFmtId="0" fontId="12" fillId="8" borderId="18" xfId="0" applyFont="1" applyFill="1" applyBorder="1" applyAlignment="1">
      <alignment horizontal="center"/>
    </xf>
    <xf numFmtId="0" fontId="12" fillId="8" borderId="19" xfId="0" applyFont="1" applyFill="1" applyBorder="1" applyAlignment="1">
      <alignment horizontal="center"/>
    </xf>
    <xf numFmtId="0" fontId="12" fillId="8" borderId="32" xfId="0" applyFont="1" applyFill="1" applyBorder="1" applyAlignment="1">
      <alignment horizontal="center"/>
    </xf>
    <xf numFmtId="0" fontId="12" fillId="8" borderId="33" xfId="0" applyFont="1" applyFill="1" applyBorder="1" applyAlignment="1">
      <alignment horizontal="center"/>
    </xf>
    <xf numFmtId="0" fontId="12" fillId="8" borderId="34" xfId="0" applyFont="1" applyFill="1" applyBorder="1" applyAlignment="1">
      <alignment horizontal="center"/>
    </xf>
    <xf numFmtId="0" fontId="12" fillId="8" borderId="35" xfId="0" applyFont="1" applyFill="1" applyBorder="1" applyAlignment="1">
      <alignment horizontal="center"/>
    </xf>
    <xf numFmtId="0" fontId="17" fillId="4" borderId="26" xfId="0" applyFont="1" applyFill="1" applyBorder="1" applyAlignment="1" applyProtection="1">
      <alignment horizontal="left" vertical="center" wrapText="1"/>
      <protection locked="0"/>
    </xf>
    <xf numFmtId="0" fontId="17" fillId="4" borderId="27" xfId="0" applyFont="1" applyFill="1" applyBorder="1" applyAlignment="1" applyProtection="1">
      <alignment horizontal="left" vertical="center" wrapText="1"/>
      <protection locked="0"/>
    </xf>
    <xf numFmtId="0" fontId="17" fillId="4" borderId="28" xfId="0" applyFont="1" applyFill="1" applyBorder="1" applyAlignment="1" applyProtection="1">
      <alignment horizontal="left" vertical="center" wrapText="1"/>
      <protection locked="0"/>
    </xf>
  </cellXfs>
  <cellStyles count="5">
    <cellStyle name="Kop 1" xfId="2" builtinId="16"/>
    <cellStyle name="Kop 2" xfId="3" builtinId="17"/>
    <cellStyle name="Kop 3" xfId="4" builtinId="18"/>
    <cellStyle name="Standaard" xfId="0" builtinId="0"/>
    <cellStyle name="Standaard 2" xfId="1" xr:uid="{2072ED05-EC71-4409-9D6B-D62627A0409B}"/>
  </cellStyles>
  <dxfs count="0"/>
  <tableStyles count="0" defaultTableStyle="TableStyleMedium2" defaultPivotStyle="PivotStyleLight16"/>
  <colors>
    <mruColors>
      <color rgb="FFFFF7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B556D-1DD1-45CF-9004-77F73E279B90}">
  <sheetPr>
    <tabColor theme="6" tint="0.39997558519241921"/>
  </sheetPr>
  <dimension ref="B1:P299"/>
  <sheetViews>
    <sheetView tabSelected="1" zoomScale="115" zoomScaleNormal="115" workbookViewId="0">
      <selection activeCell="I6" sqref="I6:I236"/>
    </sheetView>
  </sheetViews>
  <sheetFormatPr defaultRowHeight="14.5" x14ac:dyDescent="0.35"/>
  <cols>
    <col min="2" max="2" width="3.6328125" customWidth="1"/>
    <col min="3" max="3" width="5.453125" customWidth="1"/>
    <col min="4" max="4" width="19.6328125" customWidth="1"/>
    <col min="5" max="5" width="12.7265625" customWidth="1"/>
    <col min="6" max="6" width="36.54296875" customWidth="1"/>
    <col min="7" max="7" width="25.6328125" customWidth="1"/>
    <col min="8" max="8" width="35.54296875" customWidth="1"/>
    <col min="9" max="9" width="34" customWidth="1"/>
    <col min="10" max="10" width="5.7265625" customWidth="1"/>
    <col min="11" max="11" width="4.453125" customWidth="1"/>
    <col min="13" max="13" width="11.08984375" customWidth="1"/>
    <col min="14" max="14" width="27.453125" customWidth="1"/>
    <col min="15" max="15" width="24.81640625" customWidth="1"/>
    <col min="16" max="16" width="40.7265625" customWidth="1"/>
  </cols>
  <sheetData>
    <row r="1" spans="2:16" ht="15" thickBot="1" x14ac:dyDescent="0.4"/>
    <row r="2" spans="2:16" ht="15" thickTop="1" x14ac:dyDescent="0.35">
      <c r="B2" s="65"/>
      <c r="C2" s="66"/>
      <c r="D2" s="66"/>
      <c r="E2" s="66"/>
      <c r="F2" s="66"/>
      <c r="G2" s="66"/>
      <c r="H2" s="66"/>
      <c r="I2" s="66"/>
      <c r="J2" s="67"/>
    </row>
    <row r="3" spans="2:16" ht="19" thickBot="1" x14ac:dyDescent="0.5">
      <c r="B3" s="68"/>
      <c r="C3" s="69" t="s">
        <v>252</v>
      </c>
      <c r="D3" s="69"/>
      <c r="E3" s="69"/>
      <c r="F3" s="70"/>
      <c r="G3" s="70" t="s">
        <v>169</v>
      </c>
      <c r="H3" s="70"/>
      <c r="I3" s="70"/>
      <c r="J3" s="71"/>
    </row>
    <row r="4" spans="2:16" ht="24.5" thickTop="1" thickBot="1" x14ac:dyDescent="0.6">
      <c r="B4" s="68"/>
      <c r="C4" s="70"/>
      <c r="D4" s="70"/>
      <c r="E4" s="70"/>
      <c r="F4" s="70"/>
      <c r="G4" s="179" t="s">
        <v>159</v>
      </c>
      <c r="H4" s="180"/>
      <c r="I4" s="72">
        <f>SUBTOTAL(9,I6:I1512)</f>
        <v>0</v>
      </c>
      <c r="J4" s="71"/>
      <c r="P4" s="73"/>
    </row>
    <row r="5" spans="2:16" ht="24" thickTop="1" x14ac:dyDescent="0.55000000000000004">
      <c r="B5" s="68"/>
      <c r="C5" s="74" t="s">
        <v>146</v>
      </c>
      <c r="D5" s="74" t="s">
        <v>145</v>
      </c>
      <c r="E5" s="74" t="s">
        <v>144</v>
      </c>
      <c r="F5" s="74" t="s">
        <v>42</v>
      </c>
      <c r="G5" s="74" t="s">
        <v>69</v>
      </c>
      <c r="H5" s="74" t="s">
        <v>143</v>
      </c>
      <c r="I5" s="74" t="s">
        <v>190</v>
      </c>
      <c r="J5" s="71"/>
      <c r="P5" s="73"/>
    </row>
    <row r="6" spans="2:16" ht="23.5" x14ac:dyDescent="0.55000000000000004">
      <c r="B6" s="68"/>
      <c r="C6" s="70">
        <v>1</v>
      </c>
      <c r="D6" s="70" t="s">
        <v>33</v>
      </c>
      <c r="E6" s="70" t="s">
        <v>0</v>
      </c>
      <c r="F6" s="70" t="s">
        <v>147</v>
      </c>
      <c r="G6" s="70" t="s">
        <v>74</v>
      </c>
      <c r="H6" s="70" t="s">
        <v>132</v>
      </c>
      <c r="I6" s="64"/>
      <c r="J6" s="71"/>
      <c r="N6" s="75"/>
      <c r="P6" s="73"/>
    </row>
    <row r="7" spans="2:16" x14ac:dyDescent="0.35">
      <c r="B7" s="68"/>
      <c r="C7" s="70">
        <v>1</v>
      </c>
      <c r="D7" s="70" t="s">
        <v>33</v>
      </c>
      <c r="E7" s="70" t="s">
        <v>0</v>
      </c>
      <c r="F7" s="70" t="s">
        <v>147</v>
      </c>
      <c r="G7" s="70" t="s">
        <v>74</v>
      </c>
      <c r="H7" s="70" t="s">
        <v>141</v>
      </c>
      <c r="I7" s="64"/>
      <c r="J7" s="71"/>
    </row>
    <row r="8" spans="2:16" x14ac:dyDescent="0.35">
      <c r="B8" s="68"/>
      <c r="C8" s="70">
        <v>1</v>
      </c>
      <c r="D8" s="70" t="s">
        <v>34</v>
      </c>
      <c r="E8" s="70" t="s">
        <v>1</v>
      </c>
      <c r="F8" s="70" t="s">
        <v>43</v>
      </c>
      <c r="G8" s="70" t="s">
        <v>74</v>
      </c>
      <c r="H8" s="70" t="s">
        <v>148</v>
      </c>
      <c r="I8" s="64"/>
      <c r="J8" s="71"/>
    </row>
    <row r="9" spans="2:16" x14ac:dyDescent="0.35">
      <c r="B9" s="68"/>
      <c r="C9" s="70">
        <v>1</v>
      </c>
      <c r="D9" s="70" t="s">
        <v>34</v>
      </c>
      <c r="E9" s="70" t="s">
        <v>1</v>
      </c>
      <c r="F9" s="70" t="s">
        <v>43</v>
      </c>
      <c r="G9" s="70" t="s">
        <v>74</v>
      </c>
      <c r="H9" s="70" t="s">
        <v>137</v>
      </c>
      <c r="I9" s="64"/>
      <c r="J9" s="71"/>
    </row>
    <row r="10" spans="2:16" x14ac:dyDescent="0.35">
      <c r="B10" s="68"/>
      <c r="C10" s="70">
        <v>1</v>
      </c>
      <c r="D10" s="70" t="s">
        <v>34</v>
      </c>
      <c r="E10" s="70" t="s">
        <v>1</v>
      </c>
      <c r="F10" s="70" t="s">
        <v>43</v>
      </c>
      <c r="G10" s="70" t="s">
        <v>74</v>
      </c>
      <c r="H10" s="70" t="s">
        <v>132</v>
      </c>
      <c r="I10" s="64"/>
      <c r="J10" s="71"/>
    </row>
    <row r="11" spans="2:16" x14ac:dyDescent="0.35">
      <c r="B11" s="68"/>
      <c r="C11" s="70">
        <v>1</v>
      </c>
      <c r="D11" s="70" t="s">
        <v>34</v>
      </c>
      <c r="E11" s="70" t="s">
        <v>1</v>
      </c>
      <c r="F11" s="70" t="s">
        <v>43</v>
      </c>
      <c r="G11" s="70" t="s">
        <v>74</v>
      </c>
      <c r="H11" s="70" t="s">
        <v>139</v>
      </c>
      <c r="I11" s="64"/>
      <c r="J11" s="71"/>
    </row>
    <row r="12" spans="2:16" x14ac:dyDescent="0.35">
      <c r="B12" s="68"/>
      <c r="C12" s="70">
        <v>1</v>
      </c>
      <c r="D12" s="70" t="s">
        <v>34</v>
      </c>
      <c r="E12" s="70" t="s">
        <v>1</v>
      </c>
      <c r="F12" s="70" t="s">
        <v>43</v>
      </c>
      <c r="G12" s="70" t="s">
        <v>74</v>
      </c>
      <c r="H12" s="70" t="s">
        <v>133</v>
      </c>
      <c r="I12" s="64"/>
      <c r="J12" s="71"/>
    </row>
    <row r="13" spans="2:16" x14ac:dyDescent="0.35">
      <c r="B13" s="68"/>
      <c r="C13" s="70">
        <v>1</v>
      </c>
      <c r="D13" s="70" t="s">
        <v>34</v>
      </c>
      <c r="E13" s="70" t="s">
        <v>1</v>
      </c>
      <c r="F13" s="70" t="s">
        <v>43</v>
      </c>
      <c r="G13" s="70" t="s">
        <v>74</v>
      </c>
      <c r="H13" s="70" t="s">
        <v>138</v>
      </c>
      <c r="I13" s="64"/>
      <c r="J13" s="71"/>
    </row>
    <row r="14" spans="2:16" x14ac:dyDescent="0.35">
      <c r="B14" s="68"/>
      <c r="C14" s="70">
        <v>1</v>
      </c>
      <c r="D14" s="70" t="s">
        <v>34</v>
      </c>
      <c r="E14" s="70" t="s">
        <v>1</v>
      </c>
      <c r="F14" s="70" t="s">
        <v>43</v>
      </c>
      <c r="G14" s="70" t="s">
        <v>74</v>
      </c>
      <c r="H14" s="70" t="s">
        <v>142</v>
      </c>
      <c r="I14" s="64"/>
      <c r="J14" s="71"/>
    </row>
    <row r="15" spans="2:16" x14ac:dyDescent="0.35">
      <c r="B15" s="68"/>
      <c r="C15" s="70">
        <v>1</v>
      </c>
      <c r="D15" s="70" t="s">
        <v>34</v>
      </c>
      <c r="E15" s="70" t="s">
        <v>1</v>
      </c>
      <c r="F15" s="70" t="s">
        <v>43</v>
      </c>
      <c r="G15" s="70" t="s">
        <v>74</v>
      </c>
      <c r="H15" s="70" t="s">
        <v>131</v>
      </c>
      <c r="I15" s="64"/>
      <c r="J15" s="71"/>
    </row>
    <row r="16" spans="2:16" x14ac:dyDescent="0.35">
      <c r="B16" s="68"/>
      <c r="C16" s="70">
        <v>1</v>
      </c>
      <c r="D16" s="70" t="s">
        <v>34</v>
      </c>
      <c r="E16" s="70" t="s">
        <v>1</v>
      </c>
      <c r="F16" s="70" t="s">
        <v>43</v>
      </c>
      <c r="G16" s="70" t="s">
        <v>74</v>
      </c>
      <c r="H16" s="70" t="s">
        <v>134</v>
      </c>
      <c r="I16" s="64"/>
      <c r="J16" s="71"/>
    </row>
    <row r="17" spans="2:10" x14ac:dyDescent="0.35">
      <c r="B17" s="68"/>
      <c r="C17" s="70">
        <v>1</v>
      </c>
      <c r="D17" s="70" t="s">
        <v>34</v>
      </c>
      <c r="E17" s="70" t="s">
        <v>1</v>
      </c>
      <c r="F17" s="70" t="s">
        <v>43</v>
      </c>
      <c r="G17" s="70" t="s">
        <v>74</v>
      </c>
      <c r="H17" s="70" t="s">
        <v>136</v>
      </c>
      <c r="I17" s="64"/>
      <c r="J17" s="71"/>
    </row>
    <row r="18" spans="2:10" x14ac:dyDescent="0.35">
      <c r="B18" s="68"/>
      <c r="C18" s="70">
        <v>1</v>
      </c>
      <c r="D18" s="70" t="s">
        <v>34</v>
      </c>
      <c r="E18" s="70" t="s">
        <v>1</v>
      </c>
      <c r="F18" s="70" t="s">
        <v>43</v>
      </c>
      <c r="G18" s="70" t="s">
        <v>74</v>
      </c>
      <c r="H18" s="70" t="s">
        <v>135</v>
      </c>
      <c r="I18" s="64"/>
      <c r="J18" s="71"/>
    </row>
    <row r="19" spans="2:10" x14ac:dyDescent="0.35">
      <c r="B19" s="68"/>
      <c r="C19" s="70">
        <v>1</v>
      </c>
      <c r="D19" s="70" t="s">
        <v>34</v>
      </c>
      <c r="E19" s="70" t="s">
        <v>1</v>
      </c>
      <c r="F19" s="70" t="s">
        <v>43</v>
      </c>
      <c r="G19" s="70" t="s">
        <v>74</v>
      </c>
      <c r="H19" s="70" t="s">
        <v>157</v>
      </c>
      <c r="I19" s="64"/>
      <c r="J19" s="71"/>
    </row>
    <row r="20" spans="2:10" x14ac:dyDescent="0.35">
      <c r="B20" s="68"/>
      <c r="C20" s="70">
        <v>1</v>
      </c>
      <c r="D20" s="70" t="s">
        <v>34</v>
      </c>
      <c r="E20" s="70" t="s">
        <v>25</v>
      </c>
      <c r="F20" s="70" t="s">
        <v>149</v>
      </c>
      <c r="G20" s="70" t="s">
        <v>73</v>
      </c>
      <c r="H20" s="70" t="s">
        <v>132</v>
      </c>
      <c r="I20" s="64"/>
      <c r="J20" s="71"/>
    </row>
    <row r="21" spans="2:10" x14ac:dyDescent="0.35">
      <c r="B21" s="68"/>
      <c r="C21" s="70">
        <v>1</v>
      </c>
      <c r="D21" s="70" t="s">
        <v>34</v>
      </c>
      <c r="E21" s="70" t="s">
        <v>25</v>
      </c>
      <c r="F21" s="70" t="s">
        <v>149</v>
      </c>
      <c r="G21" s="70" t="s">
        <v>73</v>
      </c>
      <c r="H21" s="70" t="s">
        <v>141</v>
      </c>
      <c r="I21" s="64"/>
      <c r="J21" s="71"/>
    </row>
    <row r="22" spans="2:10" x14ac:dyDescent="0.35">
      <c r="B22" s="68"/>
      <c r="C22" s="70">
        <v>1</v>
      </c>
      <c r="D22" s="70" t="s">
        <v>34</v>
      </c>
      <c r="E22" s="70" t="s">
        <v>25</v>
      </c>
      <c r="F22" s="70" t="s">
        <v>149</v>
      </c>
      <c r="G22" s="70" t="s">
        <v>73</v>
      </c>
      <c r="H22" s="70" t="s">
        <v>134</v>
      </c>
      <c r="I22" s="64"/>
      <c r="J22" s="71"/>
    </row>
    <row r="23" spans="2:10" x14ac:dyDescent="0.35">
      <c r="B23" s="68"/>
      <c r="C23" s="70">
        <v>1</v>
      </c>
      <c r="D23" s="70" t="s">
        <v>34</v>
      </c>
      <c r="E23" s="70" t="s">
        <v>25</v>
      </c>
      <c r="F23" s="70" t="s">
        <v>149</v>
      </c>
      <c r="G23" s="70" t="s">
        <v>73</v>
      </c>
      <c r="H23" s="70" t="s">
        <v>136</v>
      </c>
      <c r="I23" s="64"/>
      <c r="J23" s="71"/>
    </row>
    <row r="24" spans="2:10" x14ac:dyDescent="0.35">
      <c r="B24" s="68"/>
      <c r="C24" s="70">
        <v>1</v>
      </c>
      <c r="D24" s="70" t="s">
        <v>34</v>
      </c>
      <c r="E24" s="70" t="s">
        <v>2</v>
      </c>
      <c r="F24" s="70" t="s">
        <v>44</v>
      </c>
      <c r="G24" s="70" t="s">
        <v>70</v>
      </c>
      <c r="H24" s="70" t="s">
        <v>132</v>
      </c>
      <c r="I24" s="64"/>
      <c r="J24" s="71"/>
    </row>
    <row r="25" spans="2:10" x14ac:dyDescent="0.35">
      <c r="B25" s="68"/>
      <c r="C25" s="70">
        <v>1</v>
      </c>
      <c r="D25" s="70" t="s">
        <v>34</v>
      </c>
      <c r="E25" s="70" t="s">
        <v>2</v>
      </c>
      <c r="F25" s="70" t="s">
        <v>44</v>
      </c>
      <c r="G25" s="70" t="s">
        <v>70</v>
      </c>
      <c r="H25" s="70" t="s">
        <v>141</v>
      </c>
      <c r="I25" s="64"/>
      <c r="J25" s="71"/>
    </row>
    <row r="26" spans="2:10" x14ac:dyDescent="0.35">
      <c r="B26" s="68"/>
      <c r="C26" s="70">
        <v>1</v>
      </c>
      <c r="D26" s="70" t="s">
        <v>34</v>
      </c>
      <c r="E26" s="70" t="s">
        <v>2</v>
      </c>
      <c r="F26" s="70" t="s">
        <v>44</v>
      </c>
      <c r="G26" s="70" t="s">
        <v>70</v>
      </c>
      <c r="H26" s="70" t="s">
        <v>133</v>
      </c>
      <c r="I26" s="64"/>
      <c r="J26" s="71"/>
    </row>
    <row r="27" spans="2:10" x14ac:dyDescent="0.35">
      <c r="B27" s="68"/>
      <c r="C27" s="70">
        <v>1</v>
      </c>
      <c r="D27" s="70" t="s">
        <v>34</v>
      </c>
      <c r="E27" s="70" t="s">
        <v>2</v>
      </c>
      <c r="F27" s="70" t="s">
        <v>44</v>
      </c>
      <c r="G27" s="70" t="s">
        <v>70</v>
      </c>
      <c r="H27" s="70" t="s">
        <v>131</v>
      </c>
      <c r="I27" s="64"/>
      <c r="J27" s="71"/>
    </row>
    <row r="28" spans="2:10" x14ac:dyDescent="0.35">
      <c r="B28" s="68"/>
      <c r="C28" s="70">
        <v>1</v>
      </c>
      <c r="D28" s="70" t="s">
        <v>34</v>
      </c>
      <c r="E28" s="70" t="s">
        <v>2</v>
      </c>
      <c r="F28" s="70" t="s">
        <v>44</v>
      </c>
      <c r="G28" s="70" t="s">
        <v>70</v>
      </c>
      <c r="H28" s="70" t="s">
        <v>134</v>
      </c>
      <c r="I28" s="64"/>
      <c r="J28" s="71"/>
    </row>
    <row r="29" spans="2:10" x14ac:dyDescent="0.35">
      <c r="B29" s="68"/>
      <c r="C29" s="70">
        <v>1</v>
      </c>
      <c r="D29" s="70" t="s">
        <v>34</v>
      </c>
      <c r="E29" s="70" t="s">
        <v>2</v>
      </c>
      <c r="F29" s="70" t="s">
        <v>44</v>
      </c>
      <c r="G29" s="70" t="s">
        <v>70</v>
      </c>
      <c r="H29" s="70" t="s">
        <v>136</v>
      </c>
      <c r="I29" s="64"/>
      <c r="J29" s="71"/>
    </row>
    <row r="30" spans="2:10" x14ac:dyDescent="0.35">
      <c r="B30" s="68"/>
      <c r="C30" s="70">
        <v>1</v>
      </c>
      <c r="D30" s="70" t="s">
        <v>34</v>
      </c>
      <c r="E30" s="70" t="s">
        <v>2</v>
      </c>
      <c r="F30" s="70" t="s">
        <v>44</v>
      </c>
      <c r="G30" s="70" t="s">
        <v>70</v>
      </c>
      <c r="H30" s="70" t="s">
        <v>135</v>
      </c>
      <c r="I30" s="64"/>
      <c r="J30" s="71"/>
    </row>
    <row r="31" spans="2:10" x14ac:dyDescent="0.35">
      <c r="B31" s="68"/>
      <c r="C31" s="70">
        <v>1</v>
      </c>
      <c r="D31" s="70" t="s">
        <v>35</v>
      </c>
      <c r="E31" s="70" t="s">
        <v>3</v>
      </c>
      <c r="F31" s="70" t="s">
        <v>45</v>
      </c>
      <c r="G31" s="70" t="s">
        <v>74</v>
      </c>
      <c r="H31" s="70" t="s">
        <v>130</v>
      </c>
      <c r="I31" s="64"/>
      <c r="J31" s="71"/>
    </row>
    <row r="32" spans="2:10" x14ac:dyDescent="0.35">
      <c r="B32" s="68"/>
      <c r="C32" s="70">
        <v>1</v>
      </c>
      <c r="D32" s="70" t="s">
        <v>35</v>
      </c>
      <c r="E32" s="70" t="s">
        <v>3</v>
      </c>
      <c r="F32" s="70" t="s">
        <v>45</v>
      </c>
      <c r="G32" s="70" t="s">
        <v>74</v>
      </c>
      <c r="H32" s="70" t="s">
        <v>137</v>
      </c>
      <c r="I32" s="64"/>
      <c r="J32" s="71"/>
    </row>
    <row r="33" spans="2:10" x14ac:dyDescent="0.35">
      <c r="B33" s="68"/>
      <c r="C33" s="70">
        <v>1</v>
      </c>
      <c r="D33" s="70" t="s">
        <v>35</v>
      </c>
      <c r="E33" s="70" t="s">
        <v>3</v>
      </c>
      <c r="F33" s="70" t="s">
        <v>45</v>
      </c>
      <c r="G33" s="70" t="s">
        <v>74</v>
      </c>
      <c r="H33" s="70" t="s">
        <v>132</v>
      </c>
      <c r="I33" s="64"/>
      <c r="J33" s="71"/>
    </row>
    <row r="34" spans="2:10" x14ac:dyDescent="0.35">
      <c r="B34" s="68"/>
      <c r="C34" s="70">
        <v>1</v>
      </c>
      <c r="D34" s="70" t="s">
        <v>35</v>
      </c>
      <c r="E34" s="70" t="s">
        <v>3</v>
      </c>
      <c r="F34" s="70" t="s">
        <v>45</v>
      </c>
      <c r="G34" s="70" t="s">
        <v>74</v>
      </c>
      <c r="H34" s="70" t="s">
        <v>133</v>
      </c>
      <c r="I34" s="64"/>
      <c r="J34" s="71"/>
    </row>
    <row r="35" spans="2:10" x14ac:dyDescent="0.35">
      <c r="B35" s="68"/>
      <c r="C35" s="70">
        <v>1</v>
      </c>
      <c r="D35" s="70" t="s">
        <v>35</v>
      </c>
      <c r="E35" s="70" t="s">
        <v>3</v>
      </c>
      <c r="F35" s="70" t="s">
        <v>45</v>
      </c>
      <c r="G35" s="70" t="s">
        <v>74</v>
      </c>
      <c r="H35" s="70" t="s">
        <v>138</v>
      </c>
      <c r="I35" s="64"/>
      <c r="J35" s="71"/>
    </row>
    <row r="36" spans="2:10" x14ac:dyDescent="0.35">
      <c r="B36" s="68"/>
      <c r="C36" s="70">
        <v>1</v>
      </c>
      <c r="D36" s="70" t="s">
        <v>35</v>
      </c>
      <c r="E36" s="70" t="s">
        <v>3</v>
      </c>
      <c r="F36" s="70" t="s">
        <v>45</v>
      </c>
      <c r="G36" s="70" t="s">
        <v>74</v>
      </c>
      <c r="H36" s="70" t="s">
        <v>131</v>
      </c>
      <c r="I36" s="64"/>
      <c r="J36" s="71"/>
    </row>
    <row r="37" spans="2:10" x14ac:dyDescent="0.35">
      <c r="B37" s="68"/>
      <c r="C37" s="70">
        <v>1</v>
      </c>
      <c r="D37" s="70" t="s">
        <v>35</v>
      </c>
      <c r="E37" s="70" t="s">
        <v>3</v>
      </c>
      <c r="F37" s="70" t="s">
        <v>45</v>
      </c>
      <c r="G37" s="70" t="s">
        <v>74</v>
      </c>
      <c r="H37" s="70" t="s">
        <v>134</v>
      </c>
      <c r="I37" s="64"/>
      <c r="J37" s="71"/>
    </row>
    <row r="38" spans="2:10" x14ac:dyDescent="0.35">
      <c r="B38" s="68"/>
      <c r="C38" s="70">
        <v>1</v>
      </c>
      <c r="D38" s="70" t="s">
        <v>35</v>
      </c>
      <c r="E38" s="70" t="s">
        <v>3</v>
      </c>
      <c r="F38" s="70" t="s">
        <v>45</v>
      </c>
      <c r="G38" s="70" t="s">
        <v>74</v>
      </c>
      <c r="H38" s="70" t="s">
        <v>136</v>
      </c>
      <c r="I38" s="64"/>
      <c r="J38" s="71"/>
    </row>
    <row r="39" spans="2:10" x14ac:dyDescent="0.35">
      <c r="B39" s="68"/>
      <c r="C39" s="70">
        <v>1</v>
      </c>
      <c r="D39" s="70" t="s">
        <v>35</v>
      </c>
      <c r="E39" s="70" t="s">
        <v>3</v>
      </c>
      <c r="F39" s="70" t="s">
        <v>45</v>
      </c>
      <c r="G39" s="70" t="s">
        <v>74</v>
      </c>
      <c r="H39" s="70" t="s">
        <v>135</v>
      </c>
      <c r="I39" s="64"/>
      <c r="J39" s="71"/>
    </row>
    <row r="40" spans="2:10" x14ac:dyDescent="0.35">
      <c r="B40" s="68"/>
      <c r="C40" s="70">
        <v>1</v>
      </c>
      <c r="D40" s="70" t="s">
        <v>35</v>
      </c>
      <c r="E40" s="70" t="s">
        <v>3</v>
      </c>
      <c r="F40" s="70" t="s">
        <v>45</v>
      </c>
      <c r="G40" s="70" t="s">
        <v>74</v>
      </c>
      <c r="H40" s="70" t="s">
        <v>157</v>
      </c>
      <c r="I40" s="64"/>
      <c r="J40" s="71"/>
    </row>
    <row r="41" spans="2:10" x14ac:dyDescent="0.35">
      <c r="B41" s="68"/>
      <c r="C41" s="70">
        <v>1</v>
      </c>
      <c r="D41" s="70" t="s">
        <v>35</v>
      </c>
      <c r="E41" s="70" t="s">
        <v>4</v>
      </c>
      <c r="F41" s="70" t="s">
        <v>46</v>
      </c>
      <c r="G41" s="70" t="s">
        <v>74</v>
      </c>
      <c r="H41" s="70" t="s">
        <v>148</v>
      </c>
      <c r="I41" s="64"/>
      <c r="J41" s="71"/>
    </row>
    <row r="42" spans="2:10" x14ac:dyDescent="0.35">
      <c r="B42" s="68"/>
      <c r="C42" s="70">
        <v>1</v>
      </c>
      <c r="D42" s="70" t="s">
        <v>35</v>
      </c>
      <c r="E42" s="70" t="s">
        <v>4</v>
      </c>
      <c r="F42" s="70" t="s">
        <v>46</v>
      </c>
      <c r="G42" s="70" t="s">
        <v>74</v>
      </c>
      <c r="H42" s="70" t="s">
        <v>130</v>
      </c>
      <c r="I42" s="64"/>
      <c r="J42" s="71"/>
    </row>
    <row r="43" spans="2:10" x14ac:dyDescent="0.35">
      <c r="B43" s="68"/>
      <c r="C43" s="70">
        <v>1</v>
      </c>
      <c r="D43" s="70" t="s">
        <v>35</v>
      </c>
      <c r="E43" s="70" t="s">
        <v>4</v>
      </c>
      <c r="F43" s="70" t="s">
        <v>46</v>
      </c>
      <c r="G43" s="70" t="s">
        <v>74</v>
      </c>
      <c r="H43" s="70" t="s">
        <v>137</v>
      </c>
      <c r="I43" s="64"/>
      <c r="J43" s="71"/>
    </row>
    <row r="44" spans="2:10" x14ac:dyDescent="0.35">
      <c r="B44" s="68"/>
      <c r="C44" s="70">
        <v>1</v>
      </c>
      <c r="D44" s="70" t="s">
        <v>35</v>
      </c>
      <c r="E44" s="70" t="s">
        <v>4</v>
      </c>
      <c r="F44" s="70" t="s">
        <v>46</v>
      </c>
      <c r="G44" s="70" t="s">
        <v>74</v>
      </c>
      <c r="H44" s="70" t="s">
        <v>132</v>
      </c>
      <c r="I44" s="64"/>
      <c r="J44" s="71"/>
    </row>
    <row r="45" spans="2:10" x14ac:dyDescent="0.35">
      <c r="B45" s="68"/>
      <c r="C45" s="70">
        <v>1</v>
      </c>
      <c r="D45" s="70" t="s">
        <v>35</v>
      </c>
      <c r="E45" s="70" t="s">
        <v>4</v>
      </c>
      <c r="F45" s="70" t="s">
        <v>46</v>
      </c>
      <c r="G45" s="70" t="s">
        <v>74</v>
      </c>
      <c r="H45" s="70" t="s">
        <v>140</v>
      </c>
      <c r="I45" s="64"/>
      <c r="J45" s="71"/>
    </row>
    <row r="46" spans="2:10" x14ac:dyDescent="0.35">
      <c r="B46" s="68"/>
      <c r="C46" s="70">
        <v>1</v>
      </c>
      <c r="D46" s="70" t="s">
        <v>35</v>
      </c>
      <c r="E46" s="70" t="s">
        <v>4</v>
      </c>
      <c r="F46" s="70" t="s">
        <v>46</v>
      </c>
      <c r="G46" s="70" t="s">
        <v>74</v>
      </c>
      <c r="H46" s="70" t="s">
        <v>150</v>
      </c>
      <c r="I46" s="64"/>
      <c r="J46" s="71"/>
    </row>
    <row r="47" spans="2:10" x14ac:dyDescent="0.35">
      <c r="B47" s="68"/>
      <c r="C47" s="70">
        <v>1</v>
      </c>
      <c r="D47" s="70" t="s">
        <v>35</v>
      </c>
      <c r="E47" s="70" t="s">
        <v>4</v>
      </c>
      <c r="F47" s="70" t="s">
        <v>46</v>
      </c>
      <c r="G47" s="70" t="s">
        <v>74</v>
      </c>
      <c r="H47" s="70" t="s">
        <v>133</v>
      </c>
      <c r="I47" s="64"/>
      <c r="J47" s="71"/>
    </row>
    <row r="48" spans="2:10" x14ac:dyDescent="0.35">
      <c r="B48" s="68"/>
      <c r="C48" s="70">
        <v>1</v>
      </c>
      <c r="D48" s="70" t="s">
        <v>35</v>
      </c>
      <c r="E48" s="70" t="s">
        <v>4</v>
      </c>
      <c r="F48" s="70" t="s">
        <v>46</v>
      </c>
      <c r="G48" s="70" t="s">
        <v>74</v>
      </c>
      <c r="H48" s="70" t="s">
        <v>138</v>
      </c>
      <c r="I48" s="64"/>
      <c r="J48" s="71"/>
    </row>
    <row r="49" spans="2:10" x14ac:dyDescent="0.35">
      <c r="B49" s="68"/>
      <c r="C49" s="70">
        <v>1</v>
      </c>
      <c r="D49" s="70" t="s">
        <v>35</v>
      </c>
      <c r="E49" s="70" t="s">
        <v>4</v>
      </c>
      <c r="F49" s="70" t="s">
        <v>46</v>
      </c>
      <c r="G49" s="70" t="s">
        <v>74</v>
      </c>
      <c r="H49" s="70" t="s">
        <v>131</v>
      </c>
      <c r="I49" s="64"/>
      <c r="J49" s="71"/>
    </row>
    <row r="50" spans="2:10" x14ac:dyDescent="0.35">
      <c r="B50" s="68"/>
      <c r="C50" s="70">
        <v>1</v>
      </c>
      <c r="D50" s="70" t="s">
        <v>35</v>
      </c>
      <c r="E50" s="70" t="s">
        <v>4</v>
      </c>
      <c r="F50" s="70" t="s">
        <v>46</v>
      </c>
      <c r="G50" s="70" t="s">
        <v>74</v>
      </c>
      <c r="H50" s="70" t="s">
        <v>134</v>
      </c>
      <c r="I50" s="64"/>
      <c r="J50" s="71"/>
    </row>
    <row r="51" spans="2:10" x14ac:dyDescent="0.35">
      <c r="B51" s="68"/>
      <c r="C51" s="70">
        <v>1</v>
      </c>
      <c r="D51" s="70" t="s">
        <v>35</v>
      </c>
      <c r="E51" s="70" t="s">
        <v>4</v>
      </c>
      <c r="F51" s="70" t="s">
        <v>46</v>
      </c>
      <c r="G51" s="70" t="s">
        <v>74</v>
      </c>
      <c r="H51" s="70" t="s">
        <v>136</v>
      </c>
      <c r="I51" s="64"/>
      <c r="J51" s="71"/>
    </row>
    <row r="52" spans="2:10" x14ac:dyDescent="0.35">
      <c r="B52" s="68"/>
      <c r="C52" s="70">
        <v>1</v>
      </c>
      <c r="D52" s="70" t="s">
        <v>35</v>
      </c>
      <c r="E52" s="70" t="s">
        <v>4</v>
      </c>
      <c r="F52" s="70" t="s">
        <v>46</v>
      </c>
      <c r="G52" s="70" t="s">
        <v>74</v>
      </c>
      <c r="H52" s="70" t="s">
        <v>135</v>
      </c>
      <c r="I52" s="64"/>
      <c r="J52" s="71"/>
    </row>
    <row r="53" spans="2:10" x14ac:dyDescent="0.35">
      <c r="B53" s="68"/>
      <c r="C53" s="70">
        <v>1</v>
      </c>
      <c r="D53" s="70" t="s">
        <v>35</v>
      </c>
      <c r="E53" s="70" t="s">
        <v>4</v>
      </c>
      <c r="F53" s="70" t="s">
        <v>46</v>
      </c>
      <c r="G53" s="70" t="s">
        <v>74</v>
      </c>
      <c r="H53" s="70" t="s">
        <v>158</v>
      </c>
      <c r="I53" s="64"/>
      <c r="J53" s="71"/>
    </row>
    <row r="54" spans="2:10" x14ac:dyDescent="0.35">
      <c r="B54" s="68"/>
      <c r="C54" s="70">
        <v>1</v>
      </c>
      <c r="D54" s="70" t="s">
        <v>36</v>
      </c>
      <c r="E54" s="70" t="s">
        <v>5</v>
      </c>
      <c r="F54" s="70" t="s">
        <v>151</v>
      </c>
      <c r="G54" s="70" t="s">
        <v>74</v>
      </c>
      <c r="H54" s="70" t="s">
        <v>130</v>
      </c>
      <c r="I54" s="64"/>
      <c r="J54" s="71"/>
    </row>
    <row r="55" spans="2:10" x14ac:dyDescent="0.35">
      <c r="B55" s="68"/>
      <c r="C55" s="70">
        <v>1</v>
      </c>
      <c r="D55" s="70" t="s">
        <v>36</v>
      </c>
      <c r="E55" s="70" t="s">
        <v>5</v>
      </c>
      <c r="F55" s="70" t="s">
        <v>151</v>
      </c>
      <c r="G55" s="70" t="s">
        <v>74</v>
      </c>
      <c r="H55" s="70" t="s">
        <v>132</v>
      </c>
      <c r="I55" s="64"/>
      <c r="J55" s="71"/>
    </row>
    <row r="56" spans="2:10" x14ac:dyDescent="0.35">
      <c r="B56" s="68"/>
      <c r="C56" s="70">
        <v>1</v>
      </c>
      <c r="D56" s="70" t="s">
        <v>36</v>
      </c>
      <c r="E56" s="70" t="s">
        <v>5</v>
      </c>
      <c r="F56" s="70" t="s">
        <v>151</v>
      </c>
      <c r="G56" s="70" t="s">
        <v>74</v>
      </c>
      <c r="H56" s="70" t="s">
        <v>141</v>
      </c>
      <c r="I56" s="64"/>
      <c r="J56" s="71"/>
    </row>
    <row r="57" spans="2:10" x14ac:dyDescent="0.35">
      <c r="B57" s="68"/>
      <c r="C57" s="70">
        <v>1</v>
      </c>
      <c r="D57" s="70" t="s">
        <v>36</v>
      </c>
      <c r="E57" s="70" t="s">
        <v>5</v>
      </c>
      <c r="F57" s="70" t="s">
        <v>151</v>
      </c>
      <c r="G57" s="70" t="s">
        <v>74</v>
      </c>
      <c r="H57" s="70" t="s">
        <v>133</v>
      </c>
      <c r="I57" s="64"/>
      <c r="J57" s="71"/>
    </row>
    <row r="58" spans="2:10" x14ac:dyDescent="0.35">
      <c r="B58" s="68"/>
      <c r="C58" s="70">
        <v>1</v>
      </c>
      <c r="D58" s="70" t="s">
        <v>36</v>
      </c>
      <c r="E58" s="70" t="s">
        <v>5</v>
      </c>
      <c r="F58" s="70" t="s">
        <v>151</v>
      </c>
      <c r="G58" s="70" t="s">
        <v>74</v>
      </c>
      <c r="H58" s="70" t="s">
        <v>138</v>
      </c>
      <c r="I58" s="64"/>
      <c r="J58" s="71"/>
    </row>
    <row r="59" spans="2:10" x14ac:dyDescent="0.35">
      <c r="B59" s="68"/>
      <c r="C59" s="70">
        <v>1</v>
      </c>
      <c r="D59" s="70" t="s">
        <v>36</v>
      </c>
      <c r="E59" s="70" t="s">
        <v>5</v>
      </c>
      <c r="F59" s="70" t="s">
        <v>151</v>
      </c>
      <c r="G59" s="70" t="s">
        <v>74</v>
      </c>
      <c r="H59" s="70" t="s">
        <v>131</v>
      </c>
      <c r="I59" s="64"/>
      <c r="J59" s="71"/>
    </row>
    <row r="60" spans="2:10" x14ac:dyDescent="0.35">
      <c r="B60" s="68"/>
      <c r="C60" s="70">
        <v>1</v>
      </c>
      <c r="D60" s="70" t="s">
        <v>36</v>
      </c>
      <c r="E60" s="70" t="s">
        <v>5</v>
      </c>
      <c r="F60" s="70" t="s">
        <v>151</v>
      </c>
      <c r="G60" s="70" t="s">
        <v>74</v>
      </c>
      <c r="H60" s="70" t="s">
        <v>134</v>
      </c>
      <c r="I60" s="64"/>
      <c r="J60" s="71"/>
    </row>
    <row r="61" spans="2:10" x14ac:dyDescent="0.35">
      <c r="B61" s="68"/>
      <c r="C61" s="70">
        <v>1</v>
      </c>
      <c r="D61" s="70" t="s">
        <v>36</v>
      </c>
      <c r="E61" s="70" t="s">
        <v>5</v>
      </c>
      <c r="F61" s="70" t="s">
        <v>151</v>
      </c>
      <c r="G61" s="70" t="s">
        <v>74</v>
      </c>
      <c r="H61" s="70" t="s">
        <v>136</v>
      </c>
      <c r="I61" s="64"/>
      <c r="J61" s="71"/>
    </row>
    <row r="62" spans="2:10" x14ac:dyDescent="0.35">
      <c r="B62" s="68"/>
      <c r="C62" s="70">
        <v>1</v>
      </c>
      <c r="D62" s="70" t="s">
        <v>36</v>
      </c>
      <c r="E62" s="70" t="s">
        <v>5</v>
      </c>
      <c r="F62" s="70" t="s">
        <v>151</v>
      </c>
      <c r="G62" s="70" t="s">
        <v>74</v>
      </c>
      <c r="H62" s="70" t="s">
        <v>135</v>
      </c>
      <c r="I62" s="64"/>
      <c r="J62" s="71"/>
    </row>
    <row r="63" spans="2:10" x14ac:dyDescent="0.35">
      <c r="B63" s="68"/>
      <c r="C63" s="70">
        <v>1</v>
      </c>
      <c r="D63" s="70" t="s">
        <v>36</v>
      </c>
      <c r="E63" s="70" t="s">
        <v>5</v>
      </c>
      <c r="F63" s="70" t="s">
        <v>151</v>
      </c>
      <c r="G63" s="70" t="s">
        <v>74</v>
      </c>
      <c r="H63" s="70" t="s">
        <v>157</v>
      </c>
      <c r="I63" s="64"/>
      <c r="J63" s="71"/>
    </row>
    <row r="64" spans="2:10" x14ac:dyDescent="0.35">
      <c r="B64" s="68"/>
      <c r="C64" s="70">
        <v>1</v>
      </c>
      <c r="D64" s="70" t="s">
        <v>36</v>
      </c>
      <c r="E64" s="70" t="s">
        <v>5</v>
      </c>
      <c r="F64" s="70" t="s">
        <v>170</v>
      </c>
      <c r="G64" s="70" t="s">
        <v>74</v>
      </c>
      <c r="H64" s="70" t="s">
        <v>130</v>
      </c>
      <c r="I64" s="64"/>
      <c r="J64" s="71"/>
    </row>
    <row r="65" spans="2:10" x14ac:dyDescent="0.35">
      <c r="B65" s="68"/>
      <c r="C65" s="70">
        <v>1</v>
      </c>
      <c r="D65" s="70" t="s">
        <v>36</v>
      </c>
      <c r="E65" s="70" t="s">
        <v>6</v>
      </c>
      <c r="F65" s="70" t="s">
        <v>47</v>
      </c>
      <c r="G65" s="70" t="s">
        <v>74</v>
      </c>
      <c r="H65" s="70" t="s">
        <v>148</v>
      </c>
      <c r="I65" s="64"/>
      <c r="J65" s="71"/>
    </row>
    <row r="66" spans="2:10" x14ac:dyDescent="0.35">
      <c r="B66" s="68"/>
      <c r="C66" s="70">
        <v>1</v>
      </c>
      <c r="D66" s="70" t="s">
        <v>36</v>
      </c>
      <c r="E66" s="70" t="s">
        <v>6</v>
      </c>
      <c r="F66" s="70" t="s">
        <v>47</v>
      </c>
      <c r="G66" s="70" t="s">
        <v>74</v>
      </c>
      <c r="H66" s="70" t="s">
        <v>130</v>
      </c>
      <c r="I66" s="64"/>
      <c r="J66" s="71"/>
    </row>
    <row r="67" spans="2:10" x14ac:dyDescent="0.35">
      <c r="B67" s="68"/>
      <c r="C67" s="70">
        <v>1</v>
      </c>
      <c r="D67" s="70" t="s">
        <v>36</v>
      </c>
      <c r="E67" s="70" t="s">
        <v>6</v>
      </c>
      <c r="F67" s="70" t="s">
        <v>47</v>
      </c>
      <c r="G67" s="70" t="s">
        <v>74</v>
      </c>
      <c r="H67" s="70" t="s">
        <v>137</v>
      </c>
      <c r="I67" s="64"/>
      <c r="J67" s="71"/>
    </row>
    <row r="68" spans="2:10" x14ac:dyDescent="0.35">
      <c r="B68" s="68"/>
      <c r="C68" s="70">
        <v>1</v>
      </c>
      <c r="D68" s="70" t="s">
        <v>36</v>
      </c>
      <c r="E68" s="70" t="s">
        <v>6</v>
      </c>
      <c r="F68" s="70" t="s">
        <v>47</v>
      </c>
      <c r="G68" s="70" t="s">
        <v>74</v>
      </c>
      <c r="H68" s="70" t="s">
        <v>132</v>
      </c>
      <c r="I68" s="64"/>
      <c r="J68" s="71"/>
    </row>
    <row r="69" spans="2:10" x14ac:dyDescent="0.35">
      <c r="B69" s="68"/>
      <c r="C69" s="70">
        <v>1</v>
      </c>
      <c r="D69" s="70" t="s">
        <v>36</v>
      </c>
      <c r="E69" s="70" t="s">
        <v>6</v>
      </c>
      <c r="F69" s="70" t="s">
        <v>47</v>
      </c>
      <c r="G69" s="70" t="s">
        <v>74</v>
      </c>
      <c r="H69" s="70" t="s">
        <v>140</v>
      </c>
      <c r="I69" s="64"/>
      <c r="J69" s="71"/>
    </row>
    <row r="70" spans="2:10" x14ac:dyDescent="0.35">
      <c r="B70" s="68"/>
      <c r="C70" s="70">
        <v>1</v>
      </c>
      <c r="D70" s="70" t="s">
        <v>36</v>
      </c>
      <c r="E70" s="70" t="s">
        <v>6</v>
      </c>
      <c r="F70" s="70" t="s">
        <v>47</v>
      </c>
      <c r="G70" s="70" t="s">
        <v>74</v>
      </c>
      <c r="H70" s="70" t="s">
        <v>141</v>
      </c>
      <c r="I70" s="64"/>
      <c r="J70" s="71"/>
    </row>
    <row r="71" spans="2:10" x14ac:dyDescent="0.35">
      <c r="B71" s="68"/>
      <c r="C71" s="70">
        <v>1</v>
      </c>
      <c r="D71" s="70" t="s">
        <v>36</v>
      </c>
      <c r="E71" s="70" t="s">
        <v>6</v>
      </c>
      <c r="F71" s="70" t="s">
        <v>47</v>
      </c>
      <c r="G71" s="70" t="s">
        <v>74</v>
      </c>
      <c r="H71" s="70" t="s">
        <v>139</v>
      </c>
      <c r="I71" s="64"/>
      <c r="J71" s="71"/>
    </row>
    <row r="72" spans="2:10" x14ac:dyDescent="0.35">
      <c r="B72" s="68"/>
      <c r="C72" s="70">
        <v>1</v>
      </c>
      <c r="D72" s="70" t="s">
        <v>36</v>
      </c>
      <c r="E72" s="70" t="s">
        <v>6</v>
      </c>
      <c r="F72" s="70" t="s">
        <v>47</v>
      </c>
      <c r="G72" s="70" t="s">
        <v>74</v>
      </c>
      <c r="H72" s="70" t="s">
        <v>133</v>
      </c>
      <c r="I72" s="64"/>
      <c r="J72" s="71"/>
    </row>
    <row r="73" spans="2:10" x14ac:dyDescent="0.35">
      <c r="B73" s="68"/>
      <c r="C73" s="70">
        <v>1</v>
      </c>
      <c r="D73" s="70" t="s">
        <v>36</v>
      </c>
      <c r="E73" s="70" t="s">
        <v>6</v>
      </c>
      <c r="F73" s="70" t="s">
        <v>47</v>
      </c>
      <c r="G73" s="70" t="s">
        <v>74</v>
      </c>
      <c r="H73" s="70" t="s">
        <v>138</v>
      </c>
      <c r="I73" s="64"/>
      <c r="J73" s="71"/>
    </row>
    <row r="74" spans="2:10" x14ac:dyDescent="0.35">
      <c r="B74" s="68"/>
      <c r="C74" s="70">
        <v>1</v>
      </c>
      <c r="D74" s="70" t="s">
        <v>36</v>
      </c>
      <c r="E74" s="70" t="s">
        <v>6</v>
      </c>
      <c r="F74" s="70" t="s">
        <v>47</v>
      </c>
      <c r="G74" s="70" t="s">
        <v>74</v>
      </c>
      <c r="H74" s="70" t="s">
        <v>142</v>
      </c>
      <c r="I74" s="64"/>
      <c r="J74" s="71"/>
    </row>
    <row r="75" spans="2:10" x14ac:dyDescent="0.35">
      <c r="B75" s="68"/>
      <c r="C75" s="70">
        <v>1</v>
      </c>
      <c r="D75" s="70" t="s">
        <v>36</v>
      </c>
      <c r="E75" s="70" t="s">
        <v>6</v>
      </c>
      <c r="F75" s="70" t="s">
        <v>47</v>
      </c>
      <c r="G75" s="70" t="s">
        <v>74</v>
      </c>
      <c r="H75" s="70" t="s">
        <v>131</v>
      </c>
      <c r="I75" s="64"/>
      <c r="J75" s="71"/>
    </row>
    <row r="76" spans="2:10" x14ac:dyDescent="0.35">
      <c r="B76" s="68"/>
      <c r="C76" s="70">
        <v>1</v>
      </c>
      <c r="D76" s="70" t="s">
        <v>36</v>
      </c>
      <c r="E76" s="70" t="s">
        <v>6</v>
      </c>
      <c r="F76" s="70" t="s">
        <v>47</v>
      </c>
      <c r="G76" s="70" t="s">
        <v>74</v>
      </c>
      <c r="H76" s="70" t="s">
        <v>134</v>
      </c>
      <c r="I76" s="64"/>
      <c r="J76" s="71"/>
    </row>
    <row r="77" spans="2:10" x14ac:dyDescent="0.35">
      <c r="B77" s="68"/>
      <c r="C77" s="70">
        <v>1</v>
      </c>
      <c r="D77" s="70" t="s">
        <v>36</v>
      </c>
      <c r="E77" s="70" t="s">
        <v>6</v>
      </c>
      <c r="F77" s="70" t="s">
        <v>47</v>
      </c>
      <c r="G77" s="70" t="s">
        <v>74</v>
      </c>
      <c r="H77" s="70" t="s">
        <v>136</v>
      </c>
      <c r="I77" s="64"/>
      <c r="J77" s="71"/>
    </row>
    <row r="78" spans="2:10" x14ac:dyDescent="0.35">
      <c r="B78" s="68"/>
      <c r="C78" s="70">
        <v>1</v>
      </c>
      <c r="D78" s="70" t="s">
        <v>36</v>
      </c>
      <c r="E78" s="70" t="s">
        <v>6</v>
      </c>
      <c r="F78" s="70" t="s">
        <v>47</v>
      </c>
      <c r="G78" s="70" t="s">
        <v>74</v>
      </c>
      <c r="H78" s="70" t="s">
        <v>135</v>
      </c>
      <c r="I78" s="64"/>
      <c r="J78" s="71"/>
    </row>
    <row r="79" spans="2:10" x14ac:dyDescent="0.35">
      <c r="B79" s="68"/>
      <c r="C79" s="70">
        <v>1</v>
      </c>
      <c r="D79" s="70" t="s">
        <v>36</v>
      </c>
      <c r="E79" s="70" t="s">
        <v>6</v>
      </c>
      <c r="F79" s="70" t="s">
        <v>47</v>
      </c>
      <c r="G79" s="70" t="s">
        <v>74</v>
      </c>
      <c r="H79" s="70" t="s">
        <v>158</v>
      </c>
      <c r="I79" s="64"/>
      <c r="J79" s="71"/>
    </row>
    <row r="80" spans="2:10" x14ac:dyDescent="0.35">
      <c r="B80" s="68"/>
      <c r="C80" s="70">
        <v>1</v>
      </c>
      <c r="D80" s="70" t="s">
        <v>37</v>
      </c>
      <c r="E80" s="70" t="s">
        <v>7</v>
      </c>
      <c r="F80" s="70" t="s">
        <v>48</v>
      </c>
      <c r="G80" s="70" t="s">
        <v>74</v>
      </c>
      <c r="H80" s="70" t="s">
        <v>130</v>
      </c>
      <c r="I80" s="64"/>
      <c r="J80" s="71"/>
    </row>
    <row r="81" spans="2:10" x14ac:dyDescent="0.35">
      <c r="B81" s="68"/>
      <c r="C81" s="70">
        <v>1</v>
      </c>
      <c r="D81" s="70" t="s">
        <v>37</v>
      </c>
      <c r="E81" s="70" t="s">
        <v>7</v>
      </c>
      <c r="F81" s="70" t="s">
        <v>48</v>
      </c>
      <c r="G81" s="70" t="s">
        <v>74</v>
      </c>
      <c r="H81" s="70" t="s">
        <v>132</v>
      </c>
      <c r="I81" s="64"/>
      <c r="J81" s="71"/>
    </row>
    <row r="82" spans="2:10" x14ac:dyDescent="0.35">
      <c r="B82" s="68"/>
      <c r="C82" s="70">
        <v>1</v>
      </c>
      <c r="D82" s="70" t="s">
        <v>37</v>
      </c>
      <c r="E82" s="70" t="s">
        <v>7</v>
      </c>
      <c r="F82" s="70" t="s">
        <v>48</v>
      </c>
      <c r="G82" s="70" t="s">
        <v>74</v>
      </c>
      <c r="H82" s="70" t="s">
        <v>133</v>
      </c>
      <c r="I82" s="64"/>
      <c r="J82" s="71"/>
    </row>
    <row r="83" spans="2:10" x14ac:dyDescent="0.35">
      <c r="B83" s="68"/>
      <c r="C83" s="70">
        <v>1</v>
      </c>
      <c r="D83" s="70" t="s">
        <v>37</v>
      </c>
      <c r="E83" s="70" t="s">
        <v>7</v>
      </c>
      <c r="F83" s="70" t="s">
        <v>48</v>
      </c>
      <c r="G83" s="70" t="s">
        <v>74</v>
      </c>
      <c r="H83" s="70" t="s">
        <v>138</v>
      </c>
      <c r="I83" s="64"/>
      <c r="J83" s="71"/>
    </row>
    <row r="84" spans="2:10" x14ac:dyDescent="0.35">
      <c r="B84" s="68"/>
      <c r="C84" s="70">
        <v>1</v>
      </c>
      <c r="D84" s="70" t="s">
        <v>37</v>
      </c>
      <c r="E84" s="70" t="s">
        <v>7</v>
      </c>
      <c r="F84" s="70" t="s">
        <v>48</v>
      </c>
      <c r="G84" s="70" t="s">
        <v>74</v>
      </c>
      <c r="H84" s="70" t="s">
        <v>152</v>
      </c>
      <c r="I84" s="64"/>
      <c r="J84" s="71"/>
    </row>
    <row r="85" spans="2:10" x14ac:dyDescent="0.35">
      <c r="B85" s="68"/>
      <c r="C85" s="70">
        <v>1</v>
      </c>
      <c r="D85" s="70" t="s">
        <v>37</v>
      </c>
      <c r="E85" s="70" t="s">
        <v>7</v>
      </c>
      <c r="F85" s="70" t="s">
        <v>48</v>
      </c>
      <c r="G85" s="70" t="s">
        <v>74</v>
      </c>
      <c r="H85" s="70" t="s">
        <v>131</v>
      </c>
      <c r="I85" s="64"/>
      <c r="J85" s="71"/>
    </row>
    <row r="86" spans="2:10" x14ac:dyDescent="0.35">
      <c r="B86" s="68"/>
      <c r="C86" s="70">
        <v>1</v>
      </c>
      <c r="D86" s="70" t="s">
        <v>37</v>
      </c>
      <c r="E86" s="70" t="s">
        <v>7</v>
      </c>
      <c r="F86" s="70" t="s">
        <v>48</v>
      </c>
      <c r="G86" s="70" t="s">
        <v>74</v>
      </c>
      <c r="H86" s="70" t="s">
        <v>134</v>
      </c>
      <c r="I86" s="64"/>
      <c r="J86" s="71"/>
    </row>
    <row r="87" spans="2:10" x14ac:dyDescent="0.35">
      <c r="B87" s="68"/>
      <c r="C87" s="70">
        <v>1</v>
      </c>
      <c r="D87" s="70" t="s">
        <v>37</v>
      </c>
      <c r="E87" s="70" t="s">
        <v>7</v>
      </c>
      <c r="F87" s="70" t="s">
        <v>48</v>
      </c>
      <c r="G87" s="70" t="s">
        <v>74</v>
      </c>
      <c r="H87" s="70" t="s">
        <v>136</v>
      </c>
      <c r="I87" s="64"/>
      <c r="J87" s="71"/>
    </row>
    <row r="88" spans="2:10" x14ac:dyDescent="0.35">
      <c r="B88" s="68"/>
      <c r="C88" s="70">
        <v>1</v>
      </c>
      <c r="D88" s="70" t="s">
        <v>37</v>
      </c>
      <c r="E88" s="70" t="s">
        <v>7</v>
      </c>
      <c r="F88" s="70" t="s">
        <v>48</v>
      </c>
      <c r="G88" s="70" t="s">
        <v>74</v>
      </c>
      <c r="H88" s="70" t="s">
        <v>135</v>
      </c>
      <c r="I88" s="64"/>
      <c r="J88" s="71"/>
    </row>
    <row r="89" spans="2:10" x14ac:dyDescent="0.35">
      <c r="B89" s="68"/>
      <c r="C89" s="70">
        <v>1</v>
      </c>
      <c r="D89" s="70" t="s">
        <v>37</v>
      </c>
      <c r="E89" s="70" t="s">
        <v>8</v>
      </c>
      <c r="F89" s="70" t="s">
        <v>49</v>
      </c>
      <c r="G89" s="70" t="s">
        <v>74</v>
      </c>
      <c r="H89" s="70" t="s">
        <v>130</v>
      </c>
      <c r="I89" s="64"/>
      <c r="J89" s="71"/>
    </row>
    <row r="90" spans="2:10" x14ac:dyDescent="0.35">
      <c r="B90" s="68"/>
      <c r="C90" s="70">
        <v>1</v>
      </c>
      <c r="D90" s="70" t="s">
        <v>37</v>
      </c>
      <c r="E90" s="70" t="s">
        <v>8</v>
      </c>
      <c r="F90" s="70" t="s">
        <v>49</v>
      </c>
      <c r="G90" s="70" t="s">
        <v>74</v>
      </c>
      <c r="H90" s="70" t="s">
        <v>132</v>
      </c>
      <c r="I90" s="64"/>
      <c r="J90" s="71"/>
    </row>
    <row r="91" spans="2:10" x14ac:dyDescent="0.35">
      <c r="B91" s="68"/>
      <c r="C91" s="70">
        <v>1</v>
      </c>
      <c r="D91" s="70" t="s">
        <v>37</v>
      </c>
      <c r="E91" s="70" t="s">
        <v>8</v>
      </c>
      <c r="F91" s="70" t="s">
        <v>49</v>
      </c>
      <c r="G91" s="70" t="s">
        <v>74</v>
      </c>
      <c r="H91" s="70" t="s">
        <v>133</v>
      </c>
      <c r="I91" s="64"/>
      <c r="J91" s="71"/>
    </row>
    <row r="92" spans="2:10" x14ac:dyDescent="0.35">
      <c r="B92" s="68"/>
      <c r="C92" s="70">
        <v>1</v>
      </c>
      <c r="D92" s="70" t="s">
        <v>37</v>
      </c>
      <c r="E92" s="70" t="s">
        <v>8</v>
      </c>
      <c r="F92" s="70" t="s">
        <v>49</v>
      </c>
      <c r="G92" s="70" t="s">
        <v>74</v>
      </c>
      <c r="H92" s="70" t="s">
        <v>138</v>
      </c>
      <c r="I92" s="64"/>
      <c r="J92" s="71"/>
    </row>
    <row r="93" spans="2:10" x14ac:dyDescent="0.35">
      <c r="B93" s="68"/>
      <c r="C93" s="70">
        <v>1</v>
      </c>
      <c r="D93" s="70" t="s">
        <v>37</v>
      </c>
      <c r="E93" s="70" t="s">
        <v>8</v>
      </c>
      <c r="F93" s="70" t="s">
        <v>49</v>
      </c>
      <c r="G93" s="70" t="s">
        <v>74</v>
      </c>
      <c r="H93" s="70" t="s">
        <v>131</v>
      </c>
      <c r="I93" s="64"/>
      <c r="J93" s="71"/>
    </row>
    <row r="94" spans="2:10" x14ac:dyDescent="0.35">
      <c r="B94" s="68"/>
      <c r="C94" s="70">
        <v>1</v>
      </c>
      <c r="D94" s="70" t="s">
        <v>37</v>
      </c>
      <c r="E94" s="70" t="s">
        <v>8</v>
      </c>
      <c r="F94" s="70" t="s">
        <v>49</v>
      </c>
      <c r="G94" s="70" t="s">
        <v>74</v>
      </c>
      <c r="H94" s="70" t="s">
        <v>134</v>
      </c>
      <c r="I94" s="64"/>
      <c r="J94" s="71"/>
    </row>
    <row r="95" spans="2:10" x14ac:dyDescent="0.35">
      <c r="B95" s="68"/>
      <c r="C95" s="70">
        <v>1</v>
      </c>
      <c r="D95" s="70" t="s">
        <v>37</v>
      </c>
      <c r="E95" s="70" t="s">
        <v>8</v>
      </c>
      <c r="F95" s="70" t="s">
        <v>49</v>
      </c>
      <c r="G95" s="70" t="s">
        <v>74</v>
      </c>
      <c r="H95" s="70" t="s">
        <v>136</v>
      </c>
      <c r="I95" s="64"/>
      <c r="J95" s="71"/>
    </row>
    <row r="96" spans="2:10" x14ac:dyDescent="0.35">
      <c r="B96" s="68"/>
      <c r="C96" s="70">
        <v>1</v>
      </c>
      <c r="D96" s="70" t="s">
        <v>37</v>
      </c>
      <c r="E96" s="70" t="s">
        <v>8</v>
      </c>
      <c r="F96" s="70" t="s">
        <v>49</v>
      </c>
      <c r="G96" s="70" t="s">
        <v>74</v>
      </c>
      <c r="H96" s="70" t="s">
        <v>135</v>
      </c>
      <c r="I96" s="64"/>
      <c r="J96" s="71"/>
    </row>
    <row r="97" spans="2:10" x14ac:dyDescent="0.35">
      <c r="B97" s="68"/>
      <c r="C97" s="70">
        <v>1</v>
      </c>
      <c r="D97" s="70" t="s">
        <v>37</v>
      </c>
      <c r="E97" s="70" t="s">
        <v>9</v>
      </c>
      <c r="F97" s="70" t="s">
        <v>50</v>
      </c>
      <c r="G97" s="70" t="s">
        <v>74</v>
      </c>
      <c r="H97" s="70" t="s">
        <v>130</v>
      </c>
      <c r="I97" s="64"/>
      <c r="J97" s="71"/>
    </row>
    <row r="98" spans="2:10" x14ac:dyDescent="0.35">
      <c r="B98" s="68"/>
      <c r="C98" s="70">
        <v>1</v>
      </c>
      <c r="D98" s="70" t="s">
        <v>37</v>
      </c>
      <c r="E98" s="70" t="s">
        <v>9</v>
      </c>
      <c r="F98" s="70" t="s">
        <v>50</v>
      </c>
      <c r="G98" s="70" t="s">
        <v>74</v>
      </c>
      <c r="H98" s="70" t="s">
        <v>141</v>
      </c>
      <c r="I98" s="64"/>
      <c r="J98" s="71"/>
    </row>
    <row r="99" spans="2:10" x14ac:dyDescent="0.35">
      <c r="B99" s="68"/>
      <c r="C99" s="70">
        <v>1</v>
      </c>
      <c r="D99" s="70" t="s">
        <v>37</v>
      </c>
      <c r="E99" s="70" t="s">
        <v>9</v>
      </c>
      <c r="F99" s="70" t="s">
        <v>50</v>
      </c>
      <c r="G99" s="70" t="s">
        <v>74</v>
      </c>
      <c r="H99" s="70" t="s">
        <v>133</v>
      </c>
      <c r="I99" s="64"/>
      <c r="J99" s="71"/>
    </row>
    <row r="100" spans="2:10" x14ac:dyDescent="0.35">
      <c r="B100" s="68"/>
      <c r="C100" s="70">
        <v>1</v>
      </c>
      <c r="D100" s="70" t="s">
        <v>37</v>
      </c>
      <c r="E100" s="70" t="s">
        <v>9</v>
      </c>
      <c r="F100" s="70" t="s">
        <v>50</v>
      </c>
      <c r="G100" s="70" t="s">
        <v>74</v>
      </c>
      <c r="H100" s="70" t="s">
        <v>138</v>
      </c>
      <c r="I100" s="64"/>
      <c r="J100" s="71"/>
    </row>
    <row r="101" spans="2:10" x14ac:dyDescent="0.35">
      <c r="B101" s="68"/>
      <c r="C101" s="70">
        <v>1</v>
      </c>
      <c r="D101" s="70" t="s">
        <v>37</v>
      </c>
      <c r="E101" s="70" t="s">
        <v>9</v>
      </c>
      <c r="F101" s="70" t="s">
        <v>50</v>
      </c>
      <c r="G101" s="70" t="s">
        <v>74</v>
      </c>
      <c r="H101" s="70" t="s">
        <v>131</v>
      </c>
      <c r="I101" s="64"/>
      <c r="J101" s="71"/>
    </row>
    <row r="102" spans="2:10" x14ac:dyDescent="0.35">
      <c r="B102" s="68"/>
      <c r="C102" s="70">
        <v>1</v>
      </c>
      <c r="D102" s="70" t="s">
        <v>37</v>
      </c>
      <c r="E102" s="70" t="s">
        <v>9</v>
      </c>
      <c r="F102" s="70" t="s">
        <v>50</v>
      </c>
      <c r="G102" s="70" t="s">
        <v>74</v>
      </c>
      <c r="H102" s="70" t="s">
        <v>134</v>
      </c>
      <c r="I102" s="64"/>
      <c r="J102" s="71"/>
    </row>
    <row r="103" spans="2:10" x14ac:dyDescent="0.35">
      <c r="B103" s="68"/>
      <c r="C103" s="70">
        <v>1</v>
      </c>
      <c r="D103" s="70" t="s">
        <v>37</v>
      </c>
      <c r="E103" s="70" t="s">
        <v>9</v>
      </c>
      <c r="F103" s="70" t="s">
        <v>50</v>
      </c>
      <c r="G103" s="70" t="s">
        <v>74</v>
      </c>
      <c r="H103" s="70" t="s">
        <v>135</v>
      </c>
      <c r="I103" s="64"/>
      <c r="J103" s="71"/>
    </row>
    <row r="104" spans="2:10" x14ac:dyDescent="0.35">
      <c r="B104" s="68"/>
      <c r="C104" s="70">
        <v>1</v>
      </c>
      <c r="D104" s="70" t="s">
        <v>37</v>
      </c>
      <c r="E104" s="70" t="s">
        <v>9</v>
      </c>
      <c r="F104" s="70" t="s">
        <v>50</v>
      </c>
      <c r="G104" s="70" t="s">
        <v>74</v>
      </c>
      <c r="H104" s="70" t="s">
        <v>157</v>
      </c>
      <c r="I104" s="64"/>
      <c r="J104" s="71"/>
    </row>
    <row r="105" spans="2:10" x14ac:dyDescent="0.35">
      <c r="B105" s="68"/>
      <c r="C105" s="70">
        <v>1</v>
      </c>
      <c r="D105" s="70" t="s">
        <v>37</v>
      </c>
      <c r="E105" s="70" t="s">
        <v>10</v>
      </c>
      <c r="F105" s="70" t="s">
        <v>51</v>
      </c>
      <c r="G105" s="70" t="s">
        <v>71</v>
      </c>
      <c r="H105" s="70" t="s">
        <v>130</v>
      </c>
      <c r="I105" s="64"/>
      <c r="J105" s="71"/>
    </row>
    <row r="106" spans="2:10" x14ac:dyDescent="0.35">
      <c r="B106" s="68"/>
      <c r="C106" s="70">
        <v>1</v>
      </c>
      <c r="D106" s="70" t="s">
        <v>37</v>
      </c>
      <c r="E106" s="70" t="s">
        <v>10</v>
      </c>
      <c r="F106" s="70" t="s">
        <v>51</v>
      </c>
      <c r="G106" s="70" t="s">
        <v>71</v>
      </c>
      <c r="H106" s="70" t="s">
        <v>132</v>
      </c>
      <c r="I106" s="64"/>
      <c r="J106" s="71"/>
    </row>
    <row r="107" spans="2:10" x14ac:dyDescent="0.35">
      <c r="B107" s="68"/>
      <c r="C107" s="70">
        <v>1</v>
      </c>
      <c r="D107" s="70" t="s">
        <v>37</v>
      </c>
      <c r="E107" s="70" t="s">
        <v>10</v>
      </c>
      <c r="F107" s="70" t="s">
        <v>51</v>
      </c>
      <c r="G107" s="70" t="s">
        <v>71</v>
      </c>
      <c r="H107" s="70" t="s">
        <v>133</v>
      </c>
      <c r="I107" s="64"/>
      <c r="J107" s="71"/>
    </row>
    <row r="108" spans="2:10" x14ac:dyDescent="0.35">
      <c r="B108" s="68"/>
      <c r="C108" s="70">
        <v>1</v>
      </c>
      <c r="D108" s="70" t="s">
        <v>37</v>
      </c>
      <c r="E108" s="70" t="s">
        <v>10</v>
      </c>
      <c r="F108" s="70" t="s">
        <v>51</v>
      </c>
      <c r="G108" s="70" t="s">
        <v>71</v>
      </c>
      <c r="H108" s="70" t="s">
        <v>131</v>
      </c>
      <c r="I108" s="64"/>
      <c r="J108" s="71"/>
    </row>
    <row r="109" spans="2:10" x14ac:dyDescent="0.35">
      <c r="B109" s="68"/>
      <c r="C109" s="70">
        <v>1</v>
      </c>
      <c r="D109" s="70" t="s">
        <v>37</v>
      </c>
      <c r="E109" s="70" t="s">
        <v>10</v>
      </c>
      <c r="F109" s="70" t="s">
        <v>51</v>
      </c>
      <c r="G109" s="70" t="s">
        <v>71</v>
      </c>
      <c r="H109" s="70" t="s">
        <v>134</v>
      </c>
      <c r="I109" s="64"/>
      <c r="J109" s="71"/>
    </row>
    <row r="110" spans="2:10" x14ac:dyDescent="0.35">
      <c r="B110" s="68"/>
      <c r="C110" s="70">
        <v>1</v>
      </c>
      <c r="D110" s="70" t="s">
        <v>37</v>
      </c>
      <c r="E110" s="70" t="s">
        <v>10</v>
      </c>
      <c r="F110" s="70" t="s">
        <v>51</v>
      </c>
      <c r="G110" s="70" t="s">
        <v>71</v>
      </c>
      <c r="H110" s="70" t="s">
        <v>136</v>
      </c>
      <c r="I110" s="64"/>
      <c r="J110" s="71"/>
    </row>
    <row r="111" spans="2:10" x14ac:dyDescent="0.35">
      <c r="B111" s="68"/>
      <c r="C111" s="70">
        <v>1</v>
      </c>
      <c r="D111" s="70" t="s">
        <v>37</v>
      </c>
      <c r="E111" s="70" t="s">
        <v>10</v>
      </c>
      <c r="F111" s="70" t="s">
        <v>51</v>
      </c>
      <c r="G111" s="70" t="s">
        <v>71</v>
      </c>
      <c r="H111" s="70" t="s">
        <v>135</v>
      </c>
      <c r="I111" s="64"/>
      <c r="J111" s="71"/>
    </row>
    <row r="112" spans="2:10" x14ac:dyDescent="0.35">
      <c r="B112" s="68"/>
      <c r="C112" s="70">
        <v>1</v>
      </c>
      <c r="D112" s="70" t="s">
        <v>37</v>
      </c>
      <c r="E112" s="70" t="s">
        <v>11</v>
      </c>
      <c r="F112" s="70" t="s">
        <v>153</v>
      </c>
      <c r="G112" s="70" t="s">
        <v>74</v>
      </c>
      <c r="H112" s="70" t="s">
        <v>130</v>
      </c>
      <c r="I112" s="64"/>
      <c r="J112" s="71"/>
    </row>
    <row r="113" spans="2:10" x14ac:dyDescent="0.35">
      <c r="B113" s="68"/>
      <c r="C113" s="70">
        <v>1</v>
      </c>
      <c r="D113" s="70" t="s">
        <v>37</v>
      </c>
      <c r="E113" s="70" t="s">
        <v>11</v>
      </c>
      <c r="F113" s="70" t="s">
        <v>153</v>
      </c>
      <c r="G113" s="70" t="s">
        <v>74</v>
      </c>
      <c r="H113" s="70" t="s">
        <v>137</v>
      </c>
      <c r="I113" s="64"/>
      <c r="J113" s="71"/>
    </row>
    <row r="114" spans="2:10" x14ac:dyDescent="0.35">
      <c r="B114" s="68"/>
      <c r="C114" s="70">
        <v>1</v>
      </c>
      <c r="D114" s="70" t="s">
        <v>37</v>
      </c>
      <c r="E114" s="70" t="s">
        <v>11</v>
      </c>
      <c r="F114" s="70" t="s">
        <v>153</v>
      </c>
      <c r="G114" s="70" t="s">
        <v>74</v>
      </c>
      <c r="H114" s="70" t="s">
        <v>132</v>
      </c>
      <c r="I114" s="64"/>
      <c r="J114" s="71"/>
    </row>
    <row r="115" spans="2:10" x14ac:dyDescent="0.35">
      <c r="B115" s="68"/>
      <c r="C115" s="70">
        <v>1</v>
      </c>
      <c r="D115" s="70" t="s">
        <v>37</v>
      </c>
      <c r="E115" s="70" t="s">
        <v>11</v>
      </c>
      <c r="F115" s="70" t="s">
        <v>153</v>
      </c>
      <c r="G115" s="70" t="s">
        <v>74</v>
      </c>
      <c r="H115" s="70" t="s">
        <v>141</v>
      </c>
      <c r="I115" s="64"/>
      <c r="J115" s="71"/>
    </row>
    <row r="116" spans="2:10" x14ac:dyDescent="0.35">
      <c r="B116" s="68"/>
      <c r="C116" s="70">
        <v>1</v>
      </c>
      <c r="D116" s="70" t="s">
        <v>37</v>
      </c>
      <c r="E116" s="70" t="s">
        <v>11</v>
      </c>
      <c r="F116" s="70" t="s">
        <v>153</v>
      </c>
      <c r="G116" s="70" t="s">
        <v>74</v>
      </c>
      <c r="H116" s="70" t="s">
        <v>133</v>
      </c>
      <c r="I116" s="64"/>
      <c r="J116" s="71"/>
    </row>
    <row r="117" spans="2:10" x14ac:dyDescent="0.35">
      <c r="B117" s="68"/>
      <c r="C117" s="70">
        <v>1</v>
      </c>
      <c r="D117" s="70" t="s">
        <v>37</v>
      </c>
      <c r="E117" s="70" t="s">
        <v>11</v>
      </c>
      <c r="F117" s="70" t="s">
        <v>153</v>
      </c>
      <c r="G117" s="70" t="s">
        <v>74</v>
      </c>
      <c r="H117" s="70" t="s">
        <v>138</v>
      </c>
      <c r="I117" s="64"/>
      <c r="J117" s="71"/>
    </row>
    <row r="118" spans="2:10" x14ac:dyDescent="0.35">
      <c r="B118" s="68"/>
      <c r="C118" s="70">
        <v>1</v>
      </c>
      <c r="D118" s="70" t="s">
        <v>37</v>
      </c>
      <c r="E118" s="70" t="s">
        <v>11</v>
      </c>
      <c r="F118" s="70" t="s">
        <v>153</v>
      </c>
      <c r="G118" s="70" t="s">
        <v>74</v>
      </c>
      <c r="H118" s="70" t="s">
        <v>131</v>
      </c>
      <c r="I118" s="64"/>
      <c r="J118" s="71"/>
    </row>
    <row r="119" spans="2:10" x14ac:dyDescent="0.35">
      <c r="B119" s="68"/>
      <c r="C119" s="70">
        <v>1</v>
      </c>
      <c r="D119" s="70" t="s">
        <v>37</v>
      </c>
      <c r="E119" s="70" t="s">
        <v>11</v>
      </c>
      <c r="F119" s="70" t="s">
        <v>153</v>
      </c>
      <c r="G119" s="70" t="s">
        <v>74</v>
      </c>
      <c r="H119" s="70" t="s">
        <v>134</v>
      </c>
      <c r="I119" s="64"/>
      <c r="J119" s="71"/>
    </row>
    <row r="120" spans="2:10" x14ac:dyDescent="0.35">
      <c r="B120" s="68"/>
      <c r="C120" s="70">
        <v>1</v>
      </c>
      <c r="D120" s="70" t="s">
        <v>37</v>
      </c>
      <c r="E120" s="70" t="s">
        <v>11</v>
      </c>
      <c r="F120" s="70" t="s">
        <v>153</v>
      </c>
      <c r="G120" s="70" t="s">
        <v>74</v>
      </c>
      <c r="H120" s="70" t="s">
        <v>136</v>
      </c>
      <c r="I120" s="64"/>
      <c r="J120" s="71"/>
    </row>
    <row r="121" spans="2:10" x14ac:dyDescent="0.35">
      <c r="B121" s="68"/>
      <c r="C121" s="70">
        <v>1</v>
      </c>
      <c r="D121" s="70" t="s">
        <v>37</v>
      </c>
      <c r="E121" s="70" t="s">
        <v>11</v>
      </c>
      <c r="F121" s="70" t="s">
        <v>153</v>
      </c>
      <c r="G121" s="70" t="s">
        <v>74</v>
      </c>
      <c r="H121" s="70" t="s">
        <v>135</v>
      </c>
      <c r="I121" s="64"/>
      <c r="J121" s="71"/>
    </row>
    <row r="122" spans="2:10" x14ac:dyDescent="0.35">
      <c r="B122" s="68"/>
      <c r="C122" s="70">
        <v>1</v>
      </c>
      <c r="D122" s="70" t="s">
        <v>37</v>
      </c>
      <c r="E122" s="70" t="s">
        <v>11</v>
      </c>
      <c r="F122" s="70" t="s">
        <v>153</v>
      </c>
      <c r="G122" s="70" t="s">
        <v>74</v>
      </c>
      <c r="H122" s="70" t="s">
        <v>157</v>
      </c>
      <c r="I122" s="64"/>
      <c r="J122" s="71"/>
    </row>
    <row r="123" spans="2:10" x14ac:dyDescent="0.35">
      <c r="B123" s="68"/>
      <c r="C123" s="70">
        <v>1</v>
      </c>
      <c r="D123" s="70" t="s">
        <v>37</v>
      </c>
      <c r="E123" s="70" t="s">
        <v>12</v>
      </c>
      <c r="F123" s="70" t="s">
        <v>52</v>
      </c>
      <c r="G123" s="70" t="s">
        <v>74</v>
      </c>
      <c r="H123" s="70" t="s">
        <v>133</v>
      </c>
      <c r="I123" s="64"/>
      <c r="J123" s="71"/>
    </row>
    <row r="124" spans="2:10" x14ac:dyDescent="0.35">
      <c r="B124" s="68"/>
      <c r="C124" s="70">
        <v>1</v>
      </c>
      <c r="D124" s="70" t="s">
        <v>37</v>
      </c>
      <c r="E124" s="70" t="s">
        <v>12</v>
      </c>
      <c r="F124" s="70" t="s">
        <v>52</v>
      </c>
      <c r="G124" s="70" t="s">
        <v>74</v>
      </c>
      <c r="H124" s="70" t="s">
        <v>152</v>
      </c>
      <c r="I124" s="64"/>
      <c r="J124" s="71"/>
    </row>
    <row r="125" spans="2:10" x14ac:dyDescent="0.35">
      <c r="B125" s="68"/>
      <c r="C125" s="70">
        <v>1</v>
      </c>
      <c r="D125" s="70" t="s">
        <v>37</v>
      </c>
      <c r="E125" s="70" t="s">
        <v>12</v>
      </c>
      <c r="F125" s="70" t="s">
        <v>52</v>
      </c>
      <c r="G125" s="70" t="s">
        <v>74</v>
      </c>
      <c r="H125" s="70" t="s">
        <v>134</v>
      </c>
      <c r="I125" s="64"/>
      <c r="J125" s="71"/>
    </row>
    <row r="126" spans="2:10" x14ac:dyDescent="0.35">
      <c r="B126" s="68"/>
      <c r="C126" s="70">
        <v>1</v>
      </c>
      <c r="D126" s="70" t="s">
        <v>37</v>
      </c>
      <c r="E126" s="70" t="s">
        <v>12</v>
      </c>
      <c r="F126" s="70" t="s">
        <v>52</v>
      </c>
      <c r="G126" s="70" t="s">
        <v>74</v>
      </c>
      <c r="H126" s="70" t="s">
        <v>136</v>
      </c>
      <c r="I126" s="64"/>
      <c r="J126" s="71"/>
    </row>
    <row r="127" spans="2:10" x14ac:dyDescent="0.35">
      <c r="B127" s="68"/>
      <c r="C127" s="70">
        <v>1</v>
      </c>
      <c r="D127" s="70" t="s">
        <v>37</v>
      </c>
      <c r="E127" s="70" t="s">
        <v>12</v>
      </c>
      <c r="F127" s="70" t="s">
        <v>52</v>
      </c>
      <c r="G127" s="70" t="s">
        <v>74</v>
      </c>
      <c r="H127" s="70" t="s">
        <v>135</v>
      </c>
      <c r="I127" s="64"/>
      <c r="J127" s="71"/>
    </row>
    <row r="128" spans="2:10" x14ac:dyDescent="0.35">
      <c r="B128" s="68"/>
      <c r="C128" s="70">
        <v>1</v>
      </c>
      <c r="D128" s="70" t="s">
        <v>37</v>
      </c>
      <c r="E128" s="70" t="s">
        <v>13</v>
      </c>
      <c r="F128" s="70" t="s">
        <v>53</v>
      </c>
      <c r="G128" s="70" t="s">
        <v>70</v>
      </c>
      <c r="H128" s="70" t="s">
        <v>130</v>
      </c>
      <c r="I128" s="64"/>
      <c r="J128" s="71"/>
    </row>
    <row r="129" spans="2:10" x14ac:dyDescent="0.35">
      <c r="B129" s="68"/>
      <c r="C129" s="70">
        <v>1</v>
      </c>
      <c r="D129" s="70" t="s">
        <v>37</v>
      </c>
      <c r="E129" s="70" t="s">
        <v>13</v>
      </c>
      <c r="F129" s="70" t="s">
        <v>53</v>
      </c>
      <c r="G129" s="70" t="s">
        <v>70</v>
      </c>
      <c r="H129" s="70" t="s">
        <v>133</v>
      </c>
      <c r="I129" s="64"/>
      <c r="J129" s="71"/>
    </row>
    <row r="130" spans="2:10" x14ac:dyDescent="0.35">
      <c r="B130" s="68"/>
      <c r="C130" s="70">
        <v>1</v>
      </c>
      <c r="D130" s="70" t="s">
        <v>37</v>
      </c>
      <c r="E130" s="70" t="s">
        <v>13</v>
      </c>
      <c r="F130" s="70" t="s">
        <v>53</v>
      </c>
      <c r="G130" s="70" t="s">
        <v>70</v>
      </c>
      <c r="H130" s="70" t="s">
        <v>138</v>
      </c>
      <c r="I130" s="64"/>
      <c r="J130" s="71"/>
    </row>
    <row r="131" spans="2:10" x14ac:dyDescent="0.35">
      <c r="B131" s="68"/>
      <c r="C131" s="70">
        <v>1</v>
      </c>
      <c r="D131" s="70" t="s">
        <v>37</v>
      </c>
      <c r="E131" s="70" t="s">
        <v>13</v>
      </c>
      <c r="F131" s="70" t="s">
        <v>53</v>
      </c>
      <c r="G131" s="70" t="s">
        <v>70</v>
      </c>
      <c r="H131" s="70" t="s">
        <v>131</v>
      </c>
      <c r="I131" s="64"/>
      <c r="J131" s="71"/>
    </row>
    <row r="132" spans="2:10" x14ac:dyDescent="0.35">
      <c r="B132" s="68"/>
      <c r="C132" s="70">
        <v>1</v>
      </c>
      <c r="D132" s="70" t="s">
        <v>37</v>
      </c>
      <c r="E132" s="70" t="s">
        <v>13</v>
      </c>
      <c r="F132" s="70" t="s">
        <v>53</v>
      </c>
      <c r="G132" s="70" t="s">
        <v>70</v>
      </c>
      <c r="H132" s="70" t="s">
        <v>134</v>
      </c>
      <c r="I132" s="64"/>
      <c r="J132" s="71"/>
    </row>
    <row r="133" spans="2:10" x14ac:dyDescent="0.35">
      <c r="B133" s="68"/>
      <c r="C133" s="70">
        <v>1</v>
      </c>
      <c r="D133" s="70" t="s">
        <v>37</v>
      </c>
      <c r="E133" s="70" t="s">
        <v>13</v>
      </c>
      <c r="F133" s="70" t="s">
        <v>53</v>
      </c>
      <c r="G133" s="70" t="s">
        <v>70</v>
      </c>
      <c r="H133" s="70" t="s">
        <v>136</v>
      </c>
      <c r="I133" s="64"/>
      <c r="J133" s="71"/>
    </row>
    <row r="134" spans="2:10" x14ac:dyDescent="0.35">
      <c r="B134" s="68"/>
      <c r="C134" s="70">
        <v>1</v>
      </c>
      <c r="D134" s="70" t="s">
        <v>38</v>
      </c>
      <c r="E134" s="70" t="s">
        <v>14</v>
      </c>
      <c r="F134" s="70" t="s">
        <v>154</v>
      </c>
      <c r="G134" s="70" t="s">
        <v>71</v>
      </c>
      <c r="H134" s="70" t="s">
        <v>132</v>
      </c>
      <c r="I134" s="64"/>
      <c r="J134" s="71"/>
    </row>
    <row r="135" spans="2:10" x14ac:dyDescent="0.35">
      <c r="B135" s="68"/>
      <c r="C135" s="70">
        <v>1</v>
      </c>
      <c r="D135" s="70" t="s">
        <v>38</v>
      </c>
      <c r="E135" s="70" t="s">
        <v>14</v>
      </c>
      <c r="F135" s="70" t="s">
        <v>171</v>
      </c>
      <c r="G135" s="70" t="s">
        <v>71</v>
      </c>
      <c r="H135" s="70" t="s">
        <v>130</v>
      </c>
      <c r="I135" s="64"/>
      <c r="J135" s="71"/>
    </row>
    <row r="136" spans="2:10" x14ac:dyDescent="0.35">
      <c r="B136" s="68"/>
      <c r="C136" s="70">
        <v>1</v>
      </c>
      <c r="D136" s="70" t="s">
        <v>38</v>
      </c>
      <c r="E136" s="70" t="s">
        <v>15</v>
      </c>
      <c r="F136" s="70" t="s">
        <v>54</v>
      </c>
      <c r="G136" s="70" t="s">
        <v>70</v>
      </c>
      <c r="H136" s="70" t="s">
        <v>132</v>
      </c>
      <c r="I136" s="64"/>
      <c r="J136" s="71"/>
    </row>
    <row r="137" spans="2:10" x14ac:dyDescent="0.35">
      <c r="B137" s="68"/>
      <c r="C137" s="70">
        <v>1</v>
      </c>
      <c r="D137" s="70" t="s">
        <v>38</v>
      </c>
      <c r="E137" s="70" t="s">
        <v>16</v>
      </c>
      <c r="F137" s="70" t="s">
        <v>55</v>
      </c>
      <c r="G137" s="70" t="s">
        <v>72</v>
      </c>
      <c r="H137" s="70" t="s">
        <v>130</v>
      </c>
      <c r="I137" s="64"/>
      <c r="J137" s="71"/>
    </row>
    <row r="138" spans="2:10" x14ac:dyDescent="0.35">
      <c r="B138" s="68"/>
      <c r="C138" s="70">
        <v>1</v>
      </c>
      <c r="D138" s="70" t="s">
        <v>38</v>
      </c>
      <c r="E138" s="70" t="s">
        <v>16</v>
      </c>
      <c r="F138" s="70" t="s">
        <v>55</v>
      </c>
      <c r="G138" s="70" t="s">
        <v>72</v>
      </c>
      <c r="H138" s="70" t="s">
        <v>132</v>
      </c>
      <c r="I138" s="64"/>
      <c r="J138" s="71"/>
    </row>
    <row r="139" spans="2:10" x14ac:dyDescent="0.35">
      <c r="B139" s="68"/>
      <c r="C139" s="70">
        <v>1</v>
      </c>
      <c r="D139" s="70" t="s">
        <v>38</v>
      </c>
      <c r="E139" s="70" t="s">
        <v>17</v>
      </c>
      <c r="F139" s="70" t="s">
        <v>155</v>
      </c>
      <c r="G139" s="70" t="s">
        <v>74</v>
      </c>
      <c r="H139" s="70" t="s">
        <v>132</v>
      </c>
      <c r="I139" s="64"/>
      <c r="J139" s="71"/>
    </row>
    <row r="140" spans="2:10" x14ac:dyDescent="0.35">
      <c r="B140" s="68"/>
      <c r="C140" s="70">
        <v>1</v>
      </c>
      <c r="D140" s="70" t="s">
        <v>38</v>
      </c>
      <c r="E140" s="70" t="s">
        <v>17</v>
      </c>
      <c r="F140" s="70" t="s">
        <v>172</v>
      </c>
      <c r="G140" s="70" t="s">
        <v>74</v>
      </c>
      <c r="H140" s="70" t="s">
        <v>130</v>
      </c>
      <c r="I140" s="64"/>
      <c r="J140" s="71"/>
    </row>
    <row r="141" spans="2:10" x14ac:dyDescent="0.35">
      <c r="B141" s="68"/>
      <c r="C141" s="70">
        <v>1</v>
      </c>
      <c r="D141" s="70" t="s">
        <v>38</v>
      </c>
      <c r="E141" s="70" t="s">
        <v>18</v>
      </c>
      <c r="F141" s="70" t="s">
        <v>56</v>
      </c>
      <c r="G141" s="70" t="s">
        <v>73</v>
      </c>
      <c r="H141" s="70" t="s">
        <v>130</v>
      </c>
      <c r="I141" s="64"/>
      <c r="J141" s="71"/>
    </row>
    <row r="142" spans="2:10" x14ac:dyDescent="0.35">
      <c r="B142" s="68"/>
      <c r="C142" s="70">
        <v>1</v>
      </c>
      <c r="D142" s="70" t="s">
        <v>38</v>
      </c>
      <c r="E142" s="70" t="s">
        <v>18</v>
      </c>
      <c r="F142" s="70" t="s">
        <v>56</v>
      </c>
      <c r="G142" s="70" t="s">
        <v>73</v>
      </c>
      <c r="H142" s="70" t="s">
        <v>132</v>
      </c>
      <c r="I142" s="64"/>
      <c r="J142" s="71"/>
    </row>
    <row r="143" spans="2:10" x14ac:dyDescent="0.35">
      <c r="B143" s="68"/>
      <c r="C143" s="70">
        <v>1</v>
      </c>
      <c r="D143" s="70" t="s">
        <v>39</v>
      </c>
      <c r="E143" s="70" t="s">
        <v>19</v>
      </c>
      <c r="F143" s="70" t="s">
        <v>57</v>
      </c>
      <c r="G143" s="70" t="s">
        <v>74</v>
      </c>
      <c r="H143" s="70" t="s">
        <v>137</v>
      </c>
      <c r="I143" s="64"/>
      <c r="J143" s="71"/>
    </row>
    <row r="144" spans="2:10" x14ac:dyDescent="0.35">
      <c r="B144" s="68"/>
      <c r="C144" s="70">
        <v>1</v>
      </c>
      <c r="D144" s="70" t="s">
        <v>39</v>
      </c>
      <c r="E144" s="70" t="s">
        <v>19</v>
      </c>
      <c r="F144" s="70" t="s">
        <v>57</v>
      </c>
      <c r="G144" s="70" t="s">
        <v>74</v>
      </c>
      <c r="H144" s="70" t="s">
        <v>132</v>
      </c>
      <c r="I144" s="64"/>
      <c r="J144" s="71"/>
    </row>
    <row r="145" spans="2:10" x14ac:dyDescent="0.35">
      <c r="B145" s="68"/>
      <c r="C145" s="70">
        <v>1</v>
      </c>
      <c r="D145" s="70" t="s">
        <v>39</v>
      </c>
      <c r="E145" s="70" t="s">
        <v>19</v>
      </c>
      <c r="F145" s="70" t="s">
        <v>57</v>
      </c>
      <c r="G145" s="70" t="s">
        <v>74</v>
      </c>
      <c r="H145" s="70" t="s">
        <v>141</v>
      </c>
      <c r="I145" s="64"/>
      <c r="J145" s="71"/>
    </row>
    <row r="146" spans="2:10" x14ac:dyDescent="0.35">
      <c r="B146" s="68"/>
      <c r="C146" s="70">
        <v>1</v>
      </c>
      <c r="D146" s="70" t="s">
        <v>39</v>
      </c>
      <c r="E146" s="70" t="s">
        <v>19</v>
      </c>
      <c r="F146" s="70" t="s">
        <v>57</v>
      </c>
      <c r="G146" s="70" t="s">
        <v>74</v>
      </c>
      <c r="H146" s="70" t="s">
        <v>134</v>
      </c>
      <c r="I146" s="64"/>
      <c r="J146" s="71"/>
    </row>
    <row r="147" spans="2:10" x14ac:dyDescent="0.35">
      <c r="B147" s="68"/>
      <c r="C147" s="70">
        <v>1</v>
      </c>
      <c r="D147" s="70" t="s">
        <v>39</v>
      </c>
      <c r="E147" s="70" t="s">
        <v>19</v>
      </c>
      <c r="F147" s="70" t="s">
        <v>57</v>
      </c>
      <c r="G147" s="70" t="s">
        <v>74</v>
      </c>
      <c r="H147" s="70" t="s">
        <v>136</v>
      </c>
      <c r="I147" s="64"/>
      <c r="J147" s="71"/>
    </row>
    <row r="148" spans="2:10" x14ac:dyDescent="0.35">
      <c r="B148" s="68"/>
      <c r="C148" s="70">
        <v>1</v>
      </c>
      <c r="D148" s="70" t="s">
        <v>39</v>
      </c>
      <c r="E148" s="70" t="s">
        <v>20</v>
      </c>
      <c r="F148" s="70" t="s">
        <v>58</v>
      </c>
      <c r="G148" s="70" t="s">
        <v>74</v>
      </c>
      <c r="H148" s="70" t="s">
        <v>130</v>
      </c>
      <c r="I148" s="64"/>
      <c r="J148" s="71"/>
    </row>
    <row r="149" spans="2:10" x14ac:dyDescent="0.35">
      <c r="B149" s="68"/>
      <c r="C149" s="70">
        <v>1</v>
      </c>
      <c r="D149" s="70" t="s">
        <v>39</v>
      </c>
      <c r="E149" s="70" t="s">
        <v>20</v>
      </c>
      <c r="F149" s="70" t="s">
        <v>58</v>
      </c>
      <c r="G149" s="70" t="s">
        <v>74</v>
      </c>
      <c r="H149" s="70" t="s">
        <v>137</v>
      </c>
      <c r="I149" s="64"/>
      <c r="J149" s="71"/>
    </row>
    <row r="150" spans="2:10" x14ac:dyDescent="0.35">
      <c r="B150" s="68"/>
      <c r="C150" s="70">
        <v>1</v>
      </c>
      <c r="D150" s="70" t="s">
        <v>39</v>
      </c>
      <c r="E150" s="70" t="s">
        <v>20</v>
      </c>
      <c r="F150" s="70" t="s">
        <v>58</v>
      </c>
      <c r="G150" s="70" t="s">
        <v>74</v>
      </c>
      <c r="H150" s="70" t="s">
        <v>132</v>
      </c>
      <c r="I150" s="64"/>
      <c r="J150" s="71"/>
    </row>
    <row r="151" spans="2:10" x14ac:dyDescent="0.35">
      <c r="B151" s="68"/>
      <c r="C151" s="70">
        <v>1</v>
      </c>
      <c r="D151" s="70" t="s">
        <v>39</v>
      </c>
      <c r="E151" s="70" t="s">
        <v>20</v>
      </c>
      <c r="F151" s="70" t="s">
        <v>58</v>
      </c>
      <c r="G151" s="70" t="s">
        <v>74</v>
      </c>
      <c r="H151" s="70" t="s">
        <v>139</v>
      </c>
      <c r="I151" s="64"/>
      <c r="J151" s="71"/>
    </row>
    <row r="152" spans="2:10" x14ac:dyDescent="0.35">
      <c r="B152" s="68"/>
      <c r="C152" s="70">
        <v>1</v>
      </c>
      <c r="D152" s="70" t="s">
        <v>39</v>
      </c>
      <c r="E152" s="70" t="s">
        <v>20</v>
      </c>
      <c r="F152" s="70" t="s">
        <v>58</v>
      </c>
      <c r="G152" s="70" t="s">
        <v>74</v>
      </c>
      <c r="H152" s="70" t="s">
        <v>133</v>
      </c>
      <c r="I152" s="64"/>
      <c r="J152" s="71"/>
    </row>
    <row r="153" spans="2:10" x14ac:dyDescent="0.35">
      <c r="B153" s="68"/>
      <c r="C153" s="70">
        <v>1</v>
      </c>
      <c r="D153" s="70" t="s">
        <v>39</v>
      </c>
      <c r="E153" s="70" t="s">
        <v>20</v>
      </c>
      <c r="F153" s="70" t="s">
        <v>58</v>
      </c>
      <c r="G153" s="70" t="s">
        <v>74</v>
      </c>
      <c r="H153" s="70" t="s">
        <v>138</v>
      </c>
      <c r="I153" s="64"/>
      <c r="J153" s="71"/>
    </row>
    <row r="154" spans="2:10" x14ac:dyDescent="0.35">
      <c r="B154" s="68"/>
      <c r="C154" s="70">
        <v>1</v>
      </c>
      <c r="D154" s="70" t="s">
        <v>39</v>
      </c>
      <c r="E154" s="70" t="s">
        <v>20</v>
      </c>
      <c r="F154" s="70" t="s">
        <v>58</v>
      </c>
      <c r="G154" s="70" t="s">
        <v>74</v>
      </c>
      <c r="H154" s="70" t="s">
        <v>131</v>
      </c>
      <c r="I154" s="64"/>
      <c r="J154" s="71"/>
    </row>
    <row r="155" spans="2:10" x14ac:dyDescent="0.35">
      <c r="B155" s="68"/>
      <c r="C155" s="70">
        <v>1</v>
      </c>
      <c r="D155" s="70" t="s">
        <v>39</v>
      </c>
      <c r="E155" s="70" t="s">
        <v>20</v>
      </c>
      <c r="F155" s="70" t="s">
        <v>58</v>
      </c>
      <c r="G155" s="70" t="s">
        <v>74</v>
      </c>
      <c r="H155" s="70" t="s">
        <v>134</v>
      </c>
      <c r="I155" s="64"/>
      <c r="J155" s="71"/>
    </row>
    <row r="156" spans="2:10" x14ac:dyDescent="0.35">
      <c r="B156" s="68"/>
      <c r="C156" s="70">
        <v>1</v>
      </c>
      <c r="D156" s="70" t="s">
        <v>39</v>
      </c>
      <c r="E156" s="70" t="s">
        <v>20</v>
      </c>
      <c r="F156" s="70" t="s">
        <v>58</v>
      </c>
      <c r="G156" s="70" t="s">
        <v>74</v>
      </c>
      <c r="H156" s="70" t="s">
        <v>136</v>
      </c>
      <c r="I156" s="64"/>
      <c r="J156" s="71"/>
    </row>
    <row r="157" spans="2:10" x14ac:dyDescent="0.35">
      <c r="B157" s="68"/>
      <c r="C157" s="70">
        <v>1</v>
      </c>
      <c r="D157" s="70" t="s">
        <v>39</v>
      </c>
      <c r="E157" s="70" t="s">
        <v>20</v>
      </c>
      <c r="F157" s="70" t="s">
        <v>58</v>
      </c>
      <c r="G157" s="70" t="s">
        <v>74</v>
      </c>
      <c r="H157" s="70" t="s">
        <v>135</v>
      </c>
      <c r="I157" s="64"/>
      <c r="J157" s="71"/>
    </row>
    <row r="158" spans="2:10" x14ac:dyDescent="0.35">
      <c r="B158" s="68"/>
      <c r="C158" s="70">
        <v>1</v>
      </c>
      <c r="D158" s="70" t="s">
        <v>39</v>
      </c>
      <c r="E158" s="70" t="s">
        <v>20</v>
      </c>
      <c r="F158" s="70" t="s">
        <v>58</v>
      </c>
      <c r="G158" s="70" t="s">
        <v>74</v>
      </c>
      <c r="H158" s="70" t="s">
        <v>157</v>
      </c>
      <c r="I158" s="64"/>
      <c r="J158" s="71"/>
    </row>
    <row r="159" spans="2:10" x14ac:dyDescent="0.35">
      <c r="B159" s="68"/>
      <c r="C159" s="70">
        <v>1</v>
      </c>
      <c r="D159" s="70" t="s">
        <v>39</v>
      </c>
      <c r="E159" s="70" t="s">
        <v>21</v>
      </c>
      <c r="F159" s="70" t="s">
        <v>59</v>
      </c>
      <c r="G159" s="70" t="s">
        <v>74</v>
      </c>
      <c r="H159" s="70" t="s">
        <v>132</v>
      </c>
      <c r="I159" s="64"/>
      <c r="J159" s="71"/>
    </row>
    <row r="160" spans="2:10" x14ac:dyDescent="0.35">
      <c r="B160" s="68"/>
      <c r="C160" s="70">
        <v>1</v>
      </c>
      <c r="D160" s="70" t="s">
        <v>39</v>
      </c>
      <c r="E160" s="70" t="s">
        <v>21</v>
      </c>
      <c r="F160" s="70" t="s">
        <v>59</v>
      </c>
      <c r="G160" s="70" t="s">
        <v>74</v>
      </c>
      <c r="H160" s="70" t="s">
        <v>134</v>
      </c>
      <c r="I160" s="64"/>
      <c r="J160" s="71"/>
    </row>
    <row r="161" spans="2:10" x14ac:dyDescent="0.35">
      <c r="B161" s="68"/>
      <c r="C161" s="70">
        <v>1</v>
      </c>
      <c r="D161" s="70" t="s">
        <v>39</v>
      </c>
      <c r="E161" s="70" t="s">
        <v>21</v>
      </c>
      <c r="F161" s="70" t="s">
        <v>59</v>
      </c>
      <c r="G161" s="70" t="s">
        <v>74</v>
      </c>
      <c r="H161" s="70" t="s">
        <v>136</v>
      </c>
      <c r="I161" s="64"/>
      <c r="J161" s="71"/>
    </row>
    <row r="162" spans="2:10" x14ac:dyDescent="0.35">
      <c r="B162" s="68"/>
      <c r="C162" s="70">
        <v>1</v>
      </c>
      <c r="D162" s="70" t="s">
        <v>39</v>
      </c>
      <c r="E162" s="70" t="s">
        <v>21</v>
      </c>
      <c r="F162" s="70" t="s">
        <v>59</v>
      </c>
      <c r="G162" s="70" t="s">
        <v>74</v>
      </c>
      <c r="H162" s="70" t="s">
        <v>135</v>
      </c>
      <c r="I162" s="64"/>
      <c r="J162" s="71"/>
    </row>
    <row r="163" spans="2:10" x14ac:dyDescent="0.35">
      <c r="B163" s="68"/>
      <c r="C163" s="70">
        <v>1</v>
      </c>
      <c r="D163" s="70" t="s">
        <v>39</v>
      </c>
      <c r="E163" s="70" t="s">
        <v>22</v>
      </c>
      <c r="F163" s="70" t="s">
        <v>60</v>
      </c>
      <c r="G163" s="70" t="s">
        <v>74</v>
      </c>
      <c r="H163" s="70" t="s">
        <v>132</v>
      </c>
      <c r="I163" s="64"/>
      <c r="J163" s="71"/>
    </row>
    <row r="164" spans="2:10" x14ac:dyDescent="0.35">
      <c r="B164" s="68"/>
      <c r="C164" s="70">
        <v>1</v>
      </c>
      <c r="D164" s="70" t="s">
        <v>39</v>
      </c>
      <c r="E164" s="70" t="s">
        <v>22</v>
      </c>
      <c r="F164" s="70" t="s">
        <v>60</v>
      </c>
      <c r="G164" s="70" t="s">
        <v>74</v>
      </c>
      <c r="H164" s="70" t="s">
        <v>141</v>
      </c>
      <c r="I164" s="64"/>
      <c r="J164" s="71"/>
    </row>
    <row r="165" spans="2:10" x14ac:dyDescent="0.35">
      <c r="B165" s="68"/>
      <c r="C165" s="70">
        <v>1</v>
      </c>
      <c r="D165" s="70" t="s">
        <v>39</v>
      </c>
      <c r="E165" s="70" t="s">
        <v>22</v>
      </c>
      <c r="F165" s="70" t="s">
        <v>60</v>
      </c>
      <c r="G165" s="70" t="s">
        <v>74</v>
      </c>
      <c r="H165" s="70" t="s">
        <v>134</v>
      </c>
      <c r="I165" s="64"/>
      <c r="J165" s="71"/>
    </row>
    <row r="166" spans="2:10" x14ac:dyDescent="0.35">
      <c r="B166" s="68"/>
      <c r="C166" s="70">
        <v>1</v>
      </c>
      <c r="D166" s="70" t="s">
        <v>39</v>
      </c>
      <c r="E166" s="70" t="s">
        <v>22</v>
      </c>
      <c r="F166" s="70" t="s">
        <v>60</v>
      </c>
      <c r="G166" s="70" t="s">
        <v>74</v>
      </c>
      <c r="H166" s="70" t="s">
        <v>136</v>
      </c>
      <c r="I166" s="64"/>
      <c r="J166" s="71"/>
    </row>
    <row r="167" spans="2:10" x14ac:dyDescent="0.35">
      <c r="B167" s="68"/>
      <c r="C167" s="70">
        <v>1</v>
      </c>
      <c r="D167" s="70" t="s">
        <v>39</v>
      </c>
      <c r="E167" s="70" t="s">
        <v>22</v>
      </c>
      <c r="F167" s="70" t="s">
        <v>60</v>
      </c>
      <c r="G167" s="70" t="s">
        <v>74</v>
      </c>
      <c r="H167" s="70" t="s">
        <v>135</v>
      </c>
      <c r="I167" s="64"/>
      <c r="J167" s="71"/>
    </row>
    <row r="168" spans="2:10" x14ac:dyDescent="0.35">
      <c r="B168" s="68"/>
      <c r="C168" s="70">
        <v>1</v>
      </c>
      <c r="D168" s="70" t="s">
        <v>39</v>
      </c>
      <c r="E168" s="70" t="s">
        <v>23</v>
      </c>
      <c r="F168" s="70" t="s">
        <v>61</v>
      </c>
      <c r="G168" s="70" t="s">
        <v>74</v>
      </c>
      <c r="H168" s="70" t="s">
        <v>132</v>
      </c>
      <c r="I168" s="64"/>
      <c r="J168" s="71"/>
    </row>
    <row r="169" spans="2:10" x14ac:dyDescent="0.35">
      <c r="B169" s="68"/>
      <c r="C169" s="70">
        <v>1</v>
      </c>
      <c r="D169" s="70" t="s">
        <v>39</v>
      </c>
      <c r="E169" s="70" t="s">
        <v>23</v>
      </c>
      <c r="F169" s="70" t="s">
        <v>61</v>
      </c>
      <c r="G169" s="70" t="s">
        <v>74</v>
      </c>
      <c r="H169" s="70" t="s">
        <v>134</v>
      </c>
      <c r="I169" s="64"/>
      <c r="J169" s="71"/>
    </row>
    <row r="170" spans="2:10" x14ac:dyDescent="0.35">
      <c r="B170" s="68"/>
      <c r="C170" s="70">
        <v>1</v>
      </c>
      <c r="D170" s="70" t="s">
        <v>39</v>
      </c>
      <c r="E170" s="70" t="s">
        <v>23</v>
      </c>
      <c r="F170" s="70" t="s">
        <v>61</v>
      </c>
      <c r="G170" s="70" t="s">
        <v>74</v>
      </c>
      <c r="H170" s="70" t="s">
        <v>136</v>
      </c>
      <c r="I170" s="64"/>
      <c r="J170" s="71"/>
    </row>
    <row r="171" spans="2:10" x14ac:dyDescent="0.35">
      <c r="B171" s="68"/>
      <c r="C171" s="70">
        <v>1</v>
      </c>
      <c r="D171" s="70" t="s">
        <v>39</v>
      </c>
      <c r="E171" s="70" t="s">
        <v>24</v>
      </c>
      <c r="F171" s="70" t="s">
        <v>62</v>
      </c>
      <c r="G171" s="70" t="s">
        <v>74</v>
      </c>
      <c r="H171" s="70" t="s">
        <v>132</v>
      </c>
      <c r="I171" s="64"/>
      <c r="J171" s="71"/>
    </row>
    <row r="172" spans="2:10" x14ac:dyDescent="0.35">
      <c r="B172" s="68"/>
      <c r="C172" s="70">
        <v>1</v>
      </c>
      <c r="D172" s="70" t="s">
        <v>39</v>
      </c>
      <c r="E172" s="70" t="s">
        <v>24</v>
      </c>
      <c r="F172" s="70" t="s">
        <v>62</v>
      </c>
      <c r="G172" s="70" t="s">
        <v>74</v>
      </c>
      <c r="H172" s="70" t="s">
        <v>131</v>
      </c>
      <c r="I172" s="64"/>
      <c r="J172" s="71"/>
    </row>
    <row r="173" spans="2:10" x14ac:dyDescent="0.35">
      <c r="B173" s="68"/>
      <c r="C173" s="70">
        <v>1</v>
      </c>
      <c r="D173" s="70" t="s">
        <v>39</v>
      </c>
      <c r="E173" s="70" t="s">
        <v>24</v>
      </c>
      <c r="F173" s="70" t="s">
        <v>62</v>
      </c>
      <c r="G173" s="70" t="s">
        <v>74</v>
      </c>
      <c r="H173" s="70" t="s">
        <v>135</v>
      </c>
      <c r="I173" s="64"/>
      <c r="J173" s="71"/>
    </row>
    <row r="174" spans="2:10" x14ac:dyDescent="0.35">
      <c r="B174" s="68"/>
      <c r="C174" s="70">
        <v>1</v>
      </c>
      <c r="D174" s="70" t="s">
        <v>39</v>
      </c>
      <c r="E174" s="70" t="s">
        <v>25</v>
      </c>
      <c r="F174" s="70" t="s">
        <v>149</v>
      </c>
      <c r="G174" s="70" t="s">
        <v>73</v>
      </c>
      <c r="H174" s="70" t="s">
        <v>130</v>
      </c>
      <c r="I174" s="64"/>
      <c r="J174" s="71"/>
    </row>
    <row r="175" spans="2:10" x14ac:dyDescent="0.35">
      <c r="B175" s="68"/>
      <c r="C175" s="70">
        <v>1</v>
      </c>
      <c r="D175" s="70" t="s">
        <v>40</v>
      </c>
      <c r="E175" s="70" t="s">
        <v>26</v>
      </c>
      <c r="F175" s="70" t="s">
        <v>156</v>
      </c>
      <c r="G175" s="70" t="s">
        <v>74</v>
      </c>
      <c r="H175" s="70" t="s">
        <v>148</v>
      </c>
      <c r="I175" s="64"/>
      <c r="J175" s="71"/>
    </row>
    <row r="176" spans="2:10" x14ac:dyDescent="0.35">
      <c r="B176" s="68"/>
      <c r="C176" s="70">
        <v>1</v>
      </c>
      <c r="D176" s="70" t="s">
        <v>40</v>
      </c>
      <c r="E176" s="70" t="s">
        <v>26</v>
      </c>
      <c r="F176" s="70" t="s">
        <v>156</v>
      </c>
      <c r="G176" s="70" t="s">
        <v>74</v>
      </c>
      <c r="H176" s="70" t="s">
        <v>130</v>
      </c>
      <c r="I176" s="64"/>
      <c r="J176" s="71"/>
    </row>
    <row r="177" spans="2:10" x14ac:dyDescent="0.35">
      <c r="B177" s="68"/>
      <c r="C177" s="70">
        <v>1</v>
      </c>
      <c r="D177" s="70" t="s">
        <v>40</v>
      </c>
      <c r="E177" s="70" t="s">
        <v>26</v>
      </c>
      <c r="F177" s="70" t="s">
        <v>156</v>
      </c>
      <c r="G177" s="70" t="s">
        <v>74</v>
      </c>
      <c r="H177" s="70" t="s">
        <v>137</v>
      </c>
      <c r="I177" s="64"/>
      <c r="J177" s="71"/>
    </row>
    <row r="178" spans="2:10" x14ac:dyDescent="0.35">
      <c r="B178" s="68"/>
      <c r="C178" s="70">
        <v>1</v>
      </c>
      <c r="D178" s="70" t="s">
        <v>40</v>
      </c>
      <c r="E178" s="70" t="s">
        <v>26</v>
      </c>
      <c r="F178" s="70" t="s">
        <v>156</v>
      </c>
      <c r="G178" s="70" t="s">
        <v>74</v>
      </c>
      <c r="H178" s="70" t="s">
        <v>139</v>
      </c>
      <c r="I178" s="64"/>
      <c r="J178" s="71"/>
    </row>
    <row r="179" spans="2:10" x14ac:dyDescent="0.35">
      <c r="B179" s="68"/>
      <c r="C179" s="70">
        <v>1</v>
      </c>
      <c r="D179" s="70" t="s">
        <v>40</v>
      </c>
      <c r="E179" s="70" t="s">
        <v>26</v>
      </c>
      <c r="F179" s="70" t="s">
        <v>156</v>
      </c>
      <c r="G179" s="70" t="s">
        <v>74</v>
      </c>
      <c r="H179" s="70" t="s">
        <v>133</v>
      </c>
      <c r="I179" s="64"/>
      <c r="J179" s="71"/>
    </row>
    <row r="180" spans="2:10" x14ac:dyDescent="0.35">
      <c r="B180" s="68"/>
      <c r="C180" s="70">
        <v>1</v>
      </c>
      <c r="D180" s="70" t="s">
        <v>40</v>
      </c>
      <c r="E180" s="70" t="s">
        <v>26</v>
      </c>
      <c r="F180" s="70" t="s">
        <v>156</v>
      </c>
      <c r="G180" s="70" t="s">
        <v>74</v>
      </c>
      <c r="H180" s="70" t="s">
        <v>138</v>
      </c>
      <c r="I180" s="64"/>
      <c r="J180" s="71"/>
    </row>
    <row r="181" spans="2:10" x14ac:dyDescent="0.35">
      <c r="B181" s="68"/>
      <c r="C181" s="70">
        <v>1</v>
      </c>
      <c r="D181" s="70" t="s">
        <v>40</v>
      </c>
      <c r="E181" s="70" t="s">
        <v>26</v>
      </c>
      <c r="F181" s="70" t="s">
        <v>156</v>
      </c>
      <c r="G181" s="70" t="s">
        <v>74</v>
      </c>
      <c r="H181" s="70" t="s">
        <v>142</v>
      </c>
      <c r="I181" s="64"/>
      <c r="J181" s="71"/>
    </row>
    <row r="182" spans="2:10" x14ac:dyDescent="0.35">
      <c r="B182" s="68"/>
      <c r="C182" s="70">
        <v>1</v>
      </c>
      <c r="D182" s="70" t="s">
        <v>40</v>
      </c>
      <c r="E182" s="70" t="s">
        <v>26</v>
      </c>
      <c r="F182" s="70" t="s">
        <v>156</v>
      </c>
      <c r="G182" s="70" t="s">
        <v>74</v>
      </c>
      <c r="H182" s="70" t="s">
        <v>131</v>
      </c>
      <c r="I182" s="64"/>
      <c r="J182" s="71"/>
    </row>
    <row r="183" spans="2:10" x14ac:dyDescent="0.35">
      <c r="B183" s="68"/>
      <c r="C183" s="70">
        <v>1</v>
      </c>
      <c r="D183" s="70" t="s">
        <v>40</v>
      </c>
      <c r="E183" s="70" t="s">
        <v>26</v>
      </c>
      <c r="F183" s="70" t="s">
        <v>156</v>
      </c>
      <c r="G183" s="70" t="s">
        <v>74</v>
      </c>
      <c r="H183" s="70" t="s">
        <v>135</v>
      </c>
      <c r="I183" s="64"/>
      <c r="J183" s="71"/>
    </row>
    <row r="184" spans="2:10" x14ac:dyDescent="0.35">
      <c r="B184" s="68"/>
      <c r="C184" s="70">
        <v>1</v>
      </c>
      <c r="D184" s="70" t="s">
        <v>40</v>
      </c>
      <c r="E184" s="70" t="s">
        <v>26</v>
      </c>
      <c r="F184" s="70" t="s">
        <v>156</v>
      </c>
      <c r="G184" s="70" t="s">
        <v>74</v>
      </c>
      <c r="H184" s="70" t="s">
        <v>158</v>
      </c>
      <c r="I184" s="64"/>
      <c r="J184" s="71"/>
    </row>
    <row r="185" spans="2:10" x14ac:dyDescent="0.35">
      <c r="B185" s="68"/>
      <c r="C185" s="70">
        <v>1</v>
      </c>
      <c r="D185" s="70" t="s">
        <v>40</v>
      </c>
      <c r="E185" s="70" t="s">
        <v>26</v>
      </c>
      <c r="F185" s="70" t="s">
        <v>173</v>
      </c>
      <c r="G185" s="70" t="s">
        <v>74</v>
      </c>
      <c r="H185" s="70" t="s">
        <v>130</v>
      </c>
      <c r="I185" s="64"/>
      <c r="J185" s="71"/>
    </row>
    <row r="186" spans="2:10" x14ac:dyDescent="0.35">
      <c r="B186" s="68"/>
      <c r="C186" s="70">
        <v>1</v>
      </c>
      <c r="D186" s="70" t="s">
        <v>41</v>
      </c>
      <c r="E186" s="70" t="s">
        <v>27</v>
      </c>
      <c r="F186" s="70" t="s">
        <v>63</v>
      </c>
      <c r="G186" s="70" t="s">
        <v>74</v>
      </c>
      <c r="H186" s="70" t="s">
        <v>148</v>
      </c>
      <c r="I186" s="64"/>
      <c r="J186" s="71"/>
    </row>
    <row r="187" spans="2:10" x14ac:dyDescent="0.35">
      <c r="B187" s="68"/>
      <c r="C187" s="70">
        <v>1</v>
      </c>
      <c r="D187" s="70" t="s">
        <v>41</v>
      </c>
      <c r="E187" s="70" t="s">
        <v>27</v>
      </c>
      <c r="F187" s="70" t="s">
        <v>63</v>
      </c>
      <c r="G187" s="70" t="s">
        <v>74</v>
      </c>
      <c r="H187" s="70" t="s">
        <v>130</v>
      </c>
      <c r="I187" s="64"/>
      <c r="J187" s="71"/>
    </row>
    <row r="188" spans="2:10" x14ac:dyDescent="0.35">
      <c r="B188" s="68"/>
      <c r="C188" s="70">
        <v>1</v>
      </c>
      <c r="D188" s="70" t="s">
        <v>41</v>
      </c>
      <c r="E188" s="70" t="s">
        <v>27</v>
      </c>
      <c r="F188" s="70" t="s">
        <v>63</v>
      </c>
      <c r="G188" s="70" t="s">
        <v>74</v>
      </c>
      <c r="H188" s="70" t="s">
        <v>137</v>
      </c>
      <c r="I188" s="64"/>
      <c r="J188" s="71"/>
    </row>
    <row r="189" spans="2:10" x14ac:dyDescent="0.35">
      <c r="B189" s="68"/>
      <c r="C189" s="70">
        <v>1</v>
      </c>
      <c r="D189" s="70" t="s">
        <v>41</v>
      </c>
      <c r="E189" s="70" t="s">
        <v>27</v>
      </c>
      <c r="F189" s="70" t="s">
        <v>63</v>
      </c>
      <c r="G189" s="70" t="s">
        <v>74</v>
      </c>
      <c r="H189" s="70" t="s">
        <v>132</v>
      </c>
      <c r="I189" s="64"/>
      <c r="J189" s="71"/>
    </row>
    <row r="190" spans="2:10" x14ac:dyDescent="0.35">
      <c r="B190" s="68"/>
      <c r="C190" s="70">
        <v>1</v>
      </c>
      <c r="D190" s="70" t="s">
        <v>41</v>
      </c>
      <c r="E190" s="70" t="s">
        <v>27</v>
      </c>
      <c r="F190" s="70" t="s">
        <v>63</v>
      </c>
      <c r="G190" s="70" t="s">
        <v>74</v>
      </c>
      <c r="H190" s="70" t="s">
        <v>133</v>
      </c>
      <c r="I190" s="64"/>
      <c r="J190" s="71"/>
    </row>
    <row r="191" spans="2:10" x14ac:dyDescent="0.35">
      <c r="B191" s="68"/>
      <c r="C191" s="70">
        <v>1</v>
      </c>
      <c r="D191" s="70" t="s">
        <v>41</v>
      </c>
      <c r="E191" s="70" t="s">
        <v>27</v>
      </c>
      <c r="F191" s="70" t="s">
        <v>63</v>
      </c>
      <c r="G191" s="70" t="s">
        <v>74</v>
      </c>
      <c r="H191" s="70" t="s">
        <v>138</v>
      </c>
      <c r="I191" s="64"/>
      <c r="J191" s="71"/>
    </row>
    <row r="192" spans="2:10" x14ac:dyDescent="0.35">
      <c r="B192" s="68"/>
      <c r="C192" s="70">
        <v>1</v>
      </c>
      <c r="D192" s="70" t="s">
        <v>41</v>
      </c>
      <c r="E192" s="70" t="s">
        <v>27</v>
      </c>
      <c r="F192" s="70" t="s">
        <v>63</v>
      </c>
      <c r="G192" s="70" t="s">
        <v>74</v>
      </c>
      <c r="H192" s="70" t="s">
        <v>131</v>
      </c>
      <c r="I192" s="64"/>
      <c r="J192" s="71"/>
    </row>
    <row r="193" spans="2:10" x14ac:dyDescent="0.35">
      <c r="B193" s="68"/>
      <c r="C193" s="70">
        <v>1</v>
      </c>
      <c r="D193" s="70" t="s">
        <v>41</v>
      </c>
      <c r="E193" s="70" t="s">
        <v>27</v>
      </c>
      <c r="F193" s="70" t="s">
        <v>63</v>
      </c>
      <c r="G193" s="70" t="s">
        <v>74</v>
      </c>
      <c r="H193" s="70" t="s">
        <v>134</v>
      </c>
      <c r="I193" s="64"/>
      <c r="J193" s="71"/>
    </row>
    <row r="194" spans="2:10" x14ac:dyDescent="0.35">
      <c r="B194" s="68"/>
      <c r="C194" s="70">
        <v>1</v>
      </c>
      <c r="D194" s="70" t="s">
        <v>41</v>
      </c>
      <c r="E194" s="70" t="s">
        <v>27</v>
      </c>
      <c r="F194" s="70" t="s">
        <v>63</v>
      </c>
      <c r="G194" s="70" t="s">
        <v>74</v>
      </c>
      <c r="H194" s="70" t="s">
        <v>136</v>
      </c>
      <c r="I194" s="64"/>
      <c r="J194" s="71"/>
    </row>
    <row r="195" spans="2:10" x14ac:dyDescent="0.35">
      <c r="B195" s="68"/>
      <c r="C195" s="70">
        <v>1</v>
      </c>
      <c r="D195" s="70" t="s">
        <v>41</v>
      </c>
      <c r="E195" s="70" t="s">
        <v>27</v>
      </c>
      <c r="F195" s="70" t="s">
        <v>63</v>
      </c>
      <c r="G195" s="70" t="s">
        <v>74</v>
      </c>
      <c r="H195" s="70" t="s">
        <v>135</v>
      </c>
      <c r="I195" s="64"/>
      <c r="J195" s="71"/>
    </row>
    <row r="196" spans="2:10" x14ac:dyDescent="0.35">
      <c r="B196" s="68"/>
      <c r="C196" s="70">
        <v>1</v>
      </c>
      <c r="D196" s="70" t="s">
        <v>41</v>
      </c>
      <c r="E196" s="70" t="s">
        <v>27</v>
      </c>
      <c r="F196" s="70" t="s">
        <v>63</v>
      </c>
      <c r="G196" s="70" t="s">
        <v>74</v>
      </c>
      <c r="H196" s="70" t="s">
        <v>157</v>
      </c>
      <c r="I196" s="64"/>
      <c r="J196" s="71"/>
    </row>
    <row r="197" spans="2:10" x14ac:dyDescent="0.35">
      <c r="B197" s="68"/>
      <c r="C197" s="70">
        <v>1</v>
      </c>
      <c r="D197" s="70" t="s">
        <v>41</v>
      </c>
      <c r="E197" s="70" t="s">
        <v>28</v>
      </c>
      <c r="F197" s="70" t="s">
        <v>64</v>
      </c>
      <c r="G197" s="70" t="s">
        <v>74</v>
      </c>
      <c r="H197" s="70" t="s">
        <v>130</v>
      </c>
      <c r="I197" s="64"/>
      <c r="J197" s="71"/>
    </row>
    <row r="198" spans="2:10" x14ac:dyDescent="0.35">
      <c r="B198" s="68"/>
      <c r="C198" s="70">
        <v>1</v>
      </c>
      <c r="D198" s="70" t="s">
        <v>41</v>
      </c>
      <c r="E198" s="70" t="s">
        <v>28</v>
      </c>
      <c r="F198" s="70" t="s">
        <v>64</v>
      </c>
      <c r="G198" s="70" t="s">
        <v>74</v>
      </c>
      <c r="H198" s="70" t="s">
        <v>133</v>
      </c>
      <c r="I198" s="64"/>
      <c r="J198" s="71"/>
    </row>
    <row r="199" spans="2:10" x14ac:dyDescent="0.35">
      <c r="B199" s="68"/>
      <c r="C199" s="70">
        <v>1</v>
      </c>
      <c r="D199" s="70" t="s">
        <v>41</v>
      </c>
      <c r="E199" s="70" t="s">
        <v>28</v>
      </c>
      <c r="F199" s="70" t="s">
        <v>64</v>
      </c>
      <c r="G199" s="70" t="s">
        <v>74</v>
      </c>
      <c r="H199" s="70" t="s">
        <v>131</v>
      </c>
      <c r="I199" s="64"/>
      <c r="J199" s="71"/>
    </row>
    <row r="200" spans="2:10" x14ac:dyDescent="0.35">
      <c r="B200" s="68"/>
      <c r="C200" s="70">
        <v>1</v>
      </c>
      <c r="D200" s="70" t="s">
        <v>41</v>
      </c>
      <c r="E200" s="70" t="s">
        <v>28</v>
      </c>
      <c r="F200" s="70" t="s">
        <v>64</v>
      </c>
      <c r="G200" s="70" t="s">
        <v>74</v>
      </c>
      <c r="H200" s="70" t="s">
        <v>134</v>
      </c>
      <c r="I200" s="64"/>
      <c r="J200" s="71"/>
    </row>
    <row r="201" spans="2:10" x14ac:dyDescent="0.35">
      <c r="B201" s="68"/>
      <c r="C201" s="70">
        <v>1</v>
      </c>
      <c r="D201" s="70" t="s">
        <v>41</v>
      </c>
      <c r="E201" s="70" t="s">
        <v>28</v>
      </c>
      <c r="F201" s="70" t="s">
        <v>64</v>
      </c>
      <c r="G201" s="70" t="s">
        <v>74</v>
      </c>
      <c r="H201" s="70" t="s">
        <v>136</v>
      </c>
      <c r="I201" s="64"/>
      <c r="J201" s="71"/>
    </row>
    <row r="202" spans="2:10" x14ac:dyDescent="0.35">
      <c r="B202" s="68"/>
      <c r="C202" s="70">
        <v>1</v>
      </c>
      <c r="D202" s="70" t="s">
        <v>41</v>
      </c>
      <c r="E202" s="70" t="s">
        <v>28</v>
      </c>
      <c r="F202" s="70" t="s">
        <v>64</v>
      </c>
      <c r="G202" s="70" t="s">
        <v>74</v>
      </c>
      <c r="H202" s="70" t="s">
        <v>135</v>
      </c>
      <c r="I202" s="64"/>
      <c r="J202" s="71"/>
    </row>
    <row r="203" spans="2:10" x14ac:dyDescent="0.35">
      <c r="B203" s="68"/>
      <c r="C203" s="70">
        <v>1</v>
      </c>
      <c r="D203" s="70" t="s">
        <v>41</v>
      </c>
      <c r="E203" s="70" t="s">
        <v>28</v>
      </c>
      <c r="F203" s="70" t="s">
        <v>64</v>
      </c>
      <c r="G203" s="70" t="s">
        <v>74</v>
      </c>
      <c r="H203" s="70" t="s">
        <v>157</v>
      </c>
      <c r="I203" s="64"/>
      <c r="J203" s="71"/>
    </row>
    <row r="204" spans="2:10" x14ac:dyDescent="0.35">
      <c r="B204" s="68"/>
      <c r="C204" s="70">
        <v>1</v>
      </c>
      <c r="D204" s="70" t="s">
        <v>41</v>
      </c>
      <c r="E204" s="70" t="s">
        <v>29</v>
      </c>
      <c r="F204" s="70" t="s">
        <v>65</v>
      </c>
      <c r="G204" s="70" t="s">
        <v>71</v>
      </c>
      <c r="H204" s="70" t="s">
        <v>130</v>
      </c>
      <c r="I204" s="64"/>
      <c r="J204" s="71"/>
    </row>
    <row r="205" spans="2:10" x14ac:dyDescent="0.35">
      <c r="B205" s="68"/>
      <c r="C205" s="70">
        <v>1</v>
      </c>
      <c r="D205" s="70" t="s">
        <v>41</v>
      </c>
      <c r="E205" s="70" t="s">
        <v>29</v>
      </c>
      <c r="F205" s="70" t="s">
        <v>65</v>
      </c>
      <c r="G205" s="70" t="s">
        <v>71</v>
      </c>
      <c r="H205" s="70" t="s">
        <v>137</v>
      </c>
      <c r="I205" s="64"/>
      <c r="J205" s="71"/>
    </row>
    <row r="206" spans="2:10" x14ac:dyDescent="0.35">
      <c r="B206" s="68"/>
      <c r="C206" s="70">
        <v>1</v>
      </c>
      <c r="D206" s="70" t="s">
        <v>41</v>
      </c>
      <c r="E206" s="70" t="s">
        <v>29</v>
      </c>
      <c r="F206" s="70" t="s">
        <v>65</v>
      </c>
      <c r="G206" s="70" t="s">
        <v>71</v>
      </c>
      <c r="H206" s="70" t="s">
        <v>132</v>
      </c>
      <c r="I206" s="64"/>
      <c r="J206" s="71"/>
    </row>
    <row r="207" spans="2:10" x14ac:dyDescent="0.35">
      <c r="B207" s="68"/>
      <c r="C207" s="70">
        <v>1</v>
      </c>
      <c r="D207" s="70" t="s">
        <v>41</v>
      </c>
      <c r="E207" s="70" t="s">
        <v>29</v>
      </c>
      <c r="F207" s="70" t="s">
        <v>65</v>
      </c>
      <c r="G207" s="70" t="s">
        <v>71</v>
      </c>
      <c r="H207" s="70" t="s">
        <v>139</v>
      </c>
      <c r="I207" s="64"/>
      <c r="J207" s="71"/>
    </row>
    <row r="208" spans="2:10" x14ac:dyDescent="0.35">
      <c r="B208" s="68"/>
      <c r="C208" s="70">
        <v>1</v>
      </c>
      <c r="D208" s="70" t="s">
        <v>41</v>
      </c>
      <c r="E208" s="70" t="s">
        <v>29</v>
      </c>
      <c r="F208" s="70" t="s">
        <v>65</v>
      </c>
      <c r="G208" s="70" t="s">
        <v>71</v>
      </c>
      <c r="H208" s="70" t="s">
        <v>133</v>
      </c>
      <c r="I208" s="64"/>
      <c r="J208" s="71"/>
    </row>
    <row r="209" spans="2:10" x14ac:dyDescent="0.35">
      <c r="B209" s="68"/>
      <c r="C209" s="70">
        <v>1</v>
      </c>
      <c r="D209" s="70" t="s">
        <v>41</v>
      </c>
      <c r="E209" s="70" t="s">
        <v>29</v>
      </c>
      <c r="F209" s="70" t="s">
        <v>65</v>
      </c>
      <c r="G209" s="70" t="s">
        <v>71</v>
      </c>
      <c r="H209" s="70" t="s">
        <v>131</v>
      </c>
      <c r="I209" s="64"/>
      <c r="J209" s="71"/>
    </row>
    <row r="210" spans="2:10" x14ac:dyDescent="0.35">
      <c r="B210" s="68"/>
      <c r="C210" s="70">
        <v>1</v>
      </c>
      <c r="D210" s="70" t="s">
        <v>41</v>
      </c>
      <c r="E210" s="70" t="s">
        <v>29</v>
      </c>
      <c r="F210" s="70" t="s">
        <v>65</v>
      </c>
      <c r="G210" s="70" t="s">
        <v>71</v>
      </c>
      <c r="H210" s="70" t="s">
        <v>134</v>
      </c>
      <c r="I210" s="64"/>
      <c r="J210" s="71"/>
    </row>
    <row r="211" spans="2:10" x14ac:dyDescent="0.35">
      <c r="B211" s="68"/>
      <c r="C211" s="70">
        <v>1</v>
      </c>
      <c r="D211" s="70" t="s">
        <v>41</v>
      </c>
      <c r="E211" s="70" t="s">
        <v>29</v>
      </c>
      <c r="F211" s="70" t="s">
        <v>65</v>
      </c>
      <c r="G211" s="70" t="s">
        <v>71</v>
      </c>
      <c r="H211" s="70" t="s">
        <v>136</v>
      </c>
      <c r="I211" s="64"/>
      <c r="J211" s="71"/>
    </row>
    <row r="212" spans="2:10" x14ac:dyDescent="0.35">
      <c r="B212" s="68"/>
      <c r="C212" s="70">
        <v>1</v>
      </c>
      <c r="D212" s="70" t="s">
        <v>41</v>
      </c>
      <c r="E212" s="70" t="s">
        <v>29</v>
      </c>
      <c r="F212" s="70" t="s">
        <v>65</v>
      </c>
      <c r="G212" s="70" t="s">
        <v>71</v>
      </c>
      <c r="H212" s="70" t="s">
        <v>135</v>
      </c>
      <c r="I212" s="64"/>
      <c r="J212" s="71"/>
    </row>
    <row r="213" spans="2:10" x14ac:dyDescent="0.35">
      <c r="B213" s="68"/>
      <c r="C213" s="70">
        <v>1</v>
      </c>
      <c r="D213" s="70" t="s">
        <v>41</v>
      </c>
      <c r="E213" s="70" t="s">
        <v>29</v>
      </c>
      <c r="F213" s="70" t="s">
        <v>65</v>
      </c>
      <c r="G213" s="70" t="s">
        <v>71</v>
      </c>
      <c r="H213" s="70" t="s">
        <v>157</v>
      </c>
      <c r="I213" s="64"/>
      <c r="J213" s="71"/>
    </row>
    <row r="214" spans="2:10" x14ac:dyDescent="0.35">
      <c r="B214" s="68"/>
      <c r="C214" s="70">
        <v>1</v>
      </c>
      <c r="D214" s="70" t="s">
        <v>41</v>
      </c>
      <c r="E214" s="70" t="s">
        <v>30</v>
      </c>
      <c r="F214" s="70" t="s">
        <v>66</v>
      </c>
      <c r="G214" s="70" t="s">
        <v>72</v>
      </c>
      <c r="H214" s="70" t="s">
        <v>130</v>
      </c>
      <c r="I214" s="64"/>
      <c r="J214" s="71"/>
    </row>
    <row r="215" spans="2:10" x14ac:dyDescent="0.35">
      <c r="B215" s="68"/>
      <c r="C215" s="70">
        <v>1</v>
      </c>
      <c r="D215" s="70" t="s">
        <v>41</v>
      </c>
      <c r="E215" s="70" t="s">
        <v>30</v>
      </c>
      <c r="F215" s="70" t="s">
        <v>66</v>
      </c>
      <c r="G215" s="70" t="s">
        <v>72</v>
      </c>
      <c r="H215" s="70" t="s">
        <v>132</v>
      </c>
      <c r="I215" s="64"/>
      <c r="J215" s="71"/>
    </row>
    <row r="216" spans="2:10" x14ac:dyDescent="0.35">
      <c r="B216" s="68"/>
      <c r="C216" s="70">
        <v>1</v>
      </c>
      <c r="D216" s="70" t="s">
        <v>41</v>
      </c>
      <c r="E216" s="70" t="s">
        <v>30</v>
      </c>
      <c r="F216" s="70" t="s">
        <v>66</v>
      </c>
      <c r="G216" s="70" t="s">
        <v>72</v>
      </c>
      <c r="H216" s="70" t="s">
        <v>139</v>
      </c>
      <c r="I216" s="64"/>
      <c r="J216" s="71"/>
    </row>
    <row r="217" spans="2:10" x14ac:dyDescent="0.35">
      <c r="B217" s="68"/>
      <c r="C217" s="70">
        <v>1</v>
      </c>
      <c r="D217" s="70" t="s">
        <v>41</v>
      </c>
      <c r="E217" s="70" t="s">
        <v>30</v>
      </c>
      <c r="F217" s="70" t="s">
        <v>66</v>
      </c>
      <c r="G217" s="70" t="s">
        <v>72</v>
      </c>
      <c r="H217" s="70" t="s">
        <v>133</v>
      </c>
      <c r="I217" s="64"/>
      <c r="J217" s="71"/>
    </row>
    <row r="218" spans="2:10" x14ac:dyDescent="0.35">
      <c r="B218" s="68"/>
      <c r="C218" s="70">
        <v>1</v>
      </c>
      <c r="D218" s="70" t="s">
        <v>41</v>
      </c>
      <c r="E218" s="70" t="s">
        <v>30</v>
      </c>
      <c r="F218" s="70" t="s">
        <v>66</v>
      </c>
      <c r="G218" s="70" t="s">
        <v>72</v>
      </c>
      <c r="H218" s="70" t="s">
        <v>138</v>
      </c>
      <c r="I218" s="64"/>
      <c r="J218" s="71"/>
    </row>
    <row r="219" spans="2:10" x14ac:dyDescent="0.35">
      <c r="B219" s="68"/>
      <c r="C219" s="70">
        <v>1</v>
      </c>
      <c r="D219" s="70" t="s">
        <v>41</v>
      </c>
      <c r="E219" s="70" t="s">
        <v>30</v>
      </c>
      <c r="F219" s="70" t="s">
        <v>66</v>
      </c>
      <c r="G219" s="70" t="s">
        <v>72</v>
      </c>
      <c r="H219" s="70" t="s">
        <v>131</v>
      </c>
      <c r="I219" s="64"/>
      <c r="J219" s="71"/>
    </row>
    <row r="220" spans="2:10" x14ac:dyDescent="0.35">
      <c r="B220" s="68"/>
      <c r="C220" s="70">
        <v>1</v>
      </c>
      <c r="D220" s="70" t="s">
        <v>41</v>
      </c>
      <c r="E220" s="70" t="s">
        <v>30</v>
      </c>
      <c r="F220" s="70" t="s">
        <v>66</v>
      </c>
      <c r="G220" s="70" t="s">
        <v>72</v>
      </c>
      <c r="H220" s="70" t="s">
        <v>134</v>
      </c>
      <c r="I220" s="64"/>
      <c r="J220" s="71"/>
    </row>
    <row r="221" spans="2:10" x14ac:dyDescent="0.35">
      <c r="B221" s="68"/>
      <c r="C221" s="70">
        <v>1</v>
      </c>
      <c r="D221" s="70" t="s">
        <v>41</v>
      </c>
      <c r="E221" s="70" t="s">
        <v>30</v>
      </c>
      <c r="F221" s="70" t="s">
        <v>66</v>
      </c>
      <c r="G221" s="70" t="s">
        <v>72</v>
      </c>
      <c r="H221" s="70" t="s">
        <v>136</v>
      </c>
      <c r="I221" s="64"/>
      <c r="J221" s="71"/>
    </row>
    <row r="222" spans="2:10" x14ac:dyDescent="0.35">
      <c r="B222" s="68"/>
      <c r="C222" s="70">
        <v>1</v>
      </c>
      <c r="D222" s="70" t="s">
        <v>41</v>
      </c>
      <c r="E222" s="70" t="s">
        <v>30</v>
      </c>
      <c r="F222" s="70" t="s">
        <v>66</v>
      </c>
      <c r="G222" s="70" t="s">
        <v>72</v>
      </c>
      <c r="H222" s="70" t="s">
        <v>135</v>
      </c>
      <c r="I222" s="64"/>
      <c r="J222" s="71"/>
    </row>
    <row r="223" spans="2:10" x14ac:dyDescent="0.35">
      <c r="B223" s="68"/>
      <c r="C223" s="70">
        <v>1</v>
      </c>
      <c r="D223" s="70" t="s">
        <v>41</v>
      </c>
      <c r="E223" s="70" t="s">
        <v>30</v>
      </c>
      <c r="F223" s="70" t="s">
        <v>66</v>
      </c>
      <c r="G223" s="70" t="s">
        <v>72</v>
      </c>
      <c r="H223" s="70" t="s">
        <v>157</v>
      </c>
      <c r="I223" s="64"/>
      <c r="J223" s="71"/>
    </row>
    <row r="224" spans="2:10" x14ac:dyDescent="0.35">
      <c r="B224" s="68"/>
      <c r="C224" s="70">
        <v>1</v>
      </c>
      <c r="D224" s="70" t="s">
        <v>41</v>
      </c>
      <c r="E224" s="70" t="s">
        <v>31</v>
      </c>
      <c r="F224" s="70" t="s">
        <v>67</v>
      </c>
      <c r="G224" s="70" t="s">
        <v>73</v>
      </c>
      <c r="H224" s="70" t="s">
        <v>130</v>
      </c>
      <c r="I224" s="64"/>
      <c r="J224" s="71"/>
    </row>
    <row r="225" spans="2:10" x14ac:dyDescent="0.35">
      <c r="B225" s="68"/>
      <c r="C225" s="70">
        <v>1</v>
      </c>
      <c r="D225" s="70" t="s">
        <v>41</v>
      </c>
      <c r="E225" s="70" t="s">
        <v>31</v>
      </c>
      <c r="F225" s="70" t="s">
        <v>67</v>
      </c>
      <c r="G225" s="70" t="s">
        <v>73</v>
      </c>
      <c r="H225" s="70" t="s">
        <v>132</v>
      </c>
      <c r="I225" s="64"/>
      <c r="J225" s="71"/>
    </row>
    <row r="226" spans="2:10" x14ac:dyDescent="0.35">
      <c r="B226" s="68"/>
      <c r="C226" s="70">
        <v>1</v>
      </c>
      <c r="D226" s="70" t="s">
        <v>41</v>
      </c>
      <c r="E226" s="70" t="s">
        <v>31</v>
      </c>
      <c r="F226" s="70" t="s">
        <v>67</v>
      </c>
      <c r="G226" s="70" t="s">
        <v>73</v>
      </c>
      <c r="H226" s="70" t="s">
        <v>133</v>
      </c>
      <c r="I226" s="64"/>
      <c r="J226" s="71"/>
    </row>
    <row r="227" spans="2:10" x14ac:dyDescent="0.35">
      <c r="B227" s="68"/>
      <c r="C227" s="70">
        <v>1</v>
      </c>
      <c r="D227" s="70" t="s">
        <v>41</v>
      </c>
      <c r="E227" s="70" t="s">
        <v>31</v>
      </c>
      <c r="F227" s="70" t="s">
        <v>67</v>
      </c>
      <c r="G227" s="70" t="s">
        <v>73</v>
      </c>
      <c r="H227" s="70" t="s">
        <v>138</v>
      </c>
      <c r="I227" s="64"/>
      <c r="J227" s="71"/>
    </row>
    <row r="228" spans="2:10" x14ac:dyDescent="0.35">
      <c r="B228" s="68"/>
      <c r="C228" s="70">
        <v>1</v>
      </c>
      <c r="D228" s="70" t="s">
        <v>41</v>
      </c>
      <c r="E228" s="70" t="s">
        <v>31</v>
      </c>
      <c r="F228" s="70" t="s">
        <v>67</v>
      </c>
      <c r="G228" s="70" t="s">
        <v>73</v>
      </c>
      <c r="H228" s="70" t="s">
        <v>131</v>
      </c>
      <c r="I228" s="64"/>
      <c r="J228" s="71"/>
    </row>
    <row r="229" spans="2:10" x14ac:dyDescent="0.35">
      <c r="B229" s="68"/>
      <c r="C229" s="70">
        <v>1</v>
      </c>
      <c r="D229" s="70" t="s">
        <v>41</v>
      </c>
      <c r="E229" s="70" t="s">
        <v>31</v>
      </c>
      <c r="F229" s="70" t="s">
        <v>67</v>
      </c>
      <c r="G229" s="70" t="s">
        <v>73</v>
      </c>
      <c r="H229" s="70" t="s">
        <v>134</v>
      </c>
      <c r="I229" s="64"/>
      <c r="J229" s="71"/>
    </row>
    <row r="230" spans="2:10" x14ac:dyDescent="0.35">
      <c r="B230" s="68"/>
      <c r="C230" s="70">
        <v>1</v>
      </c>
      <c r="D230" s="70" t="s">
        <v>41</v>
      </c>
      <c r="E230" s="70" t="s">
        <v>31</v>
      </c>
      <c r="F230" s="70" t="s">
        <v>67</v>
      </c>
      <c r="G230" s="70" t="s">
        <v>73</v>
      </c>
      <c r="H230" s="70" t="s">
        <v>136</v>
      </c>
      <c r="I230" s="64"/>
      <c r="J230" s="71"/>
    </row>
    <row r="231" spans="2:10" x14ac:dyDescent="0.35">
      <c r="B231" s="68"/>
      <c r="C231" s="70">
        <v>1</v>
      </c>
      <c r="D231" s="70" t="s">
        <v>41</v>
      </c>
      <c r="E231" s="70" t="s">
        <v>31</v>
      </c>
      <c r="F231" s="70" t="s">
        <v>67</v>
      </c>
      <c r="G231" s="70" t="s">
        <v>73</v>
      </c>
      <c r="H231" s="70" t="s">
        <v>135</v>
      </c>
      <c r="I231" s="64"/>
      <c r="J231" s="71"/>
    </row>
    <row r="232" spans="2:10" x14ac:dyDescent="0.35">
      <c r="B232" s="68"/>
      <c r="C232" s="70">
        <v>1</v>
      </c>
      <c r="D232" s="70" t="s">
        <v>41</v>
      </c>
      <c r="E232" s="70" t="s">
        <v>31</v>
      </c>
      <c r="F232" s="70" t="s">
        <v>67</v>
      </c>
      <c r="G232" s="70" t="s">
        <v>73</v>
      </c>
      <c r="H232" s="70" t="s">
        <v>157</v>
      </c>
      <c r="I232" s="64"/>
      <c r="J232" s="71"/>
    </row>
    <row r="233" spans="2:10" x14ac:dyDescent="0.35">
      <c r="B233" s="68"/>
      <c r="C233" s="70">
        <v>1</v>
      </c>
      <c r="D233" s="70" t="s">
        <v>41</v>
      </c>
      <c r="E233" s="70" t="s">
        <v>32</v>
      </c>
      <c r="F233" s="70" t="s">
        <v>68</v>
      </c>
      <c r="G233" s="70" t="s">
        <v>75</v>
      </c>
      <c r="H233" s="70" t="s">
        <v>157</v>
      </c>
      <c r="I233" s="64"/>
      <c r="J233" s="71"/>
    </row>
    <row r="234" spans="2:10" x14ac:dyDescent="0.35">
      <c r="B234" s="68"/>
      <c r="C234" s="70">
        <v>1</v>
      </c>
      <c r="D234" s="70" t="s">
        <v>174</v>
      </c>
      <c r="E234" s="70" t="s">
        <v>175</v>
      </c>
      <c r="F234" s="70" t="s">
        <v>176</v>
      </c>
      <c r="G234" s="70" t="s">
        <v>74</v>
      </c>
      <c r="H234" s="70" t="s">
        <v>130</v>
      </c>
      <c r="I234" s="64"/>
      <c r="J234" s="71"/>
    </row>
    <row r="235" spans="2:10" x14ac:dyDescent="0.35">
      <c r="B235" s="68"/>
      <c r="C235" s="70">
        <v>1</v>
      </c>
      <c r="D235" s="70" t="s">
        <v>174</v>
      </c>
      <c r="E235" s="70" t="s">
        <v>177</v>
      </c>
      <c r="F235" s="70" t="s">
        <v>178</v>
      </c>
      <c r="G235" s="70" t="s">
        <v>74</v>
      </c>
      <c r="H235" s="70" t="s">
        <v>130</v>
      </c>
      <c r="I235" s="64"/>
      <c r="J235" s="71"/>
    </row>
    <row r="236" spans="2:10" x14ac:dyDescent="0.35">
      <c r="B236" s="68"/>
      <c r="C236" s="70">
        <v>1</v>
      </c>
      <c r="D236" s="70" t="s">
        <v>174</v>
      </c>
      <c r="E236" s="70" t="s">
        <v>179</v>
      </c>
      <c r="F236" s="70" t="s">
        <v>180</v>
      </c>
      <c r="G236" s="70" t="s">
        <v>74</v>
      </c>
      <c r="H236" s="70" t="s">
        <v>130</v>
      </c>
      <c r="I236" s="64"/>
      <c r="J236" s="71"/>
    </row>
    <row r="237" spans="2:10" ht="15" thickBot="1" x14ac:dyDescent="0.4">
      <c r="B237" s="76"/>
      <c r="C237" s="77"/>
      <c r="D237" s="77"/>
      <c r="E237" s="77"/>
      <c r="F237" s="77"/>
      <c r="G237" s="77"/>
      <c r="H237" s="77"/>
      <c r="I237" s="78"/>
      <c r="J237" s="79"/>
    </row>
    <row r="238" spans="2:10" ht="15" thickTop="1" x14ac:dyDescent="0.35">
      <c r="I238" s="80"/>
    </row>
    <row r="239" spans="2:10" x14ac:dyDescent="0.35">
      <c r="I239" s="80"/>
    </row>
    <row r="240" spans="2:10" x14ac:dyDescent="0.35">
      <c r="I240" s="80"/>
    </row>
    <row r="241" spans="9:9" x14ac:dyDescent="0.35">
      <c r="I241" s="80"/>
    </row>
    <row r="242" spans="9:9" x14ac:dyDescent="0.35">
      <c r="I242" s="80"/>
    </row>
    <row r="243" spans="9:9" x14ac:dyDescent="0.35">
      <c r="I243" s="80"/>
    </row>
    <row r="244" spans="9:9" x14ac:dyDescent="0.35">
      <c r="I244" s="80"/>
    </row>
    <row r="245" spans="9:9" x14ac:dyDescent="0.35">
      <c r="I245" s="80"/>
    </row>
    <row r="246" spans="9:9" x14ac:dyDescent="0.35">
      <c r="I246" s="80"/>
    </row>
    <row r="247" spans="9:9" x14ac:dyDescent="0.35">
      <c r="I247" s="80"/>
    </row>
    <row r="248" spans="9:9" x14ac:dyDescent="0.35">
      <c r="I248" s="80"/>
    </row>
    <row r="249" spans="9:9" x14ac:dyDescent="0.35">
      <c r="I249" s="80"/>
    </row>
    <row r="250" spans="9:9" x14ac:dyDescent="0.35">
      <c r="I250" s="80"/>
    </row>
    <row r="251" spans="9:9" x14ac:dyDescent="0.35">
      <c r="I251" s="80"/>
    </row>
    <row r="252" spans="9:9" x14ac:dyDescent="0.35">
      <c r="I252" s="80"/>
    </row>
    <row r="253" spans="9:9" x14ac:dyDescent="0.35">
      <c r="I253" s="80"/>
    </row>
    <row r="254" spans="9:9" x14ac:dyDescent="0.35">
      <c r="I254" s="80"/>
    </row>
    <row r="255" spans="9:9" x14ac:dyDescent="0.35">
      <c r="I255" s="80"/>
    </row>
    <row r="256" spans="9:9" x14ac:dyDescent="0.35">
      <c r="I256" s="80"/>
    </row>
    <row r="257" spans="9:9" x14ac:dyDescent="0.35">
      <c r="I257" s="80"/>
    </row>
    <row r="258" spans="9:9" x14ac:dyDescent="0.35">
      <c r="I258" s="80"/>
    </row>
    <row r="259" spans="9:9" x14ac:dyDescent="0.35">
      <c r="I259" s="80"/>
    </row>
    <row r="260" spans="9:9" x14ac:dyDescent="0.35">
      <c r="I260" s="80"/>
    </row>
    <row r="261" spans="9:9" x14ac:dyDescent="0.35">
      <c r="I261" s="80"/>
    </row>
    <row r="262" spans="9:9" x14ac:dyDescent="0.35">
      <c r="I262" s="80"/>
    </row>
    <row r="263" spans="9:9" x14ac:dyDescent="0.35">
      <c r="I263" s="80"/>
    </row>
    <row r="264" spans="9:9" x14ac:dyDescent="0.35">
      <c r="I264" s="80"/>
    </row>
    <row r="265" spans="9:9" x14ac:dyDescent="0.35">
      <c r="I265" s="80"/>
    </row>
    <row r="266" spans="9:9" x14ac:dyDescent="0.35">
      <c r="I266" s="80"/>
    </row>
    <row r="267" spans="9:9" x14ac:dyDescent="0.35">
      <c r="I267" s="80"/>
    </row>
    <row r="268" spans="9:9" x14ac:dyDescent="0.35">
      <c r="I268" s="80"/>
    </row>
    <row r="269" spans="9:9" x14ac:dyDescent="0.35">
      <c r="I269" s="80"/>
    </row>
    <row r="270" spans="9:9" x14ac:dyDescent="0.35">
      <c r="I270" s="80"/>
    </row>
    <row r="271" spans="9:9" x14ac:dyDescent="0.35">
      <c r="I271" s="80"/>
    </row>
    <row r="272" spans="9:9" x14ac:dyDescent="0.35">
      <c r="I272" s="80"/>
    </row>
    <row r="273" spans="9:9" x14ac:dyDescent="0.35">
      <c r="I273" s="80"/>
    </row>
    <row r="274" spans="9:9" x14ac:dyDescent="0.35">
      <c r="I274" s="80"/>
    </row>
    <row r="275" spans="9:9" x14ac:dyDescent="0.35">
      <c r="I275" s="80"/>
    </row>
    <row r="276" spans="9:9" x14ac:dyDescent="0.35">
      <c r="I276" s="80"/>
    </row>
    <row r="277" spans="9:9" x14ac:dyDescent="0.35">
      <c r="I277" s="80"/>
    </row>
    <row r="278" spans="9:9" x14ac:dyDescent="0.35">
      <c r="I278" s="80"/>
    </row>
    <row r="279" spans="9:9" x14ac:dyDescent="0.35">
      <c r="I279" s="80"/>
    </row>
    <row r="280" spans="9:9" x14ac:dyDescent="0.35">
      <c r="I280" s="80"/>
    </row>
    <row r="281" spans="9:9" x14ac:dyDescent="0.35">
      <c r="I281" s="80"/>
    </row>
    <row r="282" spans="9:9" x14ac:dyDescent="0.35">
      <c r="I282" s="80"/>
    </row>
    <row r="283" spans="9:9" x14ac:dyDescent="0.35">
      <c r="I283" s="80"/>
    </row>
    <row r="284" spans="9:9" x14ac:dyDescent="0.35">
      <c r="I284" s="80"/>
    </row>
    <row r="285" spans="9:9" x14ac:dyDescent="0.35">
      <c r="I285" s="80"/>
    </row>
    <row r="286" spans="9:9" x14ac:dyDescent="0.35">
      <c r="I286" s="80"/>
    </row>
    <row r="287" spans="9:9" x14ac:dyDescent="0.35">
      <c r="I287" s="80"/>
    </row>
    <row r="288" spans="9:9" x14ac:dyDescent="0.35">
      <c r="I288" s="80"/>
    </row>
    <row r="289" spans="9:9" x14ac:dyDescent="0.35">
      <c r="I289" s="80"/>
    </row>
    <row r="290" spans="9:9" x14ac:dyDescent="0.35">
      <c r="I290" s="80"/>
    </row>
    <row r="291" spans="9:9" x14ac:dyDescent="0.35">
      <c r="I291" s="80"/>
    </row>
    <row r="292" spans="9:9" x14ac:dyDescent="0.35">
      <c r="I292" s="80"/>
    </row>
    <row r="293" spans="9:9" x14ac:dyDescent="0.35">
      <c r="I293" s="80"/>
    </row>
    <row r="294" spans="9:9" x14ac:dyDescent="0.35">
      <c r="I294" s="80"/>
    </row>
    <row r="295" spans="9:9" x14ac:dyDescent="0.35">
      <c r="I295" s="80"/>
    </row>
    <row r="296" spans="9:9" x14ac:dyDescent="0.35">
      <c r="I296" s="80"/>
    </row>
    <row r="297" spans="9:9" x14ac:dyDescent="0.35">
      <c r="I297" s="80"/>
    </row>
    <row r="298" spans="9:9" x14ac:dyDescent="0.35">
      <c r="I298" s="80"/>
    </row>
    <row r="299" spans="9:9" x14ac:dyDescent="0.35">
      <c r="I299" s="80"/>
    </row>
  </sheetData>
  <sheetProtection algorithmName="SHA-512" hashValue="v2wY6qRJ9sHBAhnDzvCkBVgUK+g83gtQdQ0DOmXcvPW8C+YPd1DzIPrOxaWXlfwcVzvu6LvFiQk0q7+EKwoSfw==" saltValue="jGH4BMcXyBCBEv5CkxrRZQ==" spinCount="100000" sheet="1" objects="1" scenarios="1"/>
  <mergeCells count="1">
    <mergeCell ref="G4:H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6C694-624D-44D9-A46E-690CC53F087E}">
  <sheetPr>
    <tabColor theme="6" tint="0.39997558519241921"/>
  </sheetPr>
  <dimension ref="B2:W60"/>
  <sheetViews>
    <sheetView zoomScale="70" zoomScaleNormal="70" workbookViewId="0">
      <selection activeCell="O13" sqref="O13:P13"/>
    </sheetView>
  </sheetViews>
  <sheetFormatPr defaultColWidth="8.81640625" defaultRowHeight="14" x14ac:dyDescent="0.3"/>
  <cols>
    <col min="1" max="1" width="8.81640625" style="1"/>
    <col min="2" max="2" width="4.1796875" style="1" customWidth="1"/>
    <col min="3" max="3" width="4.54296875" style="1" customWidth="1"/>
    <col min="4" max="4" width="28.453125" style="1" customWidth="1"/>
    <col min="5" max="5" width="9.81640625" style="2" customWidth="1"/>
    <col min="6" max="6" width="48.1796875" style="1" customWidth="1"/>
    <col min="7" max="8" width="4.453125" style="1" customWidth="1"/>
    <col min="9" max="9" width="28.1796875" style="1" customWidth="1"/>
    <col min="10" max="10" width="8.1796875" style="1" customWidth="1"/>
    <col min="11" max="11" width="11" style="4" customWidth="1"/>
    <col min="12" max="12" width="11.1796875" style="1" customWidth="1"/>
    <col min="13" max="13" width="4.1796875" style="1" customWidth="1"/>
    <col min="14" max="14" width="8.1796875" style="1" customWidth="1"/>
    <col min="15" max="16" width="7.81640625" style="1" customWidth="1"/>
    <col min="17" max="17" width="9.1796875" style="1" customWidth="1"/>
    <col min="18" max="19" width="7.81640625" style="1" customWidth="1"/>
    <col min="20" max="20" width="12.54296875" style="1" customWidth="1"/>
    <col min="21" max="21" width="19.54296875" style="1" customWidth="1"/>
    <col min="22" max="22" width="21.81640625" style="2" customWidth="1"/>
    <col min="23" max="23" width="3.54296875" style="2" customWidth="1"/>
    <col min="24" max="24" width="8.81640625" style="1"/>
    <col min="25" max="25" width="4.1796875" style="1" customWidth="1"/>
    <col min="26" max="26" width="22.54296875" style="1" customWidth="1"/>
    <col min="27" max="28" width="17.54296875" style="1" customWidth="1"/>
    <col min="29" max="29" width="18.54296875" style="1" customWidth="1"/>
    <col min="30" max="30" width="3.81640625" style="1" customWidth="1"/>
    <col min="31" max="16384" width="8.81640625" style="1"/>
  </cols>
  <sheetData>
    <row r="2" spans="2:23" ht="14.5" thickBot="1" x14ac:dyDescent="0.35"/>
    <row r="3" spans="2:23" ht="15" thickTop="1" thickBot="1" x14ac:dyDescent="0.35">
      <c r="B3" s="81"/>
      <c r="C3" s="13"/>
      <c r="D3" s="13"/>
      <c r="E3" s="12"/>
      <c r="F3" s="13"/>
      <c r="G3" s="13"/>
      <c r="H3" s="13"/>
      <c r="I3" s="13"/>
      <c r="J3" s="13"/>
      <c r="K3" s="14"/>
      <c r="L3" s="13"/>
      <c r="M3" s="13"/>
      <c r="N3" s="13"/>
      <c r="O3" s="13"/>
      <c r="P3" s="13"/>
      <c r="Q3" s="13"/>
      <c r="R3" s="13"/>
      <c r="S3" s="13"/>
      <c r="T3" s="13"/>
      <c r="U3" s="13"/>
      <c r="V3" s="12"/>
      <c r="W3" s="82"/>
    </row>
    <row r="4" spans="2:23" ht="34" customHeight="1" thickTop="1" thickBot="1" x14ac:dyDescent="0.45">
      <c r="B4" s="15"/>
      <c r="C4" s="81"/>
      <c r="D4" s="83"/>
      <c r="E4" s="12"/>
      <c r="F4" s="13"/>
      <c r="G4" s="13"/>
      <c r="H4" s="13"/>
      <c r="I4" s="13"/>
      <c r="J4" s="13"/>
      <c r="K4" s="14"/>
      <c r="L4" s="13"/>
      <c r="M4" s="84"/>
      <c r="N4" s="16"/>
      <c r="O4" s="202" t="s">
        <v>251</v>
      </c>
      <c r="P4" s="203"/>
      <c r="Q4" s="203"/>
      <c r="R4" s="203"/>
      <c r="S4" s="203"/>
      <c r="T4" s="203"/>
      <c r="U4" s="203"/>
      <c r="V4" s="204"/>
      <c r="W4" s="85"/>
    </row>
    <row r="5" spans="2:23" ht="34" customHeight="1" thickTop="1" thickBot="1" x14ac:dyDescent="0.35">
      <c r="B5" s="15"/>
      <c r="C5" s="15"/>
      <c r="D5" s="199" t="s">
        <v>258</v>
      </c>
      <c r="E5" s="200"/>
      <c r="F5" s="200"/>
      <c r="G5" s="200"/>
      <c r="H5" s="200"/>
      <c r="I5" s="200"/>
      <c r="J5" s="200"/>
      <c r="K5" s="201"/>
      <c r="L5" s="16"/>
      <c r="M5" s="19"/>
      <c r="N5" s="16"/>
      <c r="O5" s="205"/>
      <c r="P5" s="206"/>
      <c r="Q5" s="206"/>
      <c r="R5" s="206"/>
      <c r="S5" s="206"/>
      <c r="T5" s="206"/>
      <c r="U5" s="206"/>
      <c r="V5" s="207"/>
      <c r="W5" s="85"/>
    </row>
    <row r="6" spans="2:23" ht="50.5" customHeight="1" thickTop="1" thickBot="1" x14ac:dyDescent="0.5">
      <c r="B6" s="15"/>
      <c r="C6" s="86"/>
      <c r="D6" s="87" t="s">
        <v>250</v>
      </c>
      <c r="E6" s="88" t="s">
        <v>249</v>
      </c>
      <c r="F6" s="87" t="s">
        <v>110</v>
      </c>
      <c r="G6" s="87" t="s">
        <v>42</v>
      </c>
      <c r="H6" s="87"/>
      <c r="I6" s="87"/>
      <c r="J6" s="87"/>
      <c r="K6" s="89" t="s">
        <v>69</v>
      </c>
      <c r="L6" s="87"/>
      <c r="M6" s="90"/>
      <c r="N6" s="91"/>
      <c r="O6" s="215" t="s">
        <v>254</v>
      </c>
      <c r="P6" s="216"/>
      <c r="Q6" s="208" t="s">
        <v>253</v>
      </c>
      <c r="R6" s="209"/>
      <c r="S6" s="210" t="s">
        <v>248</v>
      </c>
      <c r="T6" s="92"/>
      <c r="U6" s="93"/>
      <c r="V6" s="94"/>
      <c r="W6" s="19"/>
    </row>
    <row r="7" spans="2:23" ht="29.15" customHeight="1" thickTop="1" x14ac:dyDescent="0.35">
      <c r="B7" s="15"/>
      <c r="C7" s="15"/>
      <c r="D7" s="16"/>
      <c r="E7" s="17"/>
      <c r="F7" s="16"/>
      <c r="G7" s="16"/>
      <c r="H7" s="16"/>
      <c r="I7" s="16"/>
      <c r="J7" s="16"/>
      <c r="K7" s="18"/>
      <c r="L7" s="16"/>
      <c r="M7" s="19"/>
      <c r="N7" s="16"/>
      <c r="O7" s="217"/>
      <c r="P7" s="218"/>
      <c r="Q7" s="211" t="s">
        <v>255</v>
      </c>
      <c r="R7" s="212"/>
      <c r="S7" s="210"/>
      <c r="T7" s="95"/>
      <c r="U7" s="96" t="s">
        <v>256</v>
      </c>
      <c r="V7" s="97"/>
      <c r="W7" s="19"/>
    </row>
    <row r="8" spans="2:23" ht="17.149999999999999" customHeight="1" thickBot="1" x14ac:dyDescent="0.4">
      <c r="B8" s="15"/>
      <c r="C8" s="98"/>
      <c r="D8" s="99"/>
      <c r="E8" s="100"/>
      <c r="F8" s="99"/>
      <c r="G8" s="99"/>
      <c r="H8" s="99"/>
      <c r="I8" s="101"/>
      <c r="J8" s="101"/>
      <c r="K8" s="102"/>
      <c r="L8" s="101"/>
      <c r="M8" s="103"/>
      <c r="N8" s="101"/>
      <c r="O8" s="219"/>
      <c r="P8" s="220"/>
      <c r="Q8" s="213"/>
      <c r="R8" s="214"/>
      <c r="S8" s="210"/>
      <c r="T8" s="104"/>
      <c r="U8" s="104"/>
      <c r="V8" s="105"/>
      <c r="W8" s="19"/>
    </row>
    <row r="9" spans="2:23" ht="15" customHeight="1" thickTop="1" x14ac:dyDescent="0.3">
      <c r="B9" s="15"/>
      <c r="C9" s="15"/>
      <c r="D9" s="16" t="s">
        <v>33</v>
      </c>
      <c r="E9" s="17" t="s">
        <v>181</v>
      </c>
      <c r="F9" s="16" t="s">
        <v>245</v>
      </c>
      <c r="G9" s="16" t="s">
        <v>182</v>
      </c>
      <c r="H9" s="16"/>
      <c r="I9" s="16"/>
      <c r="J9" s="16"/>
      <c r="K9" s="18" t="s">
        <v>70</v>
      </c>
      <c r="L9" s="16"/>
      <c r="M9" s="19"/>
      <c r="N9" s="16"/>
      <c r="O9" s="221"/>
      <c r="P9" s="222"/>
      <c r="Q9" s="187"/>
      <c r="R9" s="188"/>
      <c r="S9" s="106">
        <f t="shared" ref="S9:S17" si="0">O9/5+Q9/4</f>
        <v>0</v>
      </c>
      <c r="T9" s="17"/>
      <c r="U9" s="107">
        <f>SUM(S9:S57)</f>
        <v>0</v>
      </c>
      <c r="V9" s="19"/>
      <c r="W9" s="19"/>
    </row>
    <row r="10" spans="2:23" x14ac:dyDescent="0.3">
      <c r="B10" s="15"/>
      <c r="C10" s="15"/>
      <c r="D10" s="16" t="s">
        <v>33</v>
      </c>
      <c r="E10" s="17" t="s">
        <v>183</v>
      </c>
      <c r="F10" s="16" t="s">
        <v>245</v>
      </c>
      <c r="G10" s="16" t="s">
        <v>184</v>
      </c>
      <c r="H10" s="16"/>
      <c r="I10" s="16"/>
      <c r="J10" s="16"/>
      <c r="K10" s="18" t="s">
        <v>71</v>
      </c>
      <c r="L10" s="16"/>
      <c r="M10" s="19"/>
      <c r="N10" s="16"/>
      <c r="O10" s="185"/>
      <c r="P10" s="186"/>
      <c r="Q10" s="187"/>
      <c r="R10" s="188"/>
      <c r="S10" s="108">
        <f t="shared" si="0"/>
        <v>0</v>
      </c>
      <c r="T10" s="17"/>
      <c r="U10" s="109"/>
      <c r="V10" s="19"/>
      <c r="W10" s="19"/>
    </row>
    <row r="11" spans="2:23" x14ac:dyDescent="0.3">
      <c r="B11" s="15"/>
      <c r="C11" s="110"/>
      <c r="D11" s="111" t="s">
        <v>33</v>
      </c>
      <c r="E11" s="112" t="s">
        <v>185</v>
      </c>
      <c r="F11" s="111" t="s">
        <v>245</v>
      </c>
      <c r="G11" s="111" t="s">
        <v>186</v>
      </c>
      <c r="H11" s="111"/>
      <c r="I11" s="111"/>
      <c r="J11" s="111"/>
      <c r="K11" s="113" t="s">
        <v>72</v>
      </c>
      <c r="L11" s="111"/>
      <c r="M11" s="114"/>
      <c r="N11" s="111"/>
      <c r="O11" s="185"/>
      <c r="P11" s="186"/>
      <c r="Q11" s="197"/>
      <c r="R11" s="198"/>
      <c r="S11" s="108">
        <f t="shared" si="0"/>
        <v>0</v>
      </c>
      <c r="T11" s="17"/>
      <c r="U11" s="109"/>
      <c r="V11" s="19"/>
      <c r="W11" s="19"/>
    </row>
    <row r="12" spans="2:23" x14ac:dyDescent="0.3">
      <c r="B12" s="15"/>
      <c r="C12" s="15"/>
      <c r="D12" s="16" t="s">
        <v>33</v>
      </c>
      <c r="E12" s="17" t="s">
        <v>247</v>
      </c>
      <c r="F12" s="16" t="s">
        <v>245</v>
      </c>
      <c r="G12" s="16" t="s">
        <v>246</v>
      </c>
      <c r="H12" s="16"/>
      <c r="I12" s="16"/>
      <c r="J12" s="16"/>
      <c r="K12" s="18" t="s">
        <v>73</v>
      </c>
      <c r="L12" s="16"/>
      <c r="M12" s="19"/>
      <c r="N12" s="16"/>
      <c r="O12" s="185"/>
      <c r="P12" s="186"/>
      <c r="Q12" s="187"/>
      <c r="R12" s="188"/>
      <c r="S12" s="108">
        <f t="shared" si="0"/>
        <v>0</v>
      </c>
      <c r="T12" s="17"/>
      <c r="U12" s="109"/>
      <c r="V12" s="19"/>
      <c r="W12" s="19"/>
    </row>
    <row r="13" spans="2:23" x14ac:dyDescent="0.3">
      <c r="B13" s="15"/>
      <c r="C13" s="15"/>
      <c r="D13" s="16" t="s">
        <v>33</v>
      </c>
      <c r="E13" s="17" t="s">
        <v>187</v>
      </c>
      <c r="F13" s="16" t="s">
        <v>245</v>
      </c>
      <c r="G13" s="16" t="s">
        <v>188</v>
      </c>
      <c r="H13" s="16"/>
      <c r="I13" s="16"/>
      <c r="J13" s="16"/>
      <c r="K13" s="18" t="s">
        <v>189</v>
      </c>
      <c r="L13" s="16"/>
      <c r="M13" s="19"/>
      <c r="N13" s="16"/>
      <c r="O13" s="185"/>
      <c r="P13" s="186"/>
      <c r="Q13" s="187"/>
      <c r="R13" s="188"/>
      <c r="S13" s="108">
        <f t="shared" si="0"/>
        <v>0</v>
      </c>
      <c r="T13" s="17"/>
      <c r="U13" s="109"/>
      <c r="V13" s="19"/>
      <c r="W13" s="19"/>
    </row>
    <row r="14" spans="2:23" x14ac:dyDescent="0.3">
      <c r="B14" s="15"/>
      <c r="C14" s="110"/>
      <c r="D14" s="111" t="s">
        <v>33</v>
      </c>
      <c r="E14" s="112" t="s">
        <v>0</v>
      </c>
      <c r="F14" s="111" t="s">
        <v>245</v>
      </c>
      <c r="G14" s="111" t="s">
        <v>244</v>
      </c>
      <c r="H14" s="111"/>
      <c r="I14" s="111"/>
      <c r="J14" s="111"/>
      <c r="K14" s="113" t="s">
        <v>74</v>
      </c>
      <c r="L14" s="111"/>
      <c r="M14" s="114"/>
      <c r="N14" s="111"/>
      <c r="O14" s="185"/>
      <c r="P14" s="186"/>
      <c r="Q14" s="187"/>
      <c r="R14" s="188"/>
      <c r="S14" s="108">
        <f t="shared" si="0"/>
        <v>0</v>
      </c>
      <c r="T14" s="17"/>
      <c r="U14" s="109"/>
      <c r="V14" s="19"/>
      <c r="W14" s="19"/>
    </row>
    <row r="15" spans="2:23" x14ac:dyDescent="0.3">
      <c r="B15" s="15"/>
      <c r="C15" s="15"/>
      <c r="D15" s="16" t="s">
        <v>34</v>
      </c>
      <c r="E15" s="17" t="s">
        <v>1</v>
      </c>
      <c r="F15" s="16" t="s">
        <v>242</v>
      </c>
      <c r="G15" s="16" t="s">
        <v>43</v>
      </c>
      <c r="H15" s="16"/>
      <c r="I15" s="16"/>
      <c r="J15" s="16"/>
      <c r="K15" s="18" t="s">
        <v>74</v>
      </c>
      <c r="L15" s="16"/>
      <c r="M15" s="19"/>
      <c r="N15" s="16"/>
      <c r="O15" s="185"/>
      <c r="P15" s="186"/>
      <c r="Q15" s="189"/>
      <c r="R15" s="190"/>
      <c r="S15" s="108">
        <f t="shared" si="0"/>
        <v>0</v>
      </c>
      <c r="T15" s="17"/>
      <c r="U15" s="109"/>
      <c r="V15" s="19"/>
      <c r="W15" s="19"/>
    </row>
    <row r="16" spans="2:23" x14ac:dyDescent="0.3">
      <c r="B16" s="15"/>
      <c r="C16" s="15"/>
      <c r="D16" s="16" t="s">
        <v>34</v>
      </c>
      <c r="E16" s="17" t="s">
        <v>2</v>
      </c>
      <c r="F16" s="16" t="s">
        <v>242</v>
      </c>
      <c r="G16" s="16" t="s">
        <v>44</v>
      </c>
      <c r="H16" s="16"/>
      <c r="I16" s="16"/>
      <c r="J16" s="16"/>
      <c r="K16" s="18" t="s">
        <v>70</v>
      </c>
      <c r="L16" s="16"/>
      <c r="M16" s="19"/>
      <c r="N16" s="16"/>
      <c r="O16" s="185"/>
      <c r="P16" s="186"/>
      <c r="Q16" s="187"/>
      <c r="R16" s="188"/>
      <c r="S16" s="108">
        <f t="shared" si="0"/>
        <v>0</v>
      </c>
      <c r="T16" s="17"/>
      <c r="U16" s="109"/>
      <c r="V16" s="19"/>
      <c r="W16" s="19"/>
    </row>
    <row r="17" spans="2:23" x14ac:dyDescent="0.3">
      <c r="B17" s="15"/>
      <c r="C17" s="110"/>
      <c r="D17" s="111" t="s">
        <v>34</v>
      </c>
      <c r="E17" s="112" t="s">
        <v>243</v>
      </c>
      <c r="F17" s="111" t="s">
        <v>242</v>
      </c>
      <c r="G17" s="111" t="s">
        <v>241</v>
      </c>
      <c r="H17" s="111"/>
      <c r="I17" s="111"/>
      <c r="J17" s="111"/>
      <c r="K17" s="113" t="s">
        <v>74</v>
      </c>
      <c r="L17" s="111"/>
      <c r="M17" s="114"/>
      <c r="N17" s="111"/>
      <c r="O17" s="185"/>
      <c r="P17" s="186"/>
      <c r="Q17" s="187"/>
      <c r="R17" s="188"/>
      <c r="S17" s="108">
        <f t="shared" si="0"/>
        <v>0</v>
      </c>
      <c r="T17" s="17"/>
      <c r="U17" s="109"/>
      <c r="V17" s="19"/>
      <c r="W17" s="19"/>
    </row>
    <row r="18" spans="2:23" x14ac:dyDescent="0.3">
      <c r="B18" s="15"/>
      <c r="C18" s="15"/>
      <c r="D18" s="16" t="s">
        <v>35</v>
      </c>
      <c r="E18" s="17" t="s">
        <v>3</v>
      </c>
      <c r="F18" s="16" t="s">
        <v>240</v>
      </c>
      <c r="G18" s="16" t="s">
        <v>45</v>
      </c>
      <c r="H18" s="16"/>
      <c r="I18" s="16"/>
      <c r="J18" s="16"/>
      <c r="K18" s="18" t="s">
        <v>74</v>
      </c>
      <c r="L18" s="16"/>
      <c r="M18" s="19"/>
      <c r="N18" s="16"/>
      <c r="O18" s="185"/>
      <c r="P18" s="186"/>
      <c r="Q18" s="189"/>
      <c r="R18" s="190"/>
      <c r="S18" s="108">
        <f>O18/5+Q18/4</f>
        <v>0</v>
      </c>
      <c r="T18" s="17"/>
      <c r="U18" s="109"/>
      <c r="V18" s="19"/>
      <c r="W18" s="19"/>
    </row>
    <row r="19" spans="2:23" x14ac:dyDescent="0.3">
      <c r="B19" s="15"/>
      <c r="C19" s="15"/>
      <c r="D19" s="16" t="s">
        <v>35</v>
      </c>
      <c r="E19" s="17" t="s">
        <v>4</v>
      </c>
      <c r="F19" s="16" t="s">
        <v>239</v>
      </c>
      <c r="G19" s="16" t="s">
        <v>46</v>
      </c>
      <c r="H19" s="16"/>
      <c r="I19" s="16"/>
      <c r="J19" s="16"/>
      <c r="K19" s="18" t="s">
        <v>74</v>
      </c>
      <c r="L19" s="16"/>
      <c r="M19" s="19"/>
      <c r="N19" s="16"/>
      <c r="O19" s="185"/>
      <c r="P19" s="186"/>
      <c r="Q19" s="194"/>
      <c r="R19" s="195"/>
      <c r="S19" s="108">
        <f t="shared" ref="S19:S57" si="1">O19/5+Q19/4</f>
        <v>0</v>
      </c>
      <c r="T19" s="17"/>
      <c r="U19" s="109"/>
      <c r="V19" s="19"/>
      <c r="W19" s="19"/>
    </row>
    <row r="20" spans="2:23" x14ac:dyDescent="0.3">
      <c r="B20" s="15"/>
      <c r="C20" s="110"/>
      <c r="D20" s="111" t="s">
        <v>36</v>
      </c>
      <c r="E20" s="112" t="s">
        <v>5</v>
      </c>
      <c r="F20" s="111" t="s">
        <v>238</v>
      </c>
      <c r="G20" s="111" t="s">
        <v>170</v>
      </c>
      <c r="H20" s="111"/>
      <c r="I20" s="111"/>
      <c r="J20" s="111"/>
      <c r="K20" s="113" t="s">
        <v>74</v>
      </c>
      <c r="L20" s="111"/>
      <c r="M20" s="114"/>
      <c r="N20" s="111"/>
      <c r="O20" s="185"/>
      <c r="P20" s="186"/>
      <c r="Q20" s="192"/>
      <c r="R20" s="196"/>
      <c r="S20" s="108">
        <f t="shared" si="1"/>
        <v>0</v>
      </c>
      <c r="T20" s="17"/>
      <c r="U20" s="109"/>
      <c r="V20" s="19"/>
      <c r="W20" s="19"/>
    </row>
    <row r="21" spans="2:23" x14ac:dyDescent="0.3">
      <c r="B21" s="15"/>
      <c r="C21" s="15"/>
      <c r="D21" s="16" t="s">
        <v>36</v>
      </c>
      <c r="E21" s="17" t="s">
        <v>6</v>
      </c>
      <c r="F21" s="16" t="s">
        <v>237</v>
      </c>
      <c r="G21" s="16" t="s">
        <v>47</v>
      </c>
      <c r="H21" s="16"/>
      <c r="I21" s="16"/>
      <c r="J21" s="16"/>
      <c r="K21" s="18" t="s">
        <v>74</v>
      </c>
      <c r="L21" s="16"/>
      <c r="M21" s="19"/>
      <c r="N21" s="16"/>
      <c r="O21" s="185"/>
      <c r="P21" s="186"/>
      <c r="Q21" s="189"/>
      <c r="R21" s="190"/>
      <c r="S21" s="108">
        <f t="shared" si="1"/>
        <v>0</v>
      </c>
      <c r="T21" s="17"/>
      <c r="U21" s="109"/>
      <c r="V21" s="19"/>
      <c r="W21" s="19"/>
    </row>
    <row r="22" spans="2:23" x14ac:dyDescent="0.3">
      <c r="B22" s="15"/>
      <c r="C22" s="15"/>
      <c r="D22" s="16" t="s">
        <v>37</v>
      </c>
      <c r="E22" s="17" t="s">
        <v>7</v>
      </c>
      <c r="F22" s="16" t="s">
        <v>235</v>
      </c>
      <c r="G22" s="16" t="s">
        <v>48</v>
      </c>
      <c r="H22" s="16"/>
      <c r="I22" s="16"/>
      <c r="J22" s="16"/>
      <c r="K22" s="18" t="s">
        <v>74</v>
      </c>
      <c r="L22" s="16"/>
      <c r="M22" s="19"/>
      <c r="N22" s="16"/>
      <c r="O22" s="185"/>
      <c r="P22" s="186"/>
      <c r="Q22" s="189"/>
      <c r="R22" s="190"/>
      <c r="S22" s="108">
        <f t="shared" si="1"/>
        <v>0</v>
      </c>
      <c r="T22" s="17"/>
      <c r="U22" s="109"/>
      <c r="V22" s="19"/>
      <c r="W22" s="19"/>
    </row>
    <row r="23" spans="2:23" x14ac:dyDescent="0.3">
      <c r="B23" s="15"/>
      <c r="C23" s="15"/>
      <c r="D23" s="16" t="s">
        <v>37</v>
      </c>
      <c r="E23" s="17" t="s">
        <v>8</v>
      </c>
      <c r="F23" s="16" t="s">
        <v>235</v>
      </c>
      <c r="G23" s="16" t="s">
        <v>49</v>
      </c>
      <c r="H23" s="16"/>
      <c r="I23" s="16"/>
      <c r="J23" s="16"/>
      <c r="K23" s="18" t="s">
        <v>74</v>
      </c>
      <c r="L23" s="16"/>
      <c r="M23" s="19"/>
      <c r="N23" s="16"/>
      <c r="O23" s="185"/>
      <c r="P23" s="186"/>
      <c r="Q23" s="187"/>
      <c r="R23" s="188"/>
      <c r="S23" s="108">
        <f t="shared" si="1"/>
        <v>0</v>
      </c>
      <c r="T23" s="17"/>
      <c r="U23" s="109"/>
      <c r="V23" s="19"/>
      <c r="W23" s="19"/>
    </row>
    <row r="24" spans="2:23" x14ac:dyDescent="0.3">
      <c r="B24" s="15"/>
      <c r="C24" s="15"/>
      <c r="D24" s="16" t="s">
        <v>37</v>
      </c>
      <c r="E24" s="17" t="s">
        <v>9</v>
      </c>
      <c r="F24" s="16" t="s">
        <v>235</v>
      </c>
      <c r="G24" s="16" t="s">
        <v>50</v>
      </c>
      <c r="H24" s="16"/>
      <c r="I24" s="16"/>
      <c r="J24" s="16"/>
      <c r="K24" s="18" t="s">
        <v>74</v>
      </c>
      <c r="L24" s="16"/>
      <c r="M24" s="19"/>
      <c r="N24" s="16"/>
      <c r="O24" s="185"/>
      <c r="P24" s="186"/>
      <c r="Q24" s="187"/>
      <c r="R24" s="188"/>
      <c r="S24" s="108">
        <f t="shared" si="1"/>
        <v>0</v>
      </c>
      <c r="T24" s="17"/>
      <c r="U24" s="109"/>
      <c r="V24" s="19"/>
      <c r="W24" s="19"/>
    </row>
    <row r="25" spans="2:23" x14ac:dyDescent="0.3">
      <c r="B25" s="15"/>
      <c r="C25" s="15"/>
      <c r="D25" s="16" t="s">
        <v>37</v>
      </c>
      <c r="E25" s="17" t="s">
        <v>10</v>
      </c>
      <c r="F25" s="16" t="s">
        <v>236</v>
      </c>
      <c r="G25" s="16" t="s">
        <v>51</v>
      </c>
      <c r="H25" s="16"/>
      <c r="I25" s="16"/>
      <c r="J25" s="16"/>
      <c r="K25" s="18" t="s">
        <v>71</v>
      </c>
      <c r="L25" s="16"/>
      <c r="M25" s="19"/>
      <c r="N25" s="16"/>
      <c r="O25" s="185"/>
      <c r="P25" s="186"/>
      <c r="Q25" s="187"/>
      <c r="R25" s="188"/>
      <c r="S25" s="108">
        <f t="shared" si="1"/>
        <v>0</v>
      </c>
      <c r="T25" s="17"/>
      <c r="U25" s="109"/>
      <c r="V25" s="19"/>
      <c r="W25" s="19"/>
    </row>
    <row r="26" spans="2:23" x14ac:dyDescent="0.3">
      <c r="B26" s="15"/>
      <c r="C26" s="15"/>
      <c r="D26" s="16" t="s">
        <v>37</v>
      </c>
      <c r="E26" s="17" t="s">
        <v>11</v>
      </c>
      <c r="F26" s="16" t="s">
        <v>235</v>
      </c>
      <c r="G26" s="16" t="s">
        <v>234</v>
      </c>
      <c r="H26" s="16"/>
      <c r="I26" s="16"/>
      <c r="J26" s="16"/>
      <c r="K26" s="18" t="s">
        <v>74</v>
      </c>
      <c r="L26" s="16"/>
      <c r="M26" s="19"/>
      <c r="N26" s="16"/>
      <c r="O26" s="185"/>
      <c r="P26" s="186"/>
      <c r="Q26" s="187"/>
      <c r="R26" s="188"/>
      <c r="S26" s="108">
        <f t="shared" si="1"/>
        <v>0</v>
      </c>
      <c r="T26" s="17"/>
      <c r="U26" s="109"/>
      <c r="V26" s="19"/>
      <c r="W26" s="19"/>
    </row>
    <row r="27" spans="2:23" x14ac:dyDescent="0.3">
      <c r="B27" s="15"/>
      <c r="C27" s="15"/>
      <c r="D27" s="16" t="s">
        <v>37</v>
      </c>
      <c r="E27" s="17" t="s">
        <v>12</v>
      </c>
      <c r="F27" s="16" t="s">
        <v>233</v>
      </c>
      <c r="G27" s="16" t="s">
        <v>52</v>
      </c>
      <c r="H27" s="16"/>
      <c r="I27" s="16"/>
      <c r="J27" s="16"/>
      <c r="K27" s="18" t="s">
        <v>74</v>
      </c>
      <c r="L27" s="16"/>
      <c r="M27" s="19"/>
      <c r="N27" s="16"/>
      <c r="O27" s="185"/>
      <c r="P27" s="186"/>
      <c r="Q27" s="187"/>
      <c r="R27" s="188"/>
      <c r="S27" s="108">
        <f t="shared" si="1"/>
        <v>0</v>
      </c>
      <c r="T27" s="17"/>
      <c r="U27" s="109"/>
      <c r="V27" s="19"/>
      <c r="W27" s="19"/>
    </row>
    <row r="28" spans="2:23" x14ac:dyDescent="0.3">
      <c r="B28" s="15"/>
      <c r="C28" s="115"/>
      <c r="D28" s="116" t="s">
        <v>37</v>
      </c>
      <c r="E28" s="117" t="s">
        <v>13</v>
      </c>
      <c r="F28" s="116" t="s">
        <v>232</v>
      </c>
      <c r="G28" s="116" t="s">
        <v>53</v>
      </c>
      <c r="H28" s="116"/>
      <c r="I28" s="116"/>
      <c r="J28" s="116"/>
      <c r="K28" s="118" t="s">
        <v>70</v>
      </c>
      <c r="L28" s="116"/>
      <c r="M28" s="119"/>
      <c r="N28" s="116"/>
      <c r="O28" s="185"/>
      <c r="P28" s="186"/>
      <c r="Q28" s="189"/>
      <c r="R28" s="190"/>
      <c r="S28" s="108">
        <f t="shared" si="1"/>
        <v>0</v>
      </c>
      <c r="T28" s="17"/>
      <c r="U28" s="109"/>
      <c r="V28" s="19"/>
      <c r="W28" s="19"/>
    </row>
    <row r="29" spans="2:23" x14ac:dyDescent="0.3">
      <c r="B29" s="15"/>
      <c r="C29" s="15"/>
      <c r="D29" s="16" t="s">
        <v>174</v>
      </c>
      <c r="E29" s="17" t="s">
        <v>231</v>
      </c>
      <c r="F29" s="16" t="s">
        <v>229</v>
      </c>
      <c r="G29" s="16" t="s">
        <v>230</v>
      </c>
      <c r="H29" s="16"/>
      <c r="I29" s="16"/>
      <c r="J29" s="16"/>
      <c r="K29" s="18" t="s">
        <v>74</v>
      </c>
      <c r="L29" s="16"/>
      <c r="M29" s="19"/>
      <c r="N29" s="16"/>
      <c r="O29" s="185"/>
      <c r="P29" s="186"/>
      <c r="Q29" s="187"/>
      <c r="R29" s="188"/>
      <c r="S29" s="108">
        <f t="shared" si="1"/>
        <v>0</v>
      </c>
      <c r="T29" s="17"/>
      <c r="U29" s="109"/>
      <c r="V29" s="19"/>
      <c r="W29" s="19"/>
    </row>
    <row r="30" spans="2:23" x14ac:dyDescent="0.3">
      <c r="B30" s="15"/>
      <c r="C30" s="15"/>
      <c r="D30" s="16" t="s">
        <v>174</v>
      </c>
      <c r="E30" s="17" t="s">
        <v>175</v>
      </c>
      <c r="F30" s="16" t="s">
        <v>229</v>
      </c>
      <c r="G30" s="16" t="s">
        <v>176</v>
      </c>
      <c r="H30" s="16"/>
      <c r="I30" s="16"/>
      <c r="J30" s="16"/>
      <c r="K30" s="18" t="s">
        <v>74</v>
      </c>
      <c r="L30" s="16"/>
      <c r="M30" s="19"/>
      <c r="N30" s="16"/>
      <c r="O30" s="185"/>
      <c r="P30" s="186"/>
      <c r="Q30" s="192"/>
      <c r="R30" s="193"/>
      <c r="S30" s="108">
        <f t="shared" si="1"/>
        <v>0</v>
      </c>
      <c r="T30" s="17"/>
      <c r="U30" s="109"/>
      <c r="V30" s="19"/>
      <c r="W30" s="19"/>
    </row>
    <row r="31" spans="2:23" x14ac:dyDescent="0.3">
      <c r="B31" s="15"/>
      <c r="C31" s="15"/>
      <c r="D31" s="16" t="s">
        <v>174</v>
      </c>
      <c r="E31" s="17" t="s">
        <v>177</v>
      </c>
      <c r="F31" s="16" t="s">
        <v>228</v>
      </c>
      <c r="G31" s="16" t="s">
        <v>178</v>
      </c>
      <c r="H31" s="16"/>
      <c r="I31" s="16"/>
      <c r="J31" s="16"/>
      <c r="K31" s="18" t="s">
        <v>74</v>
      </c>
      <c r="L31" s="16"/>
      <c r="M31" s="19"/>
      <c r="N31" s="16"/>
      <c r="O31" s="185"/>
      <c r="P31" s="186"/>
      <c r="Q31" s="189"/>
      <c r="R31" s="190"/>
      <c r="S31" s="108">
        <f t="shared" si="1"/>
        <v>0</v>
      </c>
      <c r="T31" s="17"/>
      <c r="U31" s="109"/>
      <c r="V31" s="19"/>
      <c r="W31" s="19"/>
    </row>
    <row r="32" spans="2:23" x14ac:dyDescent="0.3">
      <c r="B32" s="15"/>
      <c r="C32" s="115"/>
      <c r="D32" s="116" t="s">
        <v>174</v>
      </c>
      <c r="E32" s="117" t="s">
        <v>179</v>
      </c>
      <c r="F32" s="116" t="s">
        <v>227</v>
      </c>
      <c r="G32" s="116" t="s">
        <v>180</v>
      </c>
      <c r="H32" s="116"/>
      <c r="I32" s="116"/>
      <c r="J32" s="116"/>
      <c r="K32" s="118" t="s">
        <v>74</v>
      </c>
      <c r="L32" s="116"/>
      <c r="M32" s="119"/>
      <c r="N32" s="116"/>
      <c r="O32" s="185"/>
      <c r="P32" s="186"/>
      <c r="Q32" s="187"/>
      <c r="R32" s="188"/>
      <c r="S32" s="108">
        <f t="shared" si="1"/>
        <v>0</v>
      </c>
      <c r="T32" s="17"/>
      <c r="U32" s="109"/>
      <c r="V32" s="19"/>
      <c r="W32" s="19"/>
    </row>
    <row r="33" spans="2:23" x14ac:dyDescent="0.3">
      <c r="B33" s="15"/>
      <c r="C33" s="15"/>
      <c r="D33" s="16" t="s">
        <v>38</v>
      </c>
      <c r="E33" s="17" t="s">
        <v>14</v>
      </c>
      <c r="F33" s="16" t="s">
        <v>226</v>
      </c>
      <c r="G33" s="16" t="s">
        <v>171</v>
      </c>
      <c r="H33" s="16"/>
      <c r="I33" s="16"/>
      <c r="J33" s="16"/>
      <c r="K33" s="18" t="s">
        <v>71</v>
      </c>
      <c r="L33" s="16"/>
      <c r="M33" s="19"/>
      <c r="N33" s="16"/>
      <c r="O33" s="185"/>
      <c r="P33" s="186"/>
      <c r="Q33" s="187"/>
      <c r="R33" s="188"/>
      <c r="S33" s="108">
        <f t="shared" si="1"/>
        <v>0</v>
      </c>
      <c r="T33" s="17"/>
      <c r="U33" s="109"/>
      <c r="V33" s="19"/>
      <c r="W33" s="19"/>
    </row>
    <row r="34" spans="2:23" x14ac:dyDescent="0.3">
      <c r="B34" s="15"/>
      <c r="C34" s="15"/>
      <c r="D34" s="16" t="s">
        <v>38</v>
      </c>
      <c r="E34" s="17" t="s">
        <v>15</v>
      </c>
      <c r="F34" s="16" t="s">
        <v>225</v>
      </c>
      <c r="G34" s="16" t="s">
        <v>54</v>
      </c>
      <c r="H34" s="16"/>
      <c r="I34" s="16"/>
      <c r="J34" s="16"/>
      <c r="K34" s="18" t="s">
        <v>70</v>
      </c>
      <c r="L34" s="16"/>
      <c r="M34" s="19"/>
      <c r="N34" s="16"/>
      <c r="O34" s="185"/>
      <c r="P34" s="186"/>
      <c r="Q34" s="187"/>
      <c r="R34" s="191"/>
      <c r="S34" s="108">
        <f t="shared" si="1"/>
        <v>0</v>
      </c>
      <c r="T34" s="17"/>
      <c r="U34" s="109"/>
      <c r="V34" s="19"/>
      <c r="W34" s="19"/>
    </row>
    <row r="35" spans="2:23" x14ac:dyDescent="0.3">
      <c r="B35" s="15"/>
      <c r="C35" s="15"/>
      <c r="D35" s="16" t="s">
        <v>38</v>
      </c>
      <c r="E35" s="17" t="s">
        <v>16</v>
      </c>
      <c r="F35" s="16" t="s">
        <v>224</v>
      </c>
      <c r="G35" s="16" t="s">
        <v>55</v>
      </c>
      <c r="H35" s="16"/>
      <c r="I35" s="16"/>
      <c r="J35" s="16"/>
      <c r="K35" s="18" t="s">
        <v>72</v>
      </c>
      <c r="L35" s="16"/>
      <c r="M35" s="19"/>
      <c r="N35" s="16"/>
      <c r="O35" s="185"/>
      <c r="P35" s="186"/>
      <c r="Q35" s="187"/>
      <c r="R35" s="188"/>
      <c r="S35" s="108">
        <f t="shared" si="1"/>
        <v>0</v>
      </c>
      <c r="T35" s="17"/>
      <c r="U35" s="109"/>
      <c r="V35" s="19"/>
      <c r="W35" s="19"/>
    </row>
    <row r="36" spans="2:23" x14ac:dyDescent="0.3">
      <c r="B36" s="15"/>
      <c r="C36" s="15"/>
      <c r="D36" s="16" t="s">
        <v>38</v>
      </c>
      <c r="E36" s="17" t="s">
        <v>17</v>
      </c>
      <c r="F36" s="16" t="s">
        <v>223</v>
      </c>
      <c r="G36" s="16" t="s">
        <v>172</v>
      </c>
      <c r="H36" s="16"/>
      <c r="I36" s="16"/>
      <c r="J36" s="16"/>
      <c r="K36" s="18" t="s">
        <v>74</v>
      </c>
      <c r="L36" s="16"/>
      <c r="M36" s="19"/>
      <c r="N36" s="16"/>
      <c r="O36" s="185"/>
      <c r="P36" s="186"/>
      <c r="Q36" s="187"/>
      <c r="R36" s="188"/>
      <c r="S36" s="108">
        <f t="shared" si="1"/>
        <v>0</v>
      </c>
      <c r="T36" s="17"/>
      <c r="U36" s="109"/>
      <c r="V36" s="19"/>
      <c r="W36" s="19"/>
    </row>
    <row r="37" spans="2:23" x14ac:dyDescent="0.3">
      <c r="B37" s="15"/>
      <c r="C37" s="115"/>
      <c r="D37" s="116" t="s">
        <v>38</v>
      </c>
      <c r="E37" s="117" t="s">
        <v>18</v>
      </c>
      <c r="F37" s="116" t="s">
        <v>222</v>
      </c>
      <c r="G37" s="116" t="s">
        <v>56</v>
      </c>
      <c r="H37" s="116"/>
      <c r="I37" s="116"/>
      <c r="J37" s="116"/>
      <c r="K37" s="118" t="s">
        <v>73</v>
      </c>
      <c r="L37" s="116"/>
      <c r="M37" s="119"/>
      <c r="N37" s="116"/>
      <c r="O37" s="185"/>
      <c r="P37" s="186"/>
      <c r="Q37" s="189"/>
      <c r="R37" s="190"/>
      <c r="S37" s="108">
        <f t="shared" si="1"/>
        <v>0</v>
      </c>
      <c r="T37" s="17"/>
      <c r="U37" s="109"/>
      <c r="V37" s="19"/>
      <c r="W37" s="19"/>
    </row>
    <row r="38" spans="2:23" x14ac:dyDescent="0.3">
      <c r="B38" s="15"/>
      <c r="C38" s="15"/>
      <c r="D38" s="16" t="s">
        <v>39</v>
      </c>
      <c r="E38" s="17" t="s">
        <v>19</v>
      </c>
      <c r="F38" s="16" t="s">
        <v>221</v>
      </c>
      <c r="G38" s="16" t="s">
        <v>57</v>
      </c>
      <c r="H38" s="16"/>
      <c r="I38" s="16"/>
      <c r="J38" s="16"/>
      <c r="K38" s="18" t="s">
        <v>74</v>
      </c>
      <c r="L38" s="16"/>
      <c r="M38" s="19"/>
      <c r="N38" s="16"/>
      <c r="O38" s="185"/>
      <c r="P38" s="186"/>
      <c r="Q38" s="187"/>
      <c r="R38" s="188"/>
      <c r="S38" s="108">
        <f t="shared" si="1"/>
        <v>0</v>
      </c>
      <c r="T38" s="17"/>
      <c r="U38" s="109"/>
      <c r="V38" s="19"/>
      <c r="W38" s="19"/>
    </row>
    <row r="39" spans="2:23" x14ac:dyDescent="0.3">
      <c r="B39" s="15"/>
      <c r="C39" s="15"/>
      <c r="D39" s="16" t="s">
        <v>39</v>
      </c>
      <c r="E39" s="17" t="s">
        <v>20</v>
      </c>
      <c r="F39" s="16" t="s">
        <v>220</v>
      </c>
      <c r="G39" s="16" t="s">
        <v>58</v>
      </c>
      <c r="H39" s="16"/>
      <c r="I39" s="16"/>
      <c r="J39" s="16"/>
      <c r="K39" s="18" t="s">
        <v>74</v>
      </c>
      <c r="L39" s="16"/>
      <c r="M39" s="19"/>
      <c r="N39" s="16"/>
      <c r="O39" s="185"/>
      <c r="P39" s="186"/>
      <c r="Q39" s="187"/>
      <c r="R39" s="188"/>
      <c r="S39" s="108">
        <f t="shared" si="1"/>
        <v>0</v>
      </c>
      <c r="T39" s="17"/>
      <c r="U39" s="109"/>
      <c r="V39" s="19"/>
      <c r="W39" s="19"/>
    </row>
    <row r="40" spans="2:23" ht="14.5" customHeight="1" x14ac:dyDescent="0.3">
      <c r="B40" s="15"/>
      <c r="C40" s="15"/>
      <c r="D40" s="16" t="s">
        <v>39</v>
      </c>
      <c r="E40" s="17" t="s">
        <v>21</v>
      </c>
      <c r="F40" s="16" t="s">
        <v>204</v>
      </c>
      <c r="G40" s="16" t="s">
        <v>59</v>
      </c>
      <c r="H40" s="16"/>
      <c r="I40" s="16"/>
      <c r="J40" s="16"/>
      <c r="K40" s="18" t="s">
        <v>74</v>
      </c>
      <c r="L40" s="16"/>
      <c r="M40" s="19"/>
      <c r="N40" s="16"/>
      <c r="O40" s="185"/>
      <c r="P40" s="186"/>
      <c r="Q40" s="187"/>
      <c r="R40" s="188"/>
      <c r="S40" s="108">
        <f t="shared" si="1"/>
        <v>0</v>
      </c>
      <c r="T40" s="17"/>
      <c r="U40" s="109"/>
      <c r="V40" s="19"/>
      <c r="W40" s="19"/>
    </row>
    <row r="41" spans="2:23" ht="14.5" customHeight="1" x14ac:dyDescent="0.3">
      <c r="B41" s="15"/>
      <c r="C41" s="15"/>
      <c r="D41" s="16" t="s">
        <v>39</v>
      </c>
      <c r="E41" s="17" t="s">
        <v>22</v>
      </c>
      <c r="F41" s="16" t="s">
        <v>204</v>
      </c>
      <c r="G41" s="16" t="s">
        <v>60</v>
      </c>
      <c r="H41" s="16"/>
      <c r="I41" s="16"/>
      <c r="J41" s="16"/>
      <c r="K41" s="18" t="s">
        <v>74</v>
      </c>
      <c r="L41" s="16"/>
      <c r="M41" s="19"/>
      <c r="N41" s="16"/>
      <c r="O41" s="185"/>
      <c r="P41" s="186"/>
      <c r="Q41" s="187"/>
      <c r="R41" s="188"/>
      <c r="S41" s="108">
        <f t="shared" si="1"/>
        <v>0</v>
      </c>
      <c r="T41" s="17"/>
      <c r="U41" s="109"/>
      <c r="V41" s="19"/>
      <c r="W41" s="19"/>
    </row>
    <row r="42" spans="2:23" ht="14.5" customHeight="1" x14ac:dyDescent="0.3">
      <c r="B42" s="15"/>
      <c r="C42" s="15"/>
      <c r="D42" s="16" t="s">
        <v>39</v>
      </c>
      <c r="E42" s="17" t="s">
        <v>23</v>
      </c>
      <c r="F42" s="16" t="s">
        <v>204</v>
      </c>
      <c r="G42" s="16" t="s">
        <v>61</v>
      </c>
      <c r="H42" s="16"/>
      <c r="I42" s="16"/>
      <c r="J42" s="16"/>
      <c r="K42" s="18" t="s">
        <v>74</v>
      </c>
      <c r="L42" s="16"/>
      <c r="M42" s="19"/>
      <c r="N42" s="16"/>
      <c r="O42" s="185"/>
      <c r="P42" s="186"/>
      <c r="Q42" s="187"/>
      <c r="R42" s="188"/>
      <c r="S42" s="108">
        <f t="shared" si="1"/>
        <v>0</v>
      </c>
      <c r="T42" s="17"/>
      <c r="U42" s="109"/>
      <c r="V42" s="19"/>
      <c r="W42" s="19"/>
    </row>
    <row r="43" spans="2:23" ht="14.5" customHeight="1" x14ac:dyDescent="0.3">
      <c r="B43" s="15"/>
      <c r="C43" s="15"/>
      <c r="D43" s="16" t="s">
        <v>39</v>
      </c>
      <c r="E43" s="17" t="s">
        <v>24</v>
      </c>
      <c r="F43" s="16" t="s">
        <v>219</v>
      </c>
      <c r="G43" s="16" t="s">
        <v>62</v>
      </c>
      <c r="H43" s="16"/>
      <c r="I43" s="16"/>
      <c r="J43" s="16"/>
      <c r="K43" s="18" t="s">
        <v>74</v>
      </c>
      <c r="L43" s="16"/>
      <c r="M43" s="19"/>
      <c r="N43" s="16"/>
      <c r="O43" s="185"/>
      <c r="P43" s="186"/>
      <c r="Q43" s="187"/>
      <c r="R43" s="188"/>
      <c r="S43" s="108">
        <f t="shared" si="1"/>
        <v>0</v>
      </c>
      <c r="T43" s="17"/>
      <c r="U43" s="109"/>
      <c r="V43" s="19"/>
      <c r="W43" s="19"/>
    </row>
    <row r="44" spans="2:23" ht="14.5" customHeight="1" x14ac:dyDescent="0.3">
      <c r="B44" s="15"/>
      <c r="C44" s="15"/>
      <c r="D44" s="16" t="s">
        <v>39</v>
      </c>
      <c r="E44" s="17" t="s">
        <v>25</v>
      </c>
      <c r="F44" s="16" t="s">
        <v>218</v>
      </c>
      <c r="G44" s="16" t="s">
        <v>217</v>
      </c>
      <c r="H44" s="16"/>
      <c r="I44" s="16"/>
      <c r="J44" s="16"/>
      <c r="K44" s="18" t="s">
        <v>73</v>
      </c>
      <c r="L44" s="16"/>
      <c r="M44" s="19"/>
      <c r="N44" s="16"/>
      <c r="O44" s="185"/>
      <c r="P44" s="186"/>
      <c r="Q44" s="187"/>
      <c r="R44" s="188"/>
      <c r="S44" s="108">
        <f t="shared" si="1"/>
        <v>0</v>
      </c>
      <c r="T44" s="17"/>
      <c r="U44" s="109"/>
      <c r="V44" s="19"/>
      <c r="W44" s="19"/>
    </row>
    <row r="45" spans="2:23" ht="14.5" customHeight="1" x14ac:dyDescent="0.3">
      <c r="B45" s="15"/>
      <c r="C45" s="15"/>
      <c r="D45" s="16" t="s">
        <v>39</v>
      </c>
      <c r="E45" s="17" t="s">
        <v>216</v>
      </c>
      <c r="F45" s="16" t="s">
        <v>215</v>
      </c>
      <c r="G45" s="16" t="s">
        <v>214</v>
      </c>
      <c r="H45" s="16"/>
      <c r="I45" s="16"/>
      <c r="J45" s="16"/>
      <c r="K45" s="18" t="s">
        <v>71</v>
      </c>
      <c r="L45" s="16"/>
      <c r="M45" s="19"/>
      <c r="N45" s="16"/>
      <c r="O45" s="185"/>
      <c r="P45" s="186"/>
      <c r="Q45" s="187"/>
      <c r="R45" s="188"/>
      <c r="S45" s="108">
        <f t="shared" si="1"/>
        <v>0</v>
      </c>
      <c r="T45" s="17"/>
      <c r="U45" s="109"/>
      <c r="V45" s="19"/>
      <c r="W45" s="19"/>
    </row>
    <row r="46" spans="2:23" ht="14.5" customHeight="1" x14ac:dyDescent="0.3">
      <c r="B46" s="15"/>
      <c r="C46" s="15"/>
      <c r="D46" s="16" t="s">
        <v>39</v>
      </c>
      <c r="E46" s="17" t="s">
        <v>213</v>
      </c>
      <c r="F46" s="16" t="s">
        <v>212</v>
      </c>
      <c r="G46" s="16" t="s">
        <v>211</v>
      </c>
      <c r="H46" s="16"/>
      <c r="I46" s="16"/>
      <c r="J46" s="16"/>
      <c r="K46" s="18" t="s">
        <v>70</v>
      </c>
      <c r="L46" s="16"/>
      <c r="M46" s="19"/>
      <c r="N46" s="16"/>
      <c r="O46" s="185"/>
      <c r="P46" s="186"/>
      <c r="Q46" s="187"/>
      <c r="R46" s="188"/>
      <c r="S46" s="108">
        <f t="shared" si="1"/>
        <v>0</v>
      </c>
      <c r="T46" s="17"/>
      <c r="U46" s="109"/>
      <c r="V46" s="19"/>
      <c r="W46" s="19"/>
    </row>
    <row r="47" spans="2:23" ht="14.5" customHeight="1" x14ac:dyDescent="0.3">
      <c r="B47" s="15"/>
      <c r="C47" s="15"/>
      <c r="D47" s="16" t="s">
        <v>39</v>
      </c>
      <c r="E47" s="17" t="s">
        <v>210</v>
      </c>
      <c r="F47" s="16" t="s">
        <v>209</v>
      </c>
      <c r="G47" s="16" t="s">
        <v>208</v>
      </c>
      <c r="H47" s="16"/>
      <c r="I47" s="16"/>
      <c r="J47" s="16"/>
      <c r="K47" s="18" t="s">
        <v>74</v>
      </c>
      <c r="L47" s="16"/>
      <c r="M47" s="19"/>
      <c r="N47" s="16"/>
      <c r="O47" s="185"/>
      <c r="P47" s="186"/>
      <c r="Q47" s="187"/>
      <c r="R47" s="188"/>
      <c r="S47" s="108">
        <f t="shared" si="1"/>
        <v>0</v>
      </c>
      <c r="T47" s="17"/>
      <c r="U47" s="109"/>
      <c r="V47" s="19"/>
      <c r="W47" s="19"/>
    </row>
    <row r="48" spans="2:23" ht="14.5" customHeight="1" x14ac:dyDescent="0.3">
      <c r="B48" s="15"/>
      <c r="C48" s="15"/>
      <c r="D48" s="16" t="s">
        <v>39</v>
      </c>
      <c r="E48" s="17" t="s">
        <v>207</v>
      </c>
      <c r="F48" s="16" t="s">
        <v>198</v>
      </c>
      <c r="G48" s="16" t="s">
        <v>206</v>
      </c>
      <c r="H48" s="16"/>
      <c r="I48" s="16"/>
      <c r="J48" s="16"/>
      <c r="K48" s="18" t="s">
        <v>72</v>
      </c>
      <c r="L48" s="16"/>
      <c r="M48" s="19"/>
      <c r="N48" s="16"/>
      <c r="O48" s="185"/>
      <c r="P48" s="186"/>
      <c r="Q48" s="187"/>
      <c r="R48" s="188"/>
      <c r="S48" s="108">
        <f t="shared" si="1"/>
        <v>0</v>
      </c>
      <c r="T48" s="17"/>
      <c r="U48" s="109"/>
      <c r="V48" s="19"/>
      <c r="W48" s="19"/>
    </row>
    <row r="49" spans="2:23" ht="14.5" customHeight="1" x14ac:dyDescent="0.3">
      <c r="B49" s="15"/>
      <c r="C49" s="15"/>
      <c r="D49" s="16" t="s">
        <v>39</v>
      </c>
      <c r="E49" s="17" t="s">
        <v>205</v>
      </c>
      <c r="F49" s="16" t="s">
        <v>204</v>
      </c>
      <c r="G49" s="16" t="s">
        <v>203</v>
      </c>
      <c r="H49" s="16"/>
      <c r="I49" s="16"/>
      <c r="J49" s="16"/>
      <c r="K49" s="18" t="s">
        <v>72</v>
      </c>
      <c r="L49" s="16"/>
      <c r="M49" s="19"/>
      <c r="N49" s="16"/>
      <c r="O49" s="185"/>
      <c r="P49" s="186"/>
      <c r="Q49" s="187"/>
      <c r="R49" s="188"/>
      <c r="S49" s="108">
        <f t="shared" si="1"/>
        <v>0</v>
      </c>
      <c r="T49" s="17"/>
      <c r="U49" s="109"/>
      <c r="V49" s="19"/>
      <c r="W49" s="19"/>
    </row>
    <row r="50" spans="2:23" ht="14.5" customHeight="1" x14ac:dyDescent="0.3">
      <c r="B50" s="15"/>
      <c r="C50" s="15"/>
      <c r="D50" s="16" t="s">
        <v>39</v>
      </c>
      <c r="E50" s="17" t="s">
        <v>202</v>
      </c>
      <c r="F50" s="16" t="s">
        <v>201</v>
      </c>
      <c r="G50" s="16" t="s">
        <v>200</v>
      </c>
      <c r="H50" s="16"/>
      <c r="I50" s="16"/>
      <c r="J50" s="16"/>
      <c r="K50" s="18" t="s">
        <v>74</v>
      </c>
      <c r="L50" s="16"/>
      <c r="M50" s="19"/>
      <c r="N50" s="16"/>
      <c r="O50" s="185"/>
      <c r="P50" s="186"/>
      <c r="Q50" s="187"/>
      <c r="R50" s="188"/>
      <c r="S50" s="108">
        <f t="shared" si="1"/>
        <v>0</v>
      </c>
      <c r="T50" s="17"/>
      <c r="U50" s="109"/>
      <c r="V50" s="19"/>
      <c r="W50" s="19"/>
    </row>
    <row r="51" spans="2:23" ht="14.5" customHeight="1" x14ac:dyDescent="0.3">
      <c r="B51" s="15"/>
      <c r="C51" s="115"/>
      <c r="D51" s="116" t="s">
        <v>39</v>
      </c>
      <c r="E51" s="117" t="s">
        <v>199</v>
      </c>
      <c r="F51" s="116" t="s">
        <v>198</v>
      </c>
      <c r="G51" s="116" t="s">
        <v>197</v>
      </c>
      <c r="H51" s="116"/>
      <c r="I51" s="116"/>
      <c r="J51" s="116"/>
      <c r="K51" s="118" t="s">
        <v>72</v>
      </c>
      <c r="L51" s="116"/>
      <c r="M51" s="119"/>
      <c r="N51" s="116"/>
      <c r="O51" s="185"/>
      <c r="P51" s="186"/>
      <c r="Q51" s="189"/>
      <c r="R51" s="190"/>
      <c r="S51" s="108">
        <f t="shared" si="1"/>
        <v>0</v>
      </c>
      <c r="T51" s="17"/>
      <c r="U51" s="109"/>
      <c r="V51" s="19"/>
      <c r="W51" s="19"/>
    </row>
    <row r="52" spans="2:23" ht="14.5" customHeight="1" x14ac:dyDescent="0.3">
      <c r="B52" s="15"/>
      <c r="C52" s="115"/>
      <c r="D52" s="116" t="s">
        <v>40</v>
      </c>
      <c r="E52" s="117" t="s">
        <v>26</v>
      </c>
      <c r="F52" s="116" t="s">
        <v>196</v>
      </c>
      <c r="G52" s="116" t="s">
        <v>173</v>
      </c>
      <c r="H52" s="116"/>
      <c r="I52" s="116"/>
      <c r="J52" s="116"/>
      <c r="K52" s="118" t="s">
        <v>74</v>
      </c>
      <c r="L52" s="116"/>
      <c r="M52" s="119"/>
      <c r="N52" s="116"/>
      <c r="O52" s="185"/>
      <c r="P52" s="186"/>
      <c r="Q52" s="189"/>
      <c r="R52" s="190"/>
      <c r="S52" s="108">
        <f t="shared" si="1"/>
        <v>0</v>
      </c>
      <c r="T52" s="17"/>
      <c r="U52" s="109"/>
      <c r="V52" s="19"/>
      <c r="W52" s="19"/>
    </row>
    <row r="53" spans="2:23" ht="14.5" customHeight="1" x14ac:dyDescent="0.3">
      <c r="B53" s="15"/>
      <c r="C53" s="15"/>
      <c r="D53" s="16" t="s">
        <v>41</v>
      </c>
      <c r="E53" s="17" t="s">
        <v>27</v>
      </c>
      <c r="F53" s="16" t="s">
        <v>195</v>
      </c>
      <c r="G53" s="16" t="s">
        <v>63</v>
      </c>
      <c r="H53" s="16"/>
      <c r="I53" s="16"/>
      <c r="J53" s="16"/>
      <c r="K53" s="18" t="s">
        <v>74</v>
      </c>
      <c r="L53" s="16"/>
      <c r="M53" s="19"/>
      <c r="N53" s="16"/>
      <c r="O53" s="185"/>
      <c r="P53" s="186"/>
      <c r="Q53" s="187"/>
      <c r="R53" s="188"/>
      <c r="S53" s="108">
        <f t="shared" si="1"/>
        <v>0</v>
      </c>
      <c r="T53" s="17"/>
      <c r="U53" s="109"/>
      <c r="V53" s="19"/>
      <c r="W53" s="19"/>
    </row>
    <row r="54" spans="2:23" ht="14.15" customHeight="1" x14ac:dyDescent="0.3">
      <c r="B54" s="15"/>
      <c r="C54" s="15"/>
      <c r="D54" s="16" t="s">
        <v>41</v>
      </c>
      <c r="E54" s="17" t="s">
        <v>28</v>
      </c>
      <c r="F54" s="16" t="s">
        <v>194</v>
      </c>
      <c r="G54" s="16" t="s">
        <v>64</v>
      </c>
      <c r="H54" s="16"/>
      <c r="I54" s="16"/>
      <c r="J54" s="16"/>
      <c r="K54" s="18" t="s">
        <v>74</v>
      </c>
      <c r="L54" s="16"/>
      <c r="M54" s="19"/>
      <c r="N54" s="16"/>
      <c r="O54" s="185"/>
      <c r="P54" s="186"/>
      <c r="Q54" s="187"/>
      <c r="R54" s="188"/>
      <c r="S54" s="108">
        <f t="shared" si="1"/>
        <v>0</v>
      </c>
      <c r="T54" s="17"/>
      <c r="U54" s="109"/>
      <c r="V54" s="19"/>
      <c r="W54" s="19"/>
    </row>
    <row r="55" spans="2:23" ht="14.5" customHeight="1" x14ac:dyDescent="0.3">
      <c r="B55" s="15"/>
      <c r="C55" s="15"/>
      <c r="D55" s="16" t="s">
        <v>41</v>
      </c>
      <c r="E55" s="17" t="s">
        <v>29</v>
      </c>
      <c r="F55" s="16" t="s">
        <v>193</v>
      </c>
      <c r="G55" s="16" t="s">
        <v>65</v>
      </c>
      <c r="H55" s="16"/>
      <c r="I55" s="16"/>
      <c r="J55" s="16"/>
      <c r="K55" s="18" t="s">
        <v>71</v>
      </c>
      <c r="L55" s="16"/>
      <c r="M55" s="19"/>
      <c r="N55" s="16"/>
      <c r="O55" s="185"/>
      <c r="P55" s="186"/>
      <c r="Q55" s="187"/>
      <c r="R55" s="188"/>
      <c r="S55" s="108">
        <f t="shared" si="1"/>
        <v>0</v>
      </c>
      <c r="T55" s="17"/>
      <c r="U55" s="109"/>
      <c r="V55" s="19"/>
      <c r="W55" s="19"/>
    </row>
    <row r="56" spans="2:23" ht="14.5" customHeight="1" x14ac:dyDescent="0.3">
      <c r="B56" s="15"/>
      <c r="C56" s="15"/>
      <c r="D56" s="16" t="s">
        <v>41</v>
      </c>
      <c r="E56" s="17" t="s">
        <v>30</v>
      </c>
      <c r="F56" s="16" t="s">
        <v>192</v>
      </c>
      <c r="G56" s="16" t="s">
        <v>66</v>
      </c>
      <c r="H56" s="16"/>
      <c r="I56" s="16"/>
      <c r="J56" s="16"/>
      <c r="K56" s="18" t="s">
        <v>72</v>
      </c>
      <c r="L56" s="16"/>
      <c r="M56" s="19"/>
      <c r="N56" s="16"/>
      <c r="O56" s="185"/>
      <c r="P56" s="186"/>
      <c r="Q56" s="187"/>
      <c r="R56" s="188"/>
      <c r="S56" s="108">
        <f t="shared" si="1"/>
        <v>0</v>
      </c>
      <c r="T56" s="17"/>
      <c r="U56" s="109"/>
      <c r="V56" s="19"/>
      <c r="W56" s="19"/>
    </row>
    <row r="57" spans="2:23" ht="14.5" customHeight="1" x14ac:dyDescent="0.3">
      <c r="B57" s="15"/>
      <c r="C57" s="15"/>
      <c r="D57" s="16" t="s">
        <v>41</v>
      </c>
      <c r="E57" s="17" t="s">
        <v>31</v>
      </c>
      <c r="F57" s="16" t="s">
        <v>191</v>
      </c>
      <c r="G57" s="16" t="s">
        <v>67</v>
      </c>
      <c r="H57" s="16"/>
      <c r="I57" s="16"/>
      <c r="J57" s="16"/>
      <c r="K57" s="18" t="s">
        <v>73</v>
      </c>
      <c r="L57" s="16"/>
      <c r="M57" s="19"/>
      <c r="N57" s="16"/>
      <c r="O57" s="185"/>
      <c r="P57" s="186"/>
      <c r="Q57" s="189"/>
      <c r="R57" s="190"/>
      <c r="S57" s="108">
        <f t="shared" si="1"/>
        <v>0</v>
      </c>
      <c r="T57" s="17"/>
      <c r="U57" s="109"/>
      <c r="V57" s="19"/>
      <c r="W57" s="19"/>
    </row>
    <row r="58" spans="2:23" ht="15" customHeight="1" thickBot="1" x14ac:dyDescent="0.35">
      <c r="B58" s="15"/>
      <c r="C58" s="10"/>
      <c r="D58" s="11"/>
      <c r="E58" s="20"/>
      <c r="F58" s="11"/>
      <c r="G58" s="11"/>
      <c r="H58" s="11"/>
      <c r="I58" s="11"/>
      <c r="J58" s="11"/>
      <c r="K58" s="21"/>
      <c r="L58" s="11"/>
      <c r="M58" s="22"/>
      <c r="N58" s="16"/>
      <c r="O58" s="181"/>
      <c r="P58" s="182"/>
      <c r="Q58" s="183"/>
      <c r="R58" s="184"/>
      <c r="S58" s="120"/>
      <c r="T58" s="121"/>
      <c r="U58" s="122"/>
      <c r="V58" s="22"/>
      <c r="W58" s="19"/>
    </row>
    <row r="59" spans="2:23" ht="15" thickTop="1" thickBot="1" x14ac:dyDescent="0.35">
      <c r="B59" s="10"/>
      <c r="C59" s="11"/>
      <c r="D59" s="11"/>
      <c r="E59" s="20"/>
      <c r="F59" s="11"/>
      <c r="G59" s="11"/>
      <c r="H59" s="11"/>
      <c r="I59" s="11"/>
      <c r="J59" s="11"/>
      <c r="K59" s="21"/>
      <c r="L59" s="11"/>
      <c r="M59" s="11"/>
      <c r="N59" s="11"/>
      <c r="O59" s="11"/>
      <c r="P59" s="11"/>
      <c r="Q59" s="11"/>
      <c r="R59" s="11"/>
      <c r="S59" s="11"/>
      <c r="T59" s="11"/>
      <c r="U59" s="122"/>
      <c r="V59" s="20"/>
      <c r="W59" s="123"/>
    </row>
    <row r="60" spans="2:23" ht="14.5" thickTop="1" x14ac:dyDescent="0.3"/>
  </sheetData>
  <sheetProtection algorithmName="SHA-512" hashValue="pyHquS1WoQdDCVvX08F0te6Xmu9xpWdhtPstFchicTeJxBeGQyuwsMyYN4QJg9px/f52nAMMIkFFaMiqEABP5Q==" saltValue="VyX6RUI0NHX4miDIOD8Zfw==" spinCount="100000" sheet="1" objects="1" scenarios="1"/>
  <mergeCells count="106">
    <mergeCell ref="D5:K5"/>
    <mergeCell ref="O4:V5"/>
    <mergeCell ref="Q6:R6"/>
    <mergeCell ref="S6:S8"/>
    <mergeCell ref="Q7:R8"/>
    <mergeCell ref="O6:P8"/>
    <mergeCell ref="O9:P9"/>
    <mergeCell ref="Q9:R9"/>
    <mergeCell ref="O10:P10"/>
    <mergeCell ref="Q10:R10"/>
    <mergeCell ref="O11:P11"/>
    <mergeCell ref="Q11:R11"/>
    <mergeCell ref="O12:P12"/>
    <mergeCell ref="Q12:R12"/>
    <mergeCell ref="O13:P13"/>
    <mergeCell ref="Q13:R13"/>
    <mergeCell ref="O14:P14"/>
    <mergeCell ref="Q14:R14"/>
    <mergeCell ref="O15:P15"/>
    <mergeCell ref="Q15:R15"/>
    <mergeCell ref="O16:P16"/>
    <mergeCell ref="Q16:R16"/>
    <mergeCell ref="O17:P17"/>
    <mergeCell ref="Q17:R17"/>
    <mergeCell ref="O18:P18"/>
    <mergeCell ref="Q18:R18"/>
    <mergeCell ref="O19:P19"/>
    <mergeCell ref="Q19:R19"/>
    <mergeCell ref="O20:P20"/>
    <mergeCell ref="Q20:R20"/>
    <mergeCell ref="O21:P21"/>
    <mergeCell ref="Q21:R21"/>
    <mergeCell ref="O22:P22"/>
    <mergeCell ref="Q22:R22"/>
    <mergeCell ref="O23:P23"/>
    <mergeCell ref="Q23:R23"/>
    <mergeCell ref="O24:P24"/>
    <mergeCell ref="Q24:R24"/>
    <mergeCell ref="O25:P25"/>
    <mergeCell ref="Q25:R25"/>
    <mergeCell ref="O26:P26"/>
    <mergeCell ref="Q26:R26"/>
    <mergeCell ref="O27:P27"/>
    <mergeCell ref="Q27:R27"/>
    <mergeCell ref="O28:P28"/>
    <mergeCell ref="Q28:R28"/>
    <mergeCell ref="O29:P29"/>
    <mergeCell ref="Q29:R29"/>
    <mergeCell ref="O30:P30"/>
    <mergeCell ref="Q30:R30"/>
    <mergeCell ref="O31:P31"/>
    <mergeCell ref="Q31:R31"/>
    <mergeCell ref="O32:P32"/>
    <mergeCell ref="Q32:R32"/>
    <mergeCell ref="O33:P33"/>
    <mergeCell ref="Q33:R33"/>
    <mergeCell ref="O34:P34"/>
    <mergeCell ref="Q34:R34"/>
    <mergeCell ref="O35:P35"/>
    <mergeCell ref="Q35:R35"/>
    <mergeCell ref="O36:P36"/>
    <mergeCell ref="Q36:R36"/>
    <mergeCell ref="O37:P37"/>
    <mergeCell ref="Q37:R37"/>
    <mergeCell ref="O38:P38"/>
    <mergeCell ref="Q38:R38"/>
    <mergeCell ref="O39:P39"/>
    <mergeCell ref="Q39:R39"/>
    <mergeCell ref="O40:P40"/>
    <mergeCell ref="Q40:R40"/>
    <mergeCell ref="O41:P41"/>
    <mergeCell ref="Q41:R41"/>
    <mergeCell ref="O42:P42"/>
    <mergeCell ref="Q42:R42"/>
    <mergeCell ref="O43:P43"/>
    <mergeCell ref="Q43:R43"/>
    <mergeCell ref="O44:P44"/>
    <mergeCell ref="Q44:R44"/>
    <mergeCell ref="O45:P45"/>
    <mergeCell ref="Q45:R45"/>
    <mergeCell ref="O46:P46"/>
    <mergeCell ref="Q46:R46"/>
    <mergeCell ref="O47:P47"/>
    <mergeCell ref="Q47:R47"/>
    <mergeCell ref="O48:P48"/>
    <mergeCell ref="Q48:R48"/>
    <mergeCell ref="O49:P49"/>
    <mergeCell ref="Q49:R49"/>
    <mergeCell ref="O50:P50"/>
    <mergeCell ref="Q50:R50"/>
    <mergeCell ref="O58:P58"/>
    <mergeCell ref="Q58:R58"/>
    <mergeCell ref="O56:P56"/>
    <mergeCell ref="Q56:R56"/>
    <mergeCell ref="O57:P57"/>
    <mergeCell ref="O51:P51"/>
    <mergeCell ref="Q51:R51"/>
    <mergeCell ref="O52:P52"/>
    <mergeCell ref="Q52:R52"/>
    <mergeCell ref="O53:P53"/>
    <mergeCell ref="Q57:R57"/>
    <mergeCell ref="Q53:R53"/>
    <mergeCell ref="O54:P54"/>
    <mergeCell ref="Q54:R54"/>
    <mergeCell ref="O55:P55"/>
    <mergeCell ref="Q55:R5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8C562-53BF-4ED0-8DBD-BBE251B57246}">
  <sheetPr>
    <tabColor theme="6" tint="0.39997558519241921"/>
  </sheetPr>
  <dimension ref="B2:J30"/>
  <sheetViews>
    <sheetView zoomScale="70" zoomScaleNormal="70" workbookViewId="0">
      <selection activeCell="C9" sqref="C9"/>
    </sheetView>
  </sheetViews>
  <sheetFormatPr defaultColWidth="8.81640625" defaultRowHeight="14" x14ac:dyDescent="0.3"/>
  <cols>
    <col min="1" max="1" width="8.81640625" style="1"/>
    <col min="2" max="2" width="4" style="1" customWidth="1"/>
    <col min="3" max="3" width="192.54296875" style="1" customWidth="1"/>
    <col min="4" max="4" width="4.453125" style="1" customWidth="1"/>
    <col min="5" max="5" width="19.54296875" style="1" customWidth="1"/>
    <col min="6" max="6" width="21.81640625" style="2" customWidth="1"/>
    <col min="7" max="7" width="3.54296875" style="2" customWidth="1"/>
    <col min="8" max="8" width="33.453125" style="2" customWidth="1"/>
    <col min="9" max="9" width="3.54296875" style="2" customWidth="1"/>
    <col min="10" max="10" width="30.81640625" style="2" customWidth="1"/>
    <col min="11" max="11" width="9.81640625" style="1" customWidth="1"/>
    <col min="12" max="13" width="8.81640625" style="1"/>
    <col min="14" max="14" width="4.1796875" style="1" customWidth="1"/>
    <col min="15" max="15" width="22.54296875" style="1" customWidth="1"/>
    <col min="16" max="17" width="17.54296875" style="1" customWidth="1"/>
    <col min="18" max="18" width="18.54296875" style="1" customWidth="1"/>
    <col min="19" max="19" width="3.81640625" style="1" customWidth="1"/>
    <col min="20" max="16384" width="8.81640625" style="1"/>
  </cols>
  <sheetData>
    <row r="2" spans="2:10" ht="14.5" thickBot="1" x14ac:dyDescent="0.35"/>
    <row r="3" spans="2:10" ht="14.5" thickBot="1" x14ac:dyDescent="0.35">
      <c r="B3" s="49"/>
      <c r="C3" s="50"/>
      <c r="D3" s="53"/>
    </row>
    <row r="4" spans="2:10" ht="66.5" customHeight="1" thickTop="1" thickBot="1" x14ac:dyDescent="0.35">
      <c r="B4" s="54"/>
      <c r="C4" s="124" t="s">
        <v>162</v>
      </c>
      <c r="D4" s="55"/>
    </row>
    <row r="5" spans="2:10" ht="15" thickTop="1" thickBot="1" x14ac:dyDescent="0.35">
      <c r="B5" s="45"/>
      <c r="C5" s="31"/>
      <c r="D5" s="48"/>
    </row>
    <row r="6" spans="2:10" x14ac:dyDescent="0.3">
      <c r="B6" s="15"/>
      <c r="C6" s="16"/>
      <c r="D6" s="19"/>
    </row>
    <row r="7" spans="2:10" ht="18" x14ac:dyDescent="0.4">
      <c r="B7" s="15"/>
      <c r="C7" s="125" t="s">
        <v>163</v>
      </c>
      <c r="D7" s="19"/>
    </row>
    <row r="8" spans="2:10" ht="14.5" thickBot="1" x14ac:dyDescent="0.35">
      <c r="B8" s="15"/>
      <c r="C8" s="16"/>
      <c r="D8" s="19"/>
    </row>
    <row r="9" spans="2:10" ht="75.5" customHeight="1" thickTop="1" thickBot="1" x14ac:dyDescent="0.35">
      <c r="B9" s="15"/>
      <c r="C9" s="63"/>
      <c r="D9" s="19"/>
    </row>
    <row r="10" spans="2:10" ht="9.5" customHeight="1" thickTop="1" x14ac:dyDescent="0.3">
      <c r="B10" s="15"/>
      <c r="C10" s="16"/>
      <c r="D10" s="19"/>
    </row>
    <row r="11" spans="2:10" ht="6" customHeight="1" thickBot="1" x14ac:dyDescent="0.35">
      <c r="B11" s="10"/>
      <c r="C11" s="11"/>
      <c r="D11" s="22"/>
    </row>
    <row r="12" spans="2:10" ht="14.5" thickTop="1" x14ac:dyDescent="0.3">
      <c r="J12" s="3"/>
    </row>
    <row r="13" spans="2:10" x14ac:dyDescent="0.3">
      <c r="J13" s="3"/>
    </row>
    <row r="14" spans="2:10" x14ac:dyDescent="0.3">
      <c r="J14" s="3"/>
    </row>
    <row r="15" spans="2:10" x14ac:dyDescent="0.3">
      <c r="J15" s="3"/>
    </row>
    <row r="16" spans="2:10" x14ac:dyDescent="0.3">
      <c r="J16" s="3"/>
    </row>
    <row r="17" spans="10:10" x14ac:dyDescent="0.3">
      <c r="J17" s="3"/>
    </row>
    <row r="18" spans="10:10" x14ac:dyDescent="0.3">
      <c r="J18" s="3"/>
    </row>
    <row r="19" spans="10:10" x14ac:dyDescent="0.3">
      <c r="J19" s="3"/>
    </row>
    <row r="20" spans="10:10" x14ac:dyDescent="0.3">
      <c r="J20" s="3"/>
    </row>
    <row r="21" spans="10:10" x14ac:dyDescent="0.3">
      <c r="J21" s="3"/>
    </row>
    <row r="22" spans="10:10" x14ac:dyDescent="0.3">
      <c r="J22" s="3"/>
    </row>
    <row r="23" spans="10:10" x14ac:dyDescent="0.3">
      <c r="J23" s="3"/>
    </row>
    <row r="24" spans="10:10" x14ac:dyDescent="0.3">
      <c r="J24" s="3"/>
    </row>
    <row r="25" spans="10:10" x14ac:dyDescent="0.3">
      <c r="J25" s="3"/>
    </row>
    <row r="26" spans="10:10" x14ac:dyDescent="0.3">
      <c r="J26" s="3"/>
    </row>
    <row r="27" spans="10:10" x14ac:dyDescent="0.3">
      <c r="J27" s="3"/>
    </row>
    <row r="28" spans="10:10" x14ac:dyDescent="0.3">
      <c r="J28" s="3"/>
    </row>
    <row r="29" spans="10:10" x14ac:dyDescent="0.3">
      <c r="J29" s="3"/>
    </row>
    <row r="30" spans="10:10" x14ac:dyDescent="0.3">
      <c r="J30" s="3"/>
    </row>
  </sheetData>
  <sheetProtection algorithmName="SHA-512" hashValue="TGA0IKDw8cHFo8PowPI6qQq3d79eWpXsotFHbnupRutcMk6t88l2QJJ23mhaIufnWfjhPpPOCRmIOFLnNosm6Q==" saltValue="ktrUPjusqkDufWUbZaivAg=="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B1BBA-E508-461A-87F7-8674AD9667B8}">
  <sheetPr>
    <tabColor theme="6" tint="0.39997558519241921"/>
  </sheetPr>
  <dimension ref="B2:AB31"/>
  <sheetViews>
    <sheetView zoomScale="70" zoomScaleNormal="70" workbookViewId="0">
      <selection activeCell="F35" sqref="F35"/>
    </sheetView>
  </sheetViews>
  <sheetFormatPr defaultColWidth="8.81640625" defaultRowHeight="14" x14ac:dyDescent="0.3"/>
  <cols>
    <col min="1" max="1" width="8.81640625" style="1"/>
    <col min="2" max="2" width="4.1796875" style="1" customWidth="1"/>
    <col min="3" max="3" width="4.54296875" style="1" customWidth="1"/>
    <col min="4" max="4" width="28.453125" style="1" customWidth="1"/>
    <col min="5" max="5" width="9.81640625" style="2" customWidth="1"/>
    <col min="6" max="6" width="48.1796875" style="1" customWidth="1"/>
    <col min="7" max="8" width="4.453125" style="1" customWidth="1"/>
    <col min="9" max="9" width="28.1796875" style="1" customWidth="1"/>
    <col min="10" max="10" width="8.1796875" style="1" customWidth="1"/>
    <col min="11" max="11" width="11" style="4" customWidth="1"/>
    <col min="12" max="12" width="11.1796875" style="1" customWidth="1"/>
    <col min="13" max="13" width="4.1796875" style="1" customWidth="1"/>
    <col min="14" max="14" width="8.1796875" style="1" customWidth="1"/>
    <col min="15" max="16" width="7.81640625" style="1" customWidth="1"/>
    <col min="17" max="17" width="9.1796875" style="1" customWidth="1"/>
    <col min="18" max="19" width="7.81640625" style="1" customWidth="1"/>
    <col min="20" max="20" width="12.54296875" style="1" customWidth="1"/>
    <col min="21" max="21" width="9" style="1" customWidth="1"/>
    <col min="22" max="22" width="4.81640625" style="1" customWidth="1"/>
    <col min="23" max="23" width="19.54296875" style="1" customWidth="1"/>
    <col min="24" max="24" width="21.81640625" style="2" customWidth="1"/>
    <col min="25" max="25" width="3.54296875" style="2" customWidth="1"/>
    <col min="26" max="26" width="33.453125" style="2" customWidth="1"/>
    <col min="27" max="27" width="3.54296875" style="2" customWidth="1"/>
    <col min="28" max="28" width="30.81640625" style="2" customWidth="1"/>
    <col min="29" max="29" width="9.81640625" style="1" customWidth="1"/>
    <col min="30" max="30" width="9.1796875" style="1"/>
    <col min="31" max="31" width="8.81640625" style="1"/>
    <col min="32" max="32" width="4.1796875" style="1" customWidth="1"/>
    <col min="33" max="33" width="22.54296875" style="1" customWidth="1"/>
    <col min="34" max="35" width="17.54296875" style="1" customWidth="1"/>
    <col min="36" max="36" width="18.54296875" style="1" customWidth="1"/>
    <col min="37" max="37" width="3.81640625" style="1" customWidth="1"/>
    <col min="38" max="16384" width="8.81640625" style="1"/>
  </cols>
  <sheetData>
    <row r="2" spans="2:22" ht="14.5" thickBot="1" x14ac:dyDescent="0.35"/>
    <row r="3" spans="2:22" ht="14.5" thickBot="1" x14ac:dyDescent="0.35">
      <c r="B3" s="49"/>
      <c r="C3" s="50"/>
      <c r="D3" s="50"/>
      <c r="E3" s="51"/>
      <c r="F3" s="50"/>
      <c r="G3" s="50"/>
      <c r="H3" s="50"/>
      <c r="I3" s="50"/>
      <c r="J3" s="50"/>
      <c r="K3" s="52"/>
      <c r="L3" s="50"/>
      <c r="M3" s="50"/>
      <c r="N3" s="50"/>
      <c r="O3" s="50"/>
      <c r="P3" s="50"/>
      <c r="Q3" s="50"/>
      <c r="R3" s="50"/>
      <c r="S3" s="50"/>
      <c r="T3" s="50"/>
      <c r="U3" s="50"/>
      <c r="V3" s="53"/>
    </row>
    <row r="4" spans="2:22" ht="35.5" thickBot="1" x14ac:dyDescent="0.75">
      <c r="B4" s="54"/>
      <c r="C4" s="226" t="s">
        <v>160</v>
      </c>
      <c r="D4" s="227"/>
      <c r="E4" s="227"/>
      <c r="F4" s="227"/>
      <c r="G4" s="227"/>
      <c r="H4" s="227"/>
      <c r="I4" s="227"/>
      <c r="J4" s="227"/>
      <c r="K4" s="227"/>
      <c r="L4" s="227"/>
      <c r="M4" s="227"/>
      <c r="N4" s="227"/>
      <c r="O4" s="227"/>
      <c r="P4" s="227"/>
      <c r="Q4" s="227"/>
      <c r="R4" s="227"/>
      <c r="S4" s="227"/>
      <c r="T4" s="227"/>
      <c r="U4" s="228"/>
      <c r="V4" s="55"/>
    </row>
    <row r="5" spans="2:22" x14ac:dyDescent="0.3">
      <c r="B5" s="45"/>
      <c r="C5" s="31"/>
      <c r="D5" s="31"/>
      <c r="E5" s="46"/>
      <c r="F5" s="31"/>
      <c r="G5" s="31"/>
      <c r="H5" s="31"/>
      <c r="I5" s="31"/>
      <c r="J5" s="31"/>
      <c r="K5" s="47"/>
      <c r="L5" s="31"/>
      <c r="M5" s="31"/>
      <c r="N5" s="31"/>
      <c r="O5" s="31"/>
      <c r="P5" s="31"/>
      <c r="Q5" s="31"/>
      <c r="R5" s="31"/>
      <c r="S5" s="31"/>
      <c r="T5" s="31"/>
      <c r="U5" s="31"/>
      <c r="V5" s="48"/>
    </row>
    <row r="6" spans="2:22" x14ac:dyDescent="0.3">
      <c r="B6" s="15"/>
      <c r="C6" s="16"/>
      <c r="D6" s="16"/>
      <c r="E6" s="17"/>
      <c r="F6" s="16"/>
      <c r="G6" s="16"/>
      <c r="H6" s="16"/>
      <c r="I6" s="16"/>
      <c r="J6" s="16"/>
      <c r="K6" s="18"/>
      <c r="L6" s="16"/>
      <c r="M6" s="16"/>
      <c r="N6" s="16"/>
      <c r="O6" s="16"/>
      <c r="P6" s="16"/>
      <c r="Q6" s="16"/>
      <c r="R6" s="16"/>
      <c r="S6" s="16"/>
      <c r="T6" s="16"/>
      <c r="U6" s="16"/>
      <c r="V6" s="19"/>
    </row>
    <row r="7" spans="2:22" ht="14.5" thickBot="1" x14ac:dyDescent="0.35">
      <c r="B7" s="15"/>
      <c r="C7" s="16"/>
      <c r="D7" s="16"/>
      <c r="E7" s="17"/>
      <c r="F7" s="16"/>
      <c r="G7" s="16"/>
      <c r="H7" s="16"/>
      <c r="I7" s="16"/>
      <c r="J7" s="16"/>
      <c r="K7" s="18"/>
      <c r="L7" s="16"/>
      <c r="M7" s="16"/>
      <c r="N7" s="16"/>
      <c r="O7" s="16"/>
      <c r="P7" s="16"/>
      <c r="Q7" s="16"/>
      <c r="R7" s="16"/>
      <c r="S7" s="16"/>
      <c r="T7" s="16"/>
      <c r="U7" s="16"/>
      <c r="V7" s="19"/>
    </row>
    <row r="8" spans="2:22" ht="14.5" thickTop="1" x14ac:dyDescent="0.3">
      <c r="B8" s="15"/>
      <c r="C8" s="5"/>
      <c r="D8" s="6"/>
      <c r="E8" s="7"/>
      <c r="F8" s="6"/>
      <c r="G8" s="39"/>
      <c r="H8" s="6"/>
      <c r="I8" s="6"/>
      <c r="J8" s="6"/>
      <c r="K8" s="8"/>
      <c r="L8" s="6"/>
      <c r="M8" s="6"/>
      <c r="N8" s="6"/>
      <c r="O8" s="6"/>
      <c r="P8" s="6"/>
      <c r="Q8" s="6"/>
      <c r="R8" s="6"/>
      <c r="S8" s="6"/>
      <c r="T8" s="6"/>
      <c r="U8" s="9"/>
      <c r="V8" s="19"/>
    </row>
    <row r="9" spans="2:22" ht="76.5" customHeight="1" thickBot="1" x14ac:dyDescent="0.65">
      <c r="B9" s="15"/>
      <c r="C9" s="36"/>
      <c r="D9" s="223" t="s">
        <v>106</v>
      </c>
      <c r="E9" s="223"/>
      <c r="F9" s="224"/>
      <c r="G9" s="40"/>
      <c r="H9" s="37"/>
      <c r="I9" s="225" t="s">
        <v>161</v>
      </c>
      <c r="J9" s="223"/>
      <c r="K9" s="223"/>
      <c r="L9" s="223"/>
      <c r="M9" s="223"/>
      <c r="N9" s="223"/>
      <c r="O9" s="223"/>
      <c r="P9" s="223"/>
      <c r="Q9" s="223"/>
      <c r="R9" s="223"/>
      <c r="S9" s="223"/>
      <c r="T9" s="223"/>
      <c r="U9" s="38"/>
      <c r="V9" s="19"/>
    </row>
    <row r="10" spans="2:22" ht="71" thickTop="1" thickBot="1" x14ac:dyDescent="0.35">
      <c r="B10" s="15"/>
      <c r="C10" s="15"/>
      <c r="D10" s="16"/>
      <c r="E10" s="17"/>
      <c r="F10" s="16"/>
      <c r="G10" s="39"/>
      <c r="H10" s="16"/>
      <c r="I10" s="16"/>
      <c r="J10" s="16"/>
      <c r="K10" s="32"/>
      <c r="L10" s="16"/>
      <c r="M10" s="16"/>
      <c r="N10" s="16"/>
      <c r="O10" s="23" t="s">
        <v>99</v>
      </c>
      <c r="P10" s="16"/>
      <c r="Q10" s="33" t="s">
        <v>108</v>
      </c>
      <c r="R10" s="33" t="s">
        <v>129</v>
      </c>
      <c r="S10" s="34"/>
      <c r="T10" s="34" t="s">
        <v>103</v>
      </c>
      <c r="U10" s="19"/>
      <c r="V10" s="19"/>
    </row>
    <row r="11" spans="2:22" ht="15" thickTop="1" thickBot="1" x14ac:dyDescent="0.35">
      <c r="B11" s="15"/>
      <c r="C11" s="15"/>
      <c r="D11" s="23" t="s">
        <v>88</v>
      </c>
      <c r="E11" s="59"/>
      <c r="F11" s="16" t="s">
        <v>105</v>
      </c>
      <c r="G11" s="39"/>
      <c r="H11" s="16"/>
      <c r="I11" s="16" t="s">
        <v>93</v>
      </c>
      <c r="J11" s="16"/>
      <c r="K11" s="60"/>
      <c r="L11" s="16" t="s">
        <v>81</v>
      </c>
      <c r="M11" s="16"/>
      <c r="N11" s="16"/>
      <c r="O11" s="16"/>
      <c r="P11" s="16"/>
      <c r="Q11" s="16"/>
      <c r="R11" s="61"/>
      <c r="S11" s="16"/>
      <c r="T11" s="16"/>
      <c r="U11" s="19"/>
      <c r="V11" s="19"/>
    </row>
    <row r="12" spans="2:22" ht="17.149999999999999" customHeight="1" thickTop="1" thickBot="1" x14ac:dyDescent="0.35">
      <c r="B12" s="15"/>
      <c r="C12" s="15"/>
      <c r="D12" s="23"/>
      <c r="E12" s="24"/>
      <c r="F12" s="16"/>
      <c r="G12" s="39"/>
      <c r="H12" s="16"/>
      <c r="I12" s="16" t="s">
        <v>94</v>
      </c>
      <c r="J12" s="16"/>
      <c r="K12" s="60"/>
      <c r="L12" s="16" t="s">
        <v>81</v>
      </c>
      <c r="M12" s="16"/>
      <c r="N12" s="16"/>
      <c r="O12" s="16" t="s">
        <v>100</v>
      </c>
      <c r="P12" s="16"/>
      <c r="Q12" s="61"/>
      <c r="R12" s="58">
        <f>R11</f>
        <v>0</v>
      </c>
      <c r="S12" s="16"/>
      <c r="T12" s="56">
        <f>(((100+100*Q12)*R12+100+100*Q12)-100)/100</f>
        <v>0</v>
      </c>
      <c r="U12" s="19"/>
      <c r="V12" s="19"/>
    </row>
    <row r="13" spans="2:22" ht="17.149999999999999" customHeight="1" thickTop="1" thickBot="1" x14ac:dyDescent="0.35">
      <c r="B13" s="15"/>
      <c r="C13" s="15"/>
      <c r="D13" s="25" t="s">
        <v>109</v>
      </c>
      <c r="E13" s="25"/>
      <c r="F13" s="16"/>
      <c r="G13" s="39"/>
      <c r="H13" s="16"/>
      <c r="I13" s="16" t="s">
        <v>98</v>
      </c>
      <c r="J13" s="16"/>
      <c r="K13" s="60"/>
      <c r="L13" s="16" t="s">
        <v>81</v>
      </c>
      <c r="M13" s="16"/>
      <c r="N13" s="16"/>
      <c r="O13" s="16" t="s">
        <v>101</v>
      </c>
      <c r="P13" s="16"/>
      <c r="Q13" s="61"/>
      <c r="R13" s="58">
        <f>R11</f>
        <v>0</v>
      </c>
      <c r="S13" s="16"/>
      <c r="T13" s="56">
        <f t="shared" ref="T13:T14" si="0">(((100+100*Q13)*R13+100+100*Q13)-100)/100</f>
        <v>0</v>
      </c>
      <c r="U13" s="19"/>
      <c r="V13" s="19"/>
    </row>
    <row r="14" spans="2:22" ht="17.149999999999999" customHeight="1" thickTop="1" thickBot="1" x14ac:dyDescent="0.35">
      <c r="B14" s="15"/>
      <c r="C14" s="15"/>
      <c r="D14" s="16" t="s">
        <v>83</v>
      </c>
      <c r="E14" s="26">
        <v>0.25</v>
      </c>
      <c r="F14" s="27" t="s">
        <v>92</v>
      </c>
      <c r="G14" s="41"/>
      <c r="H14" s="27"/>
      <c r="I14" s="16" t="s">
        <v>97</v>
      </c>
      <c r="J14" s="16"/>
      <c r="K14" s="60"/>
      <c r="L14" s="16" t="s">
        <v>81</v>
      </c>
      <c r="M14" s="16"/>
      <c r="N14" s="16"/>
      <c r="O14" s="16" t="s">
        <v>102</v>
      </c>
      <c r="P14" s="16"/>
      <c r="Q14" s="61"/>
      <c r="R14" s="58">
        <f>R11</f>
        <v>0</v>
      </c>
      <c r="S14" s="16"/>
      <c r="T14" s="56">
        <f t="shared" si="0"/>
        <v>0</v>
      </c>
      <c r="U14" s="19"/>
      <c r="V14" s="19"/>
    </row>
    <row r="15" spans="2:22" ht="17.149999999999999" customHeight="1" thickTop="1" thickBot="1" x14ac:dyDescent="0.35">
      <c r="B15" s="15"/>
      <c r="C15" s="15"/>
      <c r="D15" s="16" t="s">
        <v>84</v>
      </c>
      <c r="E15" s="26">
        <v>0.75</v>
      </c>
      <c r="F15" s="27" t="s">
        <v>85</v>
      </c>
      <c r="G15" s="41"/>
      <c r="H15" s="27"/>
      <c r="I15" s="16" t="s">
        <v>95</v>
      </c>
      <c r="J15" s="16"/>
      <c r="K15" s="60"/>
      <c r="L15" s="16" t="s">
        <v>81</v>
      </c>
      <c r="M15" s="16"/>
      <c r="N15" s="16"/>
      <c r="O15" s="16"/>
      <c r="P15" s="16"/>
      <c r="Q15" s="16"/>
      <c r="R15" s="16"/>
      <c r="S15" s="16"/>
      <c r="T15" s="16"/>
      <c r="U15" s="19"/>
      <c r="V15" s="19"/>
    </row>
    <row r="16" spans="2:22" ht="17.149999999999999" customHeight="1" thickTop="1" thickBot="1" x14ac:dyDescent="0.35">
      <c r="B16" s="15"/>
      <c r="C16" s="15"/>
      <c r="D16" s="16" t="s">
        <v>86</v>
      </c>
      <c r="E16" s="26">
        <v>0.5</v>
      </c>
      <c r="F16" s="27" t="s">
        <v>82</v>
      </c>
      <c r="G16" s="41"/>
      <c r="H16" s="27"/>
      <c r="I16" s="16" t="s">
        <v>96</v>
      </c>
      <c r="J16" s="16"/>
      <c r="K16" s="60"/>
      <c r="L16" s="16" t="s">
        <v>81</v>
      </c>
      <c r="M16" s="16"/>
      <c r="N16" s="16"/>
      <c r="O16" s="16"/>
      <c r="P16" s="16"/>
      <c r="Q16" s="16"/>
      <c r="R16" s="16"/>
      <c r="S16" s="16"/>
      <c r="T16" s="16"/>
      <c r="U16" s="19"/>
      <c r="V16" s="19"/>
    </row>
    <row r="17" spans="2:28" ht="17.149999999999999" customHeight="1" thickTop="1" thickBot="1" x14ac:dyDescent="0.35">
      <c r="B17" s="15"/>
      <c r="C17" s="15"/>
      <c r="D17" s="16" t="s">
        <v>87</v>
      </c>
      <c r="E17" s="26">
        <v>1</v>
      </c>
      <c r="F17" s="27" t="s">
        <v>89</v>
      </c>
      <c r="G17" s="41"/>
      <c r="H17" s="27"/>
      <c r="I17" s="16" t="s">
        <v>125</v>
      </c>
      <c r="J17" s="16"/>
      <c r="K17" s="60"/>
      <c r="L17" s="16" t="s">
        <v>81</v>
      </c>
      <c r="M17" s="16"/>
      <c r="N17" s="16"/>
      <c r="O17" s="16"/>
      <c r="P17" s="16"/>
      <c r="Q17" s="16"/>
      <c r="R17" s="16"/>
      <c r="S17" s="16"/>
      <c r="T17" s="16"/>
      <c r="U17" s="19"/>
      <c r="V17" s="19"/>
    </row>
    <row r="18" spans="2:28" ht="15" thickTop="1" thickBot="1" x14ac:dyDescent="0.35">
      <c r="B18" s="15"/>
      <c r="C18" s="10"/>
      <c r="D18" s="11"/>
      <c r="E18" s="28"/>
      <c r="F18" s="29"/>
      <c r="G18" s="41"/>
      <c r="H18" s="27"/>
      <c r="I18" s="16" t="s">
        <v>126</v>
      </c>
      <c r="J18" s="16"/>
      <c r="K18" s="60"/>
      <c r="L18" s="16" t="s">
        <v>81</v>
      </c>
      <c r="M18" s="16"/>
      <c r="N18" s="16"/>
      <c r="O18" s="16"/>
      <c r="P18" s="16"/>
      <c r="Q18" s="16"/>
      <c r="R18" s="16"/>
      <c r="S18" s="16"/>
      <c r="T18" s="16"/>
      <c r="U18" s="19"/>
      <c r="V18" s="19"/>
    </row>
    <row r="19" spans="2:28" ht="15" thickTop="1" thickBot="1" x14ac:dyDescent="0.35">
      <c r="B19" s="15"/>
      <c r="C19" s="15"/>
      <c r="D19" s="16"/>
      <c r="E19" s="16"/>
      <c r="F19" s="30"/>
      <c r="G19" s="42"/>
      <c r="H19" s="57"/>
      <c r="I19" s="11"/>
      <c r="J19" s="11"/>
      <c r="K19" s="21"/>
      <c r="L19" s="35"/>
      <c r="M19" s="11"/>
      <c r="N19" s="11"/>
      <c r="O19" s="11"/>
      <c r="P19" s="11"/>
      <c r="Q19" s="11"/>
      <c r="R19" s="11"/>
      <c r="S19" s="11"/>
      <c r="T19" s="11"/>
      <c r="U19" s="22"/>
      <c r="V19" s="19"/>
    </row>
    <row r="20" spans="2:28" ht="15" thickTop="1" thickBot="1" x14ac:dyDescent="0.35">
      <c r="B20" s="15"/>
      <c r="C20" s="15"/>
      <c r="D20" s="23" t="s">
        <v>76</v>
      </c>
      <c r="E20" s="16"/>
      <c r="F20" s="16"/>
      <c r="G20" s="15"/>
      <c r="H20" s="44"/>
      <c r="I20" s="13"/>
      <c r="J20" s="13"/>
      <c r="K20" s="14"/>
      <c r="L20" s="13"/>
      <c r="M20" s="12"/>
      <c r="N20" s="12"/>
      <c r="O20" s="13"/>
      <c r="P20" s="13"/>
      <c r="Q20" s="13"/>
      <c r="R20" s="13"/>
      <c r="S20" s="13"/>
      <c r="T20" s="13"/>
      <c r="U20" s="13"/>
      <c r="V20" s="19"/>
    </row>
    <row r="21" spans="2:28" ht="15" thickTop="1" thickBot="1" x14ac:dyDescent="0.35">
      <c r="B21" s="15"/>
      <c r="C21" s="15"/>
      <c r="D21" s="16" t="s">
        <v>77</v>
      </c>
      <c r="E21" s="62"/>
      <c r="F21" s="27" t="s">
        <v>90</v>
      </c>
      <c r="G21" s="43"/>
      <c r="H21" s="16"/>
      <c r="I21" s="16"/>
      <c r="J21" s="16"/>
      <c r="K21" s="18"/>
      <c r="L21" s="16"/>
      <c r="M21" s="17"/>
      <c r="N21" s="17"/>
      <c r="O21" s="16"/>
      <c r="P21" s="16"/>
      <c r="Q21" s="16"/>
      <c r="R21" s="16"/>
      <c r="S21" s="16"/>
      <c r="T21" s="16"/>
      <c r="U21" s="16"/>
      <c r="V21" s="19"/>
    </row>
    <row r="22" spans="2:28" ht="15" thickTop="1" thickBot="1" x14ac:dyDescent="0.35">
      <c r="B22" s="15"/>
      <c r="C22" s="15"/>
      <c r="D22" s="16" t="s">
        <v>104</v>
      </c>
      <c r="E22" s="62"/>
      <c r="F22" s="16" t="s">
        <v>90</v>
      </c>
      <c r="G22" s="43"/>
      <c r="H22" s="27"/>
      <c r="I22" s="16"/>
      <c r="J22" s="16"/>
      <c r="K22" s="18"/>
      <c r="L22" s="16"/>
      <c r="M22" s="17"/>
      <c r="N22" s="17"/>
      <c r="O22" s="16"/>
      <c r="P22" s="16"/>
      <c r="Q22" s="16"/>
      <c r="R22" s="16"/>
      <c r="S22" s="16"/>
      <c r="T22" s="16"/>
      <c r="U22" s="16"/>
      <c r="V22" s="19"/>
    </row>
    <row r="23" spans="2:28" ht="15" thickTop="1" thickBot="1" x14ac:dyDescent="0.35">
      <c r="B23" s="15"/>
      <c r="C23" s="10"/>
      <c r="D23" s="11"/>
      <c r="E23" s="11"/>
      <c r="F23" s="22"/>
      <c r="G23" s="15"/>
      <c r="H23" s="16"/>
      <c r="I23" s="16"/>
      <c r="J23" s="16"/>
      <c r="K23" s="18"/>
      <c r="L23" s="16"/>
      <c r="M23" s="17"/>
      <c r="N23" s="17"/>
      <c r="O23" s="16"/>
      <c r="P23" s="16"/>
      <c r="Q23" s="16"/>
      <c r="R23" s="16"/>
      <c r="S23" s="16"/>
      <c r="T23" s="16"/>
      <c r="U23" s="16"/>
      <c r="V23" s="19"/>
    </row>
    <row r="24" spans="2:28" ht="14.5" thickTop="1" x14ac:dyDescent="0.3">
      <c r="B24" s="15"/>
      <c r="C24" s="15"/>
      <c r="D24" s="16"/>
      <c r="E24" s="16"/>
      <c r="F24" s="16"/>
      <c r="G24" s="15"/>
      <c r="H24" s="16"/>
      <c r="I24" s="16"/>
      <c r="J24" s="16"/>
      <c r="K24" s="18"/>
      <c r="L24" s="16"/>
      <c r="M24" s="17"/>
      <c r="N24" s="17"/>
      <c r="O24" s="16"/>
      <c r="P24" s="16"/>
      <c r="Q24" s="16"/>
      <c r="R24" s="16"/>
      <c r="S24" s="16"/>
      <c r="T24" s="16"/>
      <c r="U24" s="16"/>
      <c r="V24" s="19"/>
    </row>
    <row r="25" spans="2:28" ht="14.5" customHeight="1" thickBot="1" x14ac:dyDescent="0.35">
      <c r="B25" s="15"/>
      <c r="C25" s="15"/>
      <c r="D25" s="23" t="s">
        <v>78</v>
      </c>
      <c r="E25" s="16"/>
      <c r="F25" s="16"/>
      <c r="G25" s="15"/>
      <c r="H25" s="16"/>
      <c r="I25" s="16"/>
      <c r="J25" s="16"/>
      <c r="K25" s="18"/>
      <c r="L25" s="16"/>
      <c r="M25" s="17"/>
      <c r="N25" s="17"/>
      <c r="O25" s="16"/>
      <c r="P25" s="16"/>
      <c r="Q25" s="16"/>
      <c r="R25" s="16"/>
      <c r="S25" s="16"/>
      <c r="T25" s="16"/>
      <c r="U25" s="16"/>
      <c r="V25" s="19"/>
    </row>
    <row r="26" spans="2:28" ht="14.5" customHeight="1" thickTop="1" thickBot="1" x14ac:dyDescent="0.35">
      <c r="B26" s="15"/>
      <c r="C26" s="15"/>
      <c r="D26" s="16" t="s">
        <v>79</v>
      </c>
      <c r="E26" s="61"/>
      <c r="F26" s="16" t="s">
        <v>91</v>
      </c>
      <c r="G26" s="15"/>
      <c r="H26" s="16"/>
      <c r="I26" s="16"/>
      <c r="J26" s="16"/>
      <c r="K26" s="18"/>
      <c r="L26" s="16"/>
      <c r="M26" s="17"/>
      <c r="N26" s="17"/>
      <c r="O26" s="16"/>
      <c r="P26" s="16"/>
      <c r="Q26" s="16"/>
      <c r="R26" s="16"/>
      <c r="S26" s="16"/>
      <c r="T26" s="16"/>
      <c r="U26" s="16"/>
      <c r="V26" s="19"/>
    </row>
    <row r="27" spans="2:28" ht="15" thickTop="1" thickBot="1" x14ac:dyDescent="0.35">
      <c r="B27" s="15"/>
      <c r="C27" s="15"/>
      <c r="D27" s="16" t="s">
        <v>80</v>
      </c>
      <c r="E27" s="61"/>
      <c r="F27" s="16" t="s">
        <v>91</v>
      </c>
      <c r="G27" s="15"/>
      <c r="H27" s="16"/>
      <c r="I27" s="16"/>
      <c r="J27" s="16"/>
      <c r="K27" s="18"/>
      <c r="L27" s="16"/>
      <c r="M27" s="17"/>
      <c r="N27" s="17"/>
      <c r="O27" s="16"/>
      <c r="P27" s="16"/>
      <c r="Q27" s="16"/>
      <c r="R27" s="16"/>
      <c r="S27" s="16"/>
      <c r="T27" s="16"/>
      <c r="U27" s="16"/>
      <c r="V27" s="19"/>
    </row>
    <row r="28" spans="2:28" ht="15" thickTop="1" thickBot="1" x14ac:dyDescent="0.35">
      <c r="B28" s="15"/>
      <c r="C28" s="10"/>
      <c r="D28" s="11"/>
      <c r="E28" s="11"/>
      <c r="F28" s="22"/>
      <c r="G28" s="15"/>
      <c r="H28" s="16"/>
      <c r="I28" s="16"/>
      <c r="J28" s="16"/>
      <c r="K28" s="18"/>
      <c r="L28" s="16"/>
      <c r="M28" s="16"/>
      <c r="N28" s="16"/>
      <c r="O28" s="16"/>
      <c r="P28" s="16"/>
      <c r="Q28" s="16"/>
      <c r="R28" s="16"/>
      <c r="S28" s="16"/>
      <c r="T28" s="16"/>
      <c r="U28" s="16"/>
      <c r="V28" s="19"/>
    </row>
    <row r="29" spans="2:28" ht="14.5" thickTop="1" x14ac:dyDescent="0.3">
      <c r="B29" s="15"/>
      <c r="C29" s="16"/>
      <c r="D29" s="16"/>
      <c r="E29" s="17"/>
      <c r="F29" s="16"/>
      <c r="G29" s="16"/>
      <c r="H29" s="16"/>
      <c r="I29" s="16"/>
      <c r="J29" s="16"/>
      <c r="K29" s="18"/>
      <c r="L29" s="16"/>
      <c r="M29" s="16"/>
      <c r="N29" s="16"/>
      <c r="O29" s="16"/>
      <c r="P29" s="16"/>
      <c r="Q29" s="16"/>
      <c r="R29" s="16"/>
      <c r="S29" s="16"/>
      <c r="T29" s="16"/>
      <c r="U29" s="16"/>
      <c r="V29" s="19"/>
    </row>
    <row r="30" spans="2:28" ht="14.5" thickBot="1" x14ac:dyDescent="0.35">
      <c r="B30" s="10"/>
      <c r="C30" s="11"/>
      <c r="D30" s="11"/>
      <c r="E30" s="20"/>
      <c r="F30" s="11"/>
      <c r="G30" s="11"/>
      <c r="H30" s="11"/>
      <c r="I30" s="11"/>
      <c r="J30" s="11"/>
      <c r="K30" s="21"/>
      <c r="L30" s="11"/>
      <c r="M30" s="11"/>
      <c r="N30" s="11"/>
      <c r="O30" s="11"/>
      <c r="P30" s="11"/>
      <c r="Q30" s="11"/>
      <c r="R30" s="11"/>
      <c r="S30" s="11"/>
      <c r="T30" s="11"/>
      <c r="U30" s="11"/>
      <c r="V30" s="22"/>
      <c r="AB30" s="3"/>
    </row>
    <row r="31" spans="2:28" ht="14.5" thickTop="1" x14ac:dyDescent="0.3"/>
  </sheetData>
  <sheetProtection algorithmName="SHA-512" hashValue="OgxopZh/vZhUD3yUtaX6qYgbMvHq6ep6JK9PCQovPEa5YFlYDotmxF2PvCJCM2iVDCzPjSeWrHARHqHT16owzw==" saltValue="rBvx8KDBXZY1br9tHFeZOA==" spinCount="100000" sheet="1" objects="1" scenarios="1"/>
  <mergeCells count="3">
    <mergeCell ref="D9:F9"/>
    <mergeCell ref="I9:T9"/>
    <mergeCell ref="C4:U4"/>
  </mergeCells>
  <phoneticPr fontId="18"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C666B-0551-487B-8D29-F9BDF04B59D4}">
  <sheetPr>
    <tabColor theme="6" tint="0.39997558519241921"/>
  </sheetPr>
  <dimension ref="B1:AF60"/>
  <sheetViews>
    <sheetView zoomScale="85" zoomScaleNormal="85" workbookViewId="0">
      <selection activeCell="F25" sqref="F25"/>
    </sheetView>
  </sheetViews>
  <sheetFormatPr defaultRowHeight="14.5" x14ac:dyDescent="0.35"/>
  <cols>
    <col min="1" max="1" width="7.81640625" customWidth="1"/>
    <col min="2" max="3" width="1.54296875" customWidth="1"/>
    <col min="4" max="4" width="67.1796875" customWidth="1"/>
    <col min="5" max="5" width="12.81640625" customWidth="1"/>
    <col min="8" max="8" width="1.54296875" customWidth="1"/>
    <col min="9" max="9" width="19.54296875" customWidth="1"/>
    <col min="10" max="11" width="1.1796875" customWidth="1"/>
    <col min="12" max="13" width="1.81640625" customWidth="1"/>
    <col min="14" max="14" width="17.54296875" customWidth="1"/>
    <col min="15" max="15" width="19.81640625" customWidth="1"/>
    <col min="16" max="16" width="9.453125" customWidth="1"/>
    <col min="17" max="17" width="17.1796875" customWidth="1"/>
    <col min="18" max="18" width="3.54296875" customWidth="1"/>
    <col min="19" max="20" width="1.54296875" customWidth="1"/>
  </cols>
  <sheetData>
    <row r="1" spans="2:28" ht="49" customHeight="1" thickBot="1" x14ac:dyDescent="0.4"/>
    <row r="2" spans="2:28" ht="15" customHeight="1" thickTop="1" x14ac:dyDescent="0.35">
      <c r="B2" s="126"/>
      <c r="C2" s="127"/>
      <c r="D2" s="127"/>
      <c r="E2" s="127"/>
      <c r="F2" s="127"/>
      <c r="G2" s="127"/>
      <c r="H2" s="127"/>
      <c r="I2" s="127"/>
      <c r="J2" s="127"/>
      <c r="K2" s="127"/>
      <c r="L2" s="127"/>
      <c r="M2" s="127"/>
      <c r="N2" s="127"/>
      <c r="O2" s="127"/>
      <c r="P2" s="127"/>
      <c r="Q2" s="127"/>
      <c r="R2" s="127"/>
      <c r="S2" s="127"/>
      <c r="T2" s="128"/>
    </row>
    <row r="3" spans="2:28" ht="35.15" customHeight="1" x14ac:dyDescent="0.35">
      <c r="B3" s="129"/>
      <c r="C3" s="130"/>
      <c r="D3" s="238" t="s">
        <v>128</v>
      </c>
      <c r="E3" s="239"/>
      <c r="F3" s="239"/>
      <c r="G3" s="239"/>
      <c r="H3" s="239"/>
      <c r="I3" s="239"/>
      <c r="J3" s="239"/>
      <c r="K3" s="239"/>
      <c r="L3" s="239"/>
      <c r="M3" s="239"/>
      <c r="N3" s="239"/>
      <c r="O3" s="239"/>
      <c r="P3" s="239"/>
      <c r="Q3" s="239"/>
      <c r="R3" s="239"/>
      <c r="S3" s="130"/>
      <c r="T3" s="131"/>
    </row>
    <row r="4" spans="2:28" ht="15" customHeight="1" thickBot="1" x14ac:dyDescent="0.4">
      <c r="B4" s="129"/>
      <c r="C4" s="130"/>
      <c r="D4" s="130"/>
      <c r="E4" s="130"/>
      <c r="F4" s="130"/>
      <c r="G4" s="130"/>
      <c r="H4" s="130"/>
      <c r="I4" s="130"/>
      <c r="J4" s="130"/>
      <c r="K4" s="130"/>
      <c r="L4" s="130"/>
      <c r="M4" s="130"/>
      <c r="N4" s="130"/>
      <c r="O4" s="130"/>
      <c r="P4" s="130"/>
      <c r="Q4" s="130"/>
      <c r="R4" s="130"/>
      <c r="S4" s="130"/>
      <c r="T4" s="131"/>
    </row>
    <row r="5" spans="2:28" ht="46" customHeight="1" thickTop="1" thickBot="1" x14ac:dyDescent="0.4">
      <c r="B5" s="129"/>
      <c r="C5" s="130"/>
      <c r="D5" s="132" t="s">
        <v>117</v>
      </c>
      <c r="E5" s="133"/>
      <c r="F5" s="66" t="s">
        <v>115</v>
      </c>
      <c r="G5" s="66"/>
      <c r="H5" s="66"/>
      <c r="I5" s="134" t="s">
        <v>124</v>
      </c>
      <c r="J5" s="130"/>
      <c r="K5" s="130"/>
      <c r="L5" s="130"/>
      <c r="M5" s="135"/>
      <c r="N5" s="136"/>
      <c r="O5" s="137"/>
      <c r="P5" s="137"/>
      <c r="Q5" s="137"/>
      <c r="R5" s="138"/>
      <c r="S5" s="130"/>
      <c r="T5" s="131"/>
    </row>
    <row r="6" spans="2:28" ht="46" customHeight="1" x14ac:dyDescent="0.45">
      <c r="B6" s="129"/>
      <c r="C6" s="130"/>
      <c r="D6" s="139" t="s">
        <v>166</v>
      </c>
      <c r="E6" s="140"/>
      <c r="F6" s="70"/>
      <c r="G6" s="70"/>
      <c r="H6" s="70"/>
      <c r="I6" s="141">
        <f>SUM(I7:I47)</f>
        <v>133000</v>
      </c>
      <c r="J6" s="130"/>
      <c r="K6" s="130"/>
      <c r="L6" s="130"/>
      <c r="M6" s="142"/>
      <c r="N6" s="229" t="s">
        <v>127</v>
      </c>
      <c r="O6" s="230"/>
      <c r="P6" s="230"/>
      <c r="Q6" s="231"/>
      <c r="R6" s="143"/>
      <c r="S6" s="130"/>
      <c r="T6" s="131"/>
      <c r="AB6" s="144"/>
    </row>
    <row r="7" spans="2:28" ht="14.5" customHeight="1" x14ac:dyDescent="0.35">
      <c r="B7" s="129"/>
      <c r="C7" s="130"/>
      <c r="D7" s="145" t="s">
        <v>164</v>
      </c>
      <c r="E7" s="146">
        <f>'1. Invulblad PO'!I4</f>
        <v>0</v>
      </c>
      <c r="F7" s="70">
        <v>1</v>
      </c>
      <c r="G7" s="147">
        <f>E7+E8+E9</f>
        <v>0</v>
      </c>
      <c r="H7" s="70"/>
      <c r="I7" s="148">
        <f>G7</f>
        <v>0</v>
      </c>
      <c r="J7" s="130"/>
      <c r="K7" s="130"/>
      <c r="L7" s="130"/>
      <c r="M7" s="142"/>
      <c r="N7" s="232"/>
      <c r="O7" s="233"/>
      <c r="P7" s="233"/>
      <c r="Q7" s="234"/>
      <c r="R7" s="143"/>
      <c r="S7" s="130"/>
      <c r="T7" s="131"/>
      <c r="V7" s="150"/>
    </row>
    <row r="8" spans="2:28" ht="14.5" customHeight="1" x14ac:dyDescent="0.35">
      <c r="B8" s="129"/>
      <c r="C8" s="130"/>
      <c r="D8" s="145" t="s">
        <v>257</v>
      </c>
      <c r="E8" s="146">
        <f>'2. Invulblad Nen3140 en PI'!U9</f>
        <v>0</v>
      </c>
      <c r="F8" s="70">
        <v>1</v>
      </c>
      <c r="G8" s="147"/>
      <c r="H8" s="70"/>
      <c r="I8" s="151"/>
      <c r="J8" s="130"/>
      <c r="K8" s="130"/>
      <c r="L8" s="130"/>
      <c r="M8" s="142"/>
      <c r="N8" s="232"/>
      <c r="O8" s="233"/>
      <c r="P8" s="233"/>
      <c r="Q8" s="234"/>
      <c r="R8" s="143"/>
      <c r="S8" s="130"/>
      <c r="T8" s="131"/>
      <c r="V8" s="150"/>
    </row>
    <row r="9" spans="2:28" ht="14.5" customHeight="1" x14ac:dyDescent="0.35">
      <c r="B9" s="129"/>
      <c r="C9" s="130"/>
      <c r="D9" s="145" t="s">
        <v>165</v>
      </c>
      <c r="E9" s="146">
        <f>'3.Invulblad PM beheer en overig'!C9</f>
        <v>0</v>
      </c>
      <c r="F9" s="70">
        <v>1</v>
      </c>
      <c r="G9" s="147"/>
      <c r="H9" s="70"/>
      <c r="I9" s="151"/>
      <c r="J9" s="130"/>
      <c r="K9" s="130"/>
      <c r="L9" s="130"/>
      <c r="M9" s="142"/>
      <c r="N9" s="232"/>
      <c r="O9" s="233"/>
      <c r="P9" s="233"/>
      <c r="Q9" s="234"/>
      <c r="R9" s="143"/>
      <c r="S9" s="130"/>
      <c r="T9" s="131"/>
      <c r="V9" s="150"/>
    </row>
    <row r="10" spans="2:28" ht="14.5" customHeight="1" x14ac:dyDescent="0.35">
      <c r="B10" s="129"/>
      <c r="C10" s="130"/>
      <c r="D10" s="145"/>
      <c r="E10" s="70"/>
      <c r="F10" s="70"/>
      <c r="G10" s="147"/>
      <c r="H10" s="70"/>
      <c r="I10" s="71"/>
      <c r="J10" s="130"/>
      <c r="K10" s="130"/>
      <c r="L10" s="130"/>
      <c r="M10" s="142"/>
      <c r="N10" s="232"/>
      <c r="O10" s="233"/>
      <c r="P10" s="233"/>
      <c r="Q10" s="234"/>
      <c r="R10" s="143"/>
      <c r="S10" s="130"/>
      <c r="T10" s="131"/>
      <c r="V10" s="152"/>
    </row>
    <row r="11" spans="2:28" ht="14.5" customHeight="1" x14ac:dyDescent="0.35">
      <c r="B11" s="129"/>
      <c r="C11" s="130"/>
      <c r="D11" s="145"/>
      <c r="E11" s="70"/>
      <c r="F11" s="70"/>
      <c r="G11" s="147"/>
      <c r="H11" s="70"/>
      <c r="I11" s="71"/>
      <c r="J11" s="130"/>
      <c r="K11" s="130"/>
      <c r="L11" s="130"/>
      <c r="M11" s="142"/>
      <c r="N11" s="232"/>
      <c r="O11" s="233"/>
      <c r="P11" s="233"/>
      <c r="Q11" s="234"/>
      <c r="R11" s="143"/>
      <c r="S11" s="130"/>
      <c r="T11" s="131"/>
      <c r="V11" s="152"/>
    </row>
    <row r="12" spans="2:28" ht="14.5" customHeight="1" x14ac:dyDescent="0.45">
      <c r="B12" s="129"/>
      <c r="C12" s="130"/>
      <c r="D12" s="153" t="s">
        <v>106</v>
      </c>
      <c r="E12" s="70"/>
      <c r="F12" s="70"/>
      <c r="G12" s="147"/>
      <c r="H12" s="70"/>
      <c r="I12" s="148">
        <f>SUM(G13:G17)</f>
        <v>21000</v>
      </c>
      <c r="J12" s="130"/>
      <c r="K12" s="130"/>
      <c r="L12" s="130"/>
      <c r="M12" s="142"/>
      <c r="N12" s="232"/>
      <c r="O12" s="233"/>
      <c r="P12" s="233"/>
      <c r="Q12" s="234"/>
      <c r="R12" s="143"/>
      <c r="S12" s="130"/>
      <c r="T12" s="131"/>
    </row>
    <row r="13" spans="2:28" ht="14.5" customHeight="1" x14ac:dyDescent="0.35">
      <c r="B13" s="129"/>
      <c r="C13" s="130"/>
      <c r="D13" s="68" t="s">
        <v>114</v>
      </c>
      <c r="E13" s="146">
        <f>'4.Invulblad Tarieven CO en PO'!E11</f>
        <v>0</v>
      </c>
      <c r="F13" s="70">
        <f>450</f>
        <v>450</v>
      </c>
      <c r="G13" s="147">
        <f>F13*E13</f>
        <v>0</v>
      </c>
      <c r="H13" s="70"/>
      <c r="I13" s="71"/>
      <c r="J13" s="130"/>
      <c r="K13" s="130"/>
      <c r="L13" s="130"/>
      <c r="M13" s="142"/>
      <c r="N13" s="232"/>
      <c r="O13" s="233"/>
      <c r="P13" s="233"/>
      <c r="Q13" s="234"/>
      <c r="R13" s="143"/>
      <c r="S13" s="130"/>
      <c r="T13" s="131"/>
    </row>
    <row r="14" spans="2:28" ht="14.5" customHeight="1" x14ac:dyDescent="0.35">
      <c r="B14" s="129"/>
      <c r="C14" s="130"/>
      <c r="D14" s="68" t="s">
        <v>111</v>
      </c>
      <c r="E14" s="146">
        <f>'4.Invulblad Tarieven CO en PO'!E21</f>
        <v>0</v>
      </c>
      <c r="F14" s="70">
        <v>150</v>
      </c>
      <c r="G14" s="147">
        <f>F14*E14</f>
        <v>0</v>
      </c>
      <c r="H14" s="70"/>
      <c r="I14" s="71"/>
      <c r="J14" s="130"/>
      <c r="K14" s="130"/>
      <c r="L14" s="130"/>
      <c r="M14" s="142"/>
      <c r="N14" s="232"/>
      <c r="O14" s="233"/>
      <c r="P14" s="233"/>
      <c r="Q14" s="234"/>
      <c r="R14" s="143"/>
      <c r="S14" s="130"/>
      <c r="T14" s="131"/>
      <c r="AB14" s="154"/>
    </row>
    <row r="15" spans="2:28" ht="14.5" customHeight="1" x14ac:dyDescent="0.35">
      <c r="B15" s="129"/>
      <c r="C15" s="130"/>
      <c r="D15" s="68" t="s">
        <v>112</v>
      </c>
      <c r="E15" s="146">
        <f>'4.Invulblad Tarieven CO en PO'!E22</f>
        <v>0</v>
      </c>
      <c r="F15" s="70">
        <v>75</v>
      </c>
      <c r="G15" s="147">
        <f>F15*E15</f>
        <v>0</v>
      </c>
      <c r="H15" s="70"/>
      <c r="I15" s="71"/>
      <c r="J15" s="130"/>
      <c r="K15" s="130"/>
      <c r="L15" s="130"/>
      <c r="M15" s="142"/>
      <c r="N15" s="232"/>
      <c r="O15" s="233"/>
      <c r="P15" s="233"/>
      <c r="Q15" s="234"/>
      <c r="R15" s="143"/>
      <c r="S15" s="130"/>
      <c r="T15" s="131"/>
      <c r="AB15" s="154"/>
    </row>
    <row r="16" spans="2:28" ht="14.5" customHeight="1" x14ac:dyDescent="0.35">
      <c r="B16" s="129"/>
      <c r="C16" s="130"/>
      <c r="D16" s="68" t="s">
        <v>167</v>
      </c>
      <c r="E16" s="155">
        <f>'4.Invulblad Tarieven CO en PO'!E26</f>
        <v>0</v>
      </c>
      <c r="F16" s="70">
        <f>150*100</f>
        <v>15000</v>
      </c>
      <c r="G16" s="147">
        <f>F16*E16+F16</f>
        <v>15000</v>
      </c>
      <c r="H16" s="70"/>
      <c r="I16" s="71"/>
      <c r="J16" s="130"/>
      <c r="K16" s="130"/>
      <c r="L16" s="130"/>
      <c r="M16" s="142"/>
      <c r="N16" s="232"/>
      <c r="O16" s="233"/>
      <c r="P16" s="233"/>
      <c r="Q16" s="234"/>
      <c r="R16" s="143"/>
      <c r="S16" s="130"/>
      <c r="T16" s="131"/>
      <c r="AB16" s="156"/>
    </row>
    <row r="17" spans="2:32" ht="14.5" customHeight="1" x14ac:dyDescent="0.35">
      <c r="B17" s="129"/>
      <c r="C17" s="130"/>
      <c r="D17" s="68" t="s">
        <v>113</v>
      </c>
      <c r="E17" s="155">
        <f>'4.Invulblad Tarieven CO en PO'!E27</f>
        <v>0</v>
      </c>
      <c r="F17" s="70">
        <v>6000</v>
      </c>
      <c r="G17" s="147">
        <f>F17*E17+F17</f>
        <v>6000</v>
      </c>
      <c r="H17" s="70"/>
      <c r="I17" s="71"/>
      <c r="J17" s="130"/>
      <c r="K17" s="130"/>
      <c r="L17" s="130"/>
      <c r="M17" s="142"/>
      <c r="N17" s="232"/>
      <c r="O17" s="233"/>
      <c r="P17" s="233"/>
      <c r="Q17" s="234"/>
      <c r="R17" s="143"/>
      <c r="S17" s="130"/>
      <c r="T17" s="131"/>
      <c r="AB17" s="156"/>
    </row>
    <row r="18" spans="2:32" ht="14.5" customHeight="1" x14ac:dyDescent="0.35">
      <c r="B18" s="129"/>
      <c r="C18" s="130"/>
      <c r="D18" s="68"/>
      <c r="E18" s="155"/>
      <c r="F18" s="70"/>
      <c r="G18" s="147"/>
      <c r="H18" s="70"/>
      <c r="I18" s="71"/>
      <c r="J18" s="130"/>
      <c r="K18" s="130"/>
      <c r="L18" s="130"/>
      <c r="M18" s="142"/>
      <c r="N18" s="232"/>
      <c r="O18" s="233"/>
      <c r="P18" s="233"/>
      <c r="Q18" s="234"/>
      <c r="R18" s="143"/>
      <c r="S18" s="130"/>
      <c r="T18" s="131"/>
      <c r="AB18" s="156"/>
    </row>
    <row r="19" spans="2:32" s="164" customFormat="1" ht="18.5" x14ac:dyDescent="0.45">
      <c r="B19" s="157"/>
      <c r="C19" s="158"/>
      <c r="D19" s="153" t="s">
        <v>168</v>
      </c>
      <c r="E19" s="159"/>
      <c r="F19" s="159"/>
      <c r="G19" s="160"/>
      <c r="H19" s="159"/>
      <c r="I19" s="148">
        <f>SUM(G20:G27)</f>
        <v>0</v>
      </c>
      <c r="J19" s="158"/>
      <c r="K19" s="158"/>
      <c r="L19" s="158"/>
      <c r="M19" s="161"/>
      <c r="N19" s="232"/>
      <c r="O19" s="233"/>
      <c r="P19" s="233"/>
      <c r="Q19" s="234"/>
      <c r="R19" s="162"/>
      <c r="S19" s="158"/>
      <c r="T19" s="163"/>
      <c r="AB19" s="156"/>
      <c r="AC19"/>
      <c r="AD19"/>
      <c r="AE19"/>
    </row>
    <row r="20" spans="2:32" ht="18.649999999999999" customHeight="1" x14ac:dyDescent="0.35">
      <c r="B20" s="129"/>
      <c r="C20" s="130"/>
      <c r="D20" s="68" t="s">
        <v>93</v>
      </c>
      <c r="E20" s="146">
        <f>E35</f>
        <v>0</v>
      </c>
      <c r="F20" s="70">
        <v>16</v>
      </c>
      <c r="G20" s="147">
        <f t="shared" ref="G20:G27" si="0">F20*E20</f>
        <v>0</v>
      </c>
      <c r="H20" s="70"/>
      <c r="I20" s="71"/>
      <c r="J20" s="130"/>
      <c r="K20" s="130"/>
      <c r="L20" s="130"/>
      <c r="M20" s="142"/>
      <c r="N20" s="232"/>
      <c r="O20" s="233"/>
      <c r="P20" s="233"/>
      <c r="Q20" s="234"/>
      <c r="R20" s="143"/>
      <c r="S20" s="130"/>
      <c r="T20" s="131"/>
      <c r="AB20" s="156"/>
    </row>
    <row r="21" spans="2:32" ht="14.5" customHeight="1" x14ac:dyDescent="0.35">
      <c r="B21" s="129"/>
      <c r="C21" s="130"/>
      <c r="D21" s="68" t="s">
        <v>94</v>
      </c>
      <c r="E21" s="146">
        <f t="shared" ref="E21:E27" si="1">E36</f>
        <v>0</v>
      </c>
      <c r="F21" s="70">
        <v>24</v>
      </c>
      <c r="G21" s="147">
        <f t="shared" si="0"/>
        <v>0</v>
      </c>
      <c r="H21" s="70"/>
      <c r="I21" s="71"/>
      <c r="J21" s="130"/>
      <c r="K21" s="130"/>
      <c r="L21" s="130"/>
      <c r="M21" s="142"/>
      <c r="N21" s="232"/>
      <c r="O21" s="233"/>
      <c r="P21" s="233"/>
      <c r="Q21" s="234"/>
      <c r="R21" s="143"/>
      <c r="S21" s="130"/>
      <c r="T21" s="131"/>
      <c r="AA21" s="165"/>
      <c r="AB21" s="156"/>
    </row>
    <row r="22" spans="2:32" ht="14.5" customHeight="1" x14ac:dyDescent="0.35">
      <c r="B22" s="129"/>
      <c r="C22" s="130"/>
      <c r="D22" s="68" t="s">
        <v>98</v>
      </c>
      <c r="E22" s="146">
        <f t="shared" si="1"/>
        <v>0</v>
      </c>
      <c r="F22" s="70">
        <v>5</v>
      </c>
      <c r="G22" s="147">
        <f t="shared" si="0"/>
        <v>0</v>
      </c>
      <c r="H22" s="70"/>
      <c r="I22" s="71"/>
      <c r="J22" s="130"/>
      <c r="K22" s="130"/>
      <c r="L22" s="130"/>
      <c r="M22" s="142"/>
      <c r="N22" s="232"/>
      <c r="O22" s="233"/>
      <c r="P22" s="233"/>
      <c r="Q22" s="234"/>
      <c r="R22" s="143"/>
      <c r="S22" s="130"/>
      <c r="T22" s="131"/>
      <c r="AA22" s="165"/>
      <c r="AB22" s="156"/>
    </row>
    <row r="23" spans="2:32" ht="14.5" customHeight="1" x14ac:dyDescent="0.35">
      <c r="B23" s="129"/>
      <c r="C23" s="130"/>
      <c r="D23" s="68" t="s">
        <v>97</v>
      </c>
      <c r="E23" s="146">
        <f t="shared" si="1"/>
        <v>0</v>
      </c>
      <c r="F23" s="70">
        <v>5</v>
      </c>
      <c r="G23" s="147">
        <f t="shared" si="0"/>
        <v>0</v>
      </c>
      <c r="H23" s="70"/>
      <c r="I23" s="71"/>
      <c r="J23" s="130"/>
      <c r="K23" s="130"/>
      <c r="L23" s="130"/>
      <c r="M23" s="142"/>
      <c r="N23" s="232"/>
      <c r="O23" s="233"/>
      <c r="P23" s="233"/>
      <c r="Q23" s="234"/>
      <c r="R23" s="143"/>
      <c r="S23" s="130"/>
      <c r="T23" s="131"/>
      <c r="AA23" s="165"/>
      <c r="AB23" s="156"/>
    </row>
    <row r="24" spans="2:32" ht="14.5" customHeight="1" x14ac:dyDescent="0.35">
      <c r="B24" s="129"/>
      <c r="C24" s="130"/>
      <c r="D24" s="68" t="s">
        <v>95</v>
      </c>
      <c r="E24" s="146">
        <f t="shared" si="1"/>
        <v>0</v>
      </c>
      <c r="F24" s="70">
        <v>100</v>
      </c>
      <c r="G24" s="147">
        <f t="shared" si="0"/>
        <v>0</v>
      </c>
      <c r="H24" s="70"/>
      <c r="I24" s="71"/>
      <c r="J24" s="130"/>
      <c r="K24" s="130"/>
      <c r="L24" s="130"/>
      <c r="M24" s="142"/>
      <c r="N24" s="232"/>
      <c r="O24" s="233"/>
      <c r="P24" s="233"/>
      <c r="Q24" s="234"/>
      <c r="R24" s="143"/>
      <c r="S24" s="130"/>
      <c r="T24" s="131"/>
      <c r="AA24" s="165"/>
      <c r="AB24" s="156"/>
    </row>
    <row r="25" spans="2:32" ht="14.5" customHeight="1" x14ac:dyDescent="0.35">
      <c r="B25" s="129"/>
      <c r="C25" s="130"/>
      <c r="D25" s="68" t="s">
        <v>96</v>
      </c>
      <c r="E25" s="146">
        <f t="shared" si="1"/>
        <v>0</v>
      </c>
      <c r="F25" s="70">
        <v>200</v>
      </c>
      <c r="G25" s="147">
        <f t="shared" si="0"/>
        <v>0</v>
      </c>
      <c r="H25" s="70"/>
      <c r="I25" s="71"/>
      <c r="J25" s="130"/>
      <c r="K25" s="130"/>
      <c r="L25" s="130"/>
      <c r="M25" s="142"/>
      <c r="N25" s="232"/>
      <c r="O25" s="233"/>
      <c r="P25" s="233"/>
      <c r="Q25" s="234"/>
      <c r="R25" s="143"/>
      <c r="S25" s="130"/>
      <c r="T25" s="131"/>
      <c r="AA25" s="165"/>
      <c r="AB25" s="156"/>
    </row>
    <row r="26" spans="2:32" ht="14.5" customHeight="1" x14ac:dyDescent="0.35">
      <c r="B26" s="129"/>
      <c r="C26" s="130"/>
      <c r="D26" s="68" t="s">
        <v>125</v>
      </c>
      <c r="E26" s="146">
        <f t="shared" si="1"/>
        <v>0</v>
      </c>
      <c r="F26" s="70">
        <v>20</v>
      </c>
      <c r="G26" s="147">
        <f t="shared" si="0"/>
        <v>0</v>
      </c>
      <c r="H26" s="70"/>
      <c r="I26" s="71"/>
      <c r="J26" s="130"/>
      <c r="K26" s="130"/>
      <c r="L26" s="130"/>
      <c r="M26" s="142"/>
      <c r="N26" s="232"/>
      <c r="O26" s="233"/>
      <c r="P26" s="233"/>
      <c r="Q26" s="234"/>
      <c r="R26" s="143"/>
      <c r="S26" s="130"/>
      <c r="T26" s="131"/>
      <c r="AA26" s="165"/>
      <c r="AB26" s="156"/>
    </row>
    <row r="27" spans="2:32" ht="14.5" customHeight="1" x14ac:dyDescent="0.35">
      <c r="B27" s="129"/>
      <c r="C27" s="130"/>
      <c r="D27" s="68" t="s">
        <v>126</v>
      </c>
      <c r="E27" s="146">
        <f t="shared" si="1"/>
        <v>0</v>
      </c>
      <c r="F27" s="70">
        <v>20</v>
      </c>
      <c r="G27" s="147">
        <f t="shared" si="0"/>
        <v>0</v>
      </c>
      <c r="H27" s="70"/>
      <c r="I27" s="71"/>
      <c r="J27" s="130"/>
      <c r="K27" s="130"/>
      <c r="L27" s="130"/>
      <c r="M27" s="142"/>
      <c r="N27" s="232"/>
      <c r="O27" s="233"/>
      <c r="P27" s="233"/>
      <c r="Q27" s="234"/>
      <c r="R27" s="143"/>
      <c r="S27" s="130"/>
      <c r="T27" s="131"/>
      <c r="AA27" s="165"/>
      <c r="AB27" s="156"/>
    </row>
    <row r="28" spans="2:32" ht="15" customHeight="1" x14ac:dyDescent="0.35">
      <c r="B28" s="129"/>
      <c r="C28" s="130"/>
      <c r="D28" s="68"/>
      <c r="E28" s="166"/>
      <c r="F28" s="70"/>
      <c r="G28" s="147"/>
      <c r="H28" s="70"/>
      <c r="I28" s="71"/>
      <c r="J28" s="130"/>
      <c r="K28" s="130"/>
      <c r="L28" s="130"/>
      <c r="M28" s="142"/>
      <c r="N28" s="232"/>
      <c r="O28" s="233"/>
      <c r="P28" s="233"/>
      <c r="Q28" s="234"/>
      <c r="R28" s="143"/>
      <c r="S28" s="130"/>
      <c r="T28" s="131"/>
      <c r="AA28" s="165"/>
      <c r="AB28" s="165"/>
      <c r="AC28" s="165"/>
      <c r="AD28" s="165"/>
      <c r="AE28" s="165"/>
      <c r="AF28" s="165"/>
    </row>
    <row r="29" spans="2:32" ht="14.5" customHeight="1" x14ac:dyDescent="0.35">
      <c r="B29" s="129"/>
      <c r="C29" s="130"/>
      <c r="D29" s="167" t="s">
        <v>116</v>
      </c>
      <c r="E29" s="70"/>
      <c r="F29" s="70"/>
      <c r="G29" s="70"/>
      <c r="H29" s="70"/>
      <c r="I29" s="148">
        <f>SUM(G30:G32)</f>
        <v>27000</v>
      </c>
      <c r="J29" s="130"/>
      <c r="K29" s="130"/>
      <c r="L29" s="130"/>
      <c r="M29" s="142"/>
      <c r="N29" s="232"/>
      <c r="O29" s="233"/>
      <c r="P29" s="233"/>
      <c r="Q29" s="234"/>
      <c r="R29" s="143"/>
      <c r="S29" s="130"/>
      <c r="T29" s="131"/>
      <c r="AA29" s="165"/>
      <c r="AB29" s="165"/>
      <c r="AC29" s="165"/>
      <c r="AD29" s="165"/>
      <c r="AE29" s="165"/>
      <c r="AF29" s="165"/>
    </row>
    <row r="30" spans="2:32" ht="14.5" customHeight="1" x14ac:dyDescent="0.35">
      <c r="B30" s="129"/>
      <c r="C30" s="130"/>
      <c r="D30" s="68" t="s">
        <v>100</v>
      </c>
      <c r="E30" s="155">
        <f>E45</f>
        <v>0</v>
      </c>
      <c r="F30" s="147">
        <v>20000</v>
      </c>
      <c r="G30" s="147">
        <f>F30*E30+F30</f>
        <v>20000</v>
      </c>
      <c r="H30" s="70"/>
      <c r="I30" s="71"/>
      <c r="J30" s="130"/>
      <c r="K30" s="130"/>
      <c r="L30" s="130"/>
      <c r="M30" s="142"/>
      <c r="N30" s="232"/>
      <c r="O30" s="233"/>
      <c r="P30" s="233"/>
      <c r="Q30" s="234"/>
      <c r="R30" s="143"/>
      <c r="S30" s="130"/>
      <c r="T30" s="131"/>
      <c r="AA30" s="165"/>
      <c r="AB30" s="165"/>
      <c r="AC30" s="165"/>
      <c r="AD30" s="165"/>
      <c r="AE30" s="165"/>
      <c r="AF30" s="165"/>
    </row>
    <row r="31" spans="2:32" ht="15" customHeight="1" x14ac:dyDescent="0.35">
      <c r="B31" s="129"/>
      <c r="C31" s="130"/>
      <c r="D31" s="68" t="s">
        <v>101</v>
      </c>
      <c r="E31" s="155">
        <f t="shared" ref="E31:E32" si="2">E46</f>
        <v>0</v>
      </c>
      <c r="F31" s="147">
        <v>5000</v>
      </c>
      <c r="G31" s="147">
        <f>F31*E31+F31</f>
        <v>5000</v>
      </c>
      <c r="H31" s="70"/>
      <c r="I31" s="71"/>
      <c r="J31" s="130"/>
      <c r="K31" s="130"/>
      <c r="L31" s="130"/>
      <c r="M31" s="142"/>
      <c r="N31" s="232"/>
      <c r="O31" s="233"/>
      <c r="P31" s="233"/>
      <c r="Q31" s="234"/>
      <c r="R31" s="143"/>
      <c r="S31" s="130"/>
      <c r="T31" s="131"/>
      <c r="AA31" s="165"/>
      <c r="AB31" s="165"/>
      <c r="AC31" s="165"/>
      <c r="AD31" s="165"/>
      <c r="AE31" s="165"/>
      <c r="AF31" s="165"/>
    </row>
    <row r="32" spans="2:32" ht="15" customHeight="1" thickBot="1" x14ac:dyDescent="0.4">
      <c r="B32" s="129"/>
      <c r="C32" s="130"/>
      <c r="D32" s="68" t="s">
        <v>102</v>
      </c>
      <c r="E32" s="155">
        <f t="shared" si="2"/>
        <v>0</v>
      </c>
      <c r="F32" s="70">
        <v>2000</v>
      </c>
      <c r="G32" s="147">
        <f>F32*E32+F32</f>
        <v>2000</v>
      </c>
      <c r="H32" s="70"/>
      <c r="I32" s="71"/>
      <c r="J32" s="130"/>
      <c r="K32" s="130"/>
      <c r="L32" s="130"/>
      <c r="M32" s="142"/>
      <c r="N32" s="235"/>
      <c r="O32" s="236"/>
      <c r="P32" s="236"/>
      <c r="Q32" s="237"/>
      <c r="R32" s="143"/>
      <c r="S32" s="130"/>
      <c r="T32" s="131"/>
      <c r="AA32" s="165"/>
      <c r="AB32" s="165"/>
      <c r="AC32" s="165"/>
      <c r="AD32" s="165"/>
      <c r="AE32" s="165"/>
      <c r="AF32" s="165"/>
    </row>
    <row r="33" spans="2:32" ht="15" customHeight="1" x14ac:dyDescent="0.45">
      <c r="B33" s="129"/>
      <c r="C33" s="130"/>
      <c r="D33" s="68"/>
      <c r="E33" s="159"/>
      <c r="F33" s="70"/>
      <c r="G33" s="147"/>
      <c r="H33" s="70"/>
      <c r="I33" s="71"/>
      <c r="J33" s="130"/>
      <c r="K33" s="130"/>
      <c r="L33" s="130"/>
      <c r="M33" s="142"/>
      <c r="N33" s="149"/>
      <c r="O33" s="149"/>
      <c r="P33" s="149"/>
      <c r="Q33" s="149"/>
      <c r="R33" s="143"/>
      <c r="S33" s="130"/>
      <c r="T33" s="131"/>
      <c r="AA33" s="165"/>
      <c r="AB33" s="165"/>
      <c r="AC33" s="165"/>
      <c r="AD33" s="165"/>
      <c r="AE33" s="165"/>
      <c r="AF33" s="165"/>
    </row>
    <row r="34" spans="2:32" ht="15.65" customHeight="1" x14ac:dyDescent="0.45">
      <c r="B34" s="129"/>
      <c r="C34" s="130"/>
      <c r="D34" s="153" t="s">
        <v>107</v>
      </c>
      <c r="E34" s="159"/>
      <c r="F34" s="159"/>
      <c r="G34" s="160"/>
      <c r="H34" s="159"/>
      <c r="I34" s="148">
        <f>SUM(G35:G42)</f>
        <v>0</v>
      </c>
      <c r="J34" s="130"/>
      <c r="K34" s="130"/>
      <c r="L34" s="130"/>
      <c r="M34" s="142"/>
      <c r="N34" s="146"/>
      <c r="O34" s="146"/>
      <c r="P34" s="146"/>
      <c r="Q34" s="146"/>
      <c r="R34" s="143"/>
      <c r="S34" s="130"/>
      <c r="T34" s="131"/>
      <c r="AA34" s="165"/>
      <c r="AB34" s="165"/>
      <c r="AC34" s="165"/>
      <c r="AD34" s="165"/>
      <c r="AE34" s="165"/>
      <c r="AF34" s="165"/>
    </row>
    <row r="35" spans="2:32" ht="15" customHeight="1" thickBot="1" x14ac:dyDescent="0.4">
      <c r="B35" s="129"/>
      <c r="C35" s="130"/>
      <c r="D35" s="68" t="s">
        <v>93</v>
      </c>
      <c r="E35" s="146">
        <f>'4.Invulblad Tarieven CO en PO'!K11</f>
        <v>0</v>
      </c>
      <c r="F35" s="70">
        <v>150</v>
      </c>
      <c r="G35" s="147">
        <f t="shared" ref="G35:G42" si="3">F35*E35</f>
        <v>0</v>
      </c>
      <c r="H35" s="70"/>
      <c r="I35" s="71"/>
      <c r="J35" s="130"/>
      <c r="K35" s="130"/>
      <c r="L35" s="130"/>
      <c r="M35" s="142"/>
      <c r="N35" s="168"/>
      <c r="O35" s="168"/>
      <c r="P35" s="168"/>
      <c r="Q35" s="168"/>
      <c r="R35" s="143"/>
      <c r="S35" s="130"/>
      <c r="T35" s="131"/>
      <c r="AA35" s="165"/>
      <c r="AB35" s="165"/>
      <c r="AC35" s="165"/>
      <c r="AD35" s="165"/>
      <c r="AE35" s="165"/>
      <c r="AF35" s="165"/>
    </row>
    <row r="36" spans="2:32" ht="46" customHeight="1" thickTop="1" thickBot="1" x14ac:dyDescent="0.4">
      <c r="B36" s="129"/>
      <c r="C36" s="130"/>
      <c r="D36" s="68" t="s">
        <v>94</v>
      </c>
      <c r="E36" s="146">
        <f>'4.Invulblad Tarieven CO en PO'!K12</f>
        <v>0</v>
      </c>
      <c r="F36" s="70">
        <v>250</v>
      </c>
      <c r="G36" s="147">
        <f t="shared" si="3"/>
        <v>0</v>
      </c>
      <c r="H36" s="70"/>
      <c r="I36" s="71"/>
      <c r="J36" s="130"/>
      <c r="K36" s="130"/>
      <c r="L36" s="130"/>
      <c r="M36" s="142"/>
      <c r="N36" s="169" t="s">
        <v>118</v>
      </c>
      <c r="O36" s="256"/>
      <c r="P36" s="257"/>
      <c r="Q36" s="258"/>
      <c r="R36" s="143"/>
      <c r="S36" s="130"/>
      <c r="T36" s="131"/>
    </row>
    <row r="37" spans="2:32" ht="46" customHeight="1" thickBot="1" x14ac:dyDescent="0.4">
      <c r="B37" s="129"/>
      <c r="C37" s="130"/>
      <c r="D37" s="68" t="s">
        <v>98</v>
      </c>
      <c r="E37" s="146">
        <f>'4.Invulblad Tarieven CO en PO'!K13</f>
        <v>0</v>
      </c>
      <c r="F37" s="70">
        <v>100</v>
      </c>
      <c r="G37" s="147">
        <f t="shared" si="3"/>
        <v>0</v>
      </c>
      <c r="H37" s="70"/>
      <c r="I37" s="71"/>
      <c r="J37" s="130"/>
      <c r="K37" s="130"/>
      <c r="L37" s="130"/>
      <c r="M37" s="142"/>
      <c r="N37" s="170" t="s">
        <v>121</v>
      </c>
      <c r="O37" s="244"/>
      <c r="P37" s="245"/>
      <c r="Q37" s="246"/>
      <c r="R37" s="143"/>
      <c r="S37" s="130"/>
      <c r="T37" s="131"/>
    </row>
    <row r="38" spans="2:32" ht="14.5" customHeight="1" thickBot="1" x14ac:dyDescent="0.4">
      <c r="B38" s="129"/>
      <c r="C38" s="130"/>
      <c r="D38" s="68" t="s">
        <v>97</v>
      </c>
      <c r="E38" s="146">
        <f>'4.Invulblad Tarieven CO en PO'!K14</f>
        <v>0</v>
      </c>
      <c r="F38" s="70">
        <v>200</v>
      </c>
      <c r="G38" s="147">
        <f t="shared" si="3"/>
        <v>0</v>
      </c>
      <c r="H38" s="70"/>
      <c r="I38" s="71"/>
      <c r="J38" s="130"/>
      <c r="K38" s="130"/>
      <c r="L38" s="130"/>
      <c r="M38" s="142"/>
      <c r="N38" s="240" t="s">
        <v>119</v>
      </c>
      <c r="O38" s="244"/>
      <c r="P38" s="245"/>
      <c r="Q38" s="246"/>
      <c r="R38" s="143"/>
      <c r="S38" s="130"/>
      <c r="T38" s="131"/>
    </row>
    <row r="39" spans="2:32" ht="14.5" customHeight="1" thickBot="1" x14ac:dyDescent="0.4">
      <c r="B39" s="129"/>
      <c r="C39" s="130"/>
      <c r="D39" s="68" t="s">
        <v>95</v>
      </c>
      <c r="E39" s="146">
        <f>'4.Invulblad Tarieven CO en PO'!K15</f>
        <v>0</v>
      </c>
      <c r="F39" s="70">
        <v>100</v>
      </c>
      <c r="G39" s="147">
        <f t="shared" si="3"/>
        <v>0</v>
      </c>
      <c r="H39" s="70"/>
      <c r="I39" s="71"/>
      <c r="J39" s="130"/>
      <c r="K39" s="130"/>
      <c r="L39" s="130"/>
      <c r="M39" s="142"/>
      <c r="N39" s="241"/>
      <c r="O39" s="244"/>
      <c r="P39" s="245"/>
      <c r="Q39" s="246"/>
      <c r="R39" s="143"/>
      <c r="S39" s="130"/>
      <c r="T39" s="131"/>
    </row>
    <row r="40" spans="2:32" ht="14.5" customHeight="1" thickBot="1" x14ac:dyDescent="0.4">
      <c r="B40" s="129"/>
      <c r="C40" s="130"/>
      <c r="D40" s="68" t="s">
        <v>96</v>
      </c>
      <c r="E40" s="146">
        <f>'4.Invulblad Tarieven CO en PO'!K16</f>
        <v>0</v>
      </c>
      <c r="F40" s="70">
        <v>200</v>
      </c>
      <c r="G40" s="147">
        <f t="shared" si="3"/>
        <v>0</v>
      </c>
      <c r="H40" s="70"/>
      <c r="I40" s="71"/>
      <c r="J40" s="130"/>
      <c r="K40" s="130"/>
      <c r="L40" s="130"/>
      <c r="M40" s="142"/>
      <c r="N40" s="242"/>
      <c r="O40" s="244"/>
      <c r="P40" s="245"/>
      <c r="Q40" s="246"/>
      <c r="R40" s="143"/>
      <c r="S40" s="130"/>
      <c r="T40" s="131"/>
    </row>
    <row r="41" spans="2:32" ht="14.5" customHeight="1" thickBot="1" x14ac:dyDescent="0.4">
      <c r="B41" s="129"/>
      <c r="C41" s="130"/>
      <c r="D41" s="68" t="s">
        <v>125</v>
      </c>
      <c r="E41" s="146">
        <f>'4.Invulblad Tarieven CO en PO'!K17</f>
        <v>0</v>
      </c>
      <c r="F41" s="70">
        <v>40</v>
      </c>
      <c r="G41" s="147">
        <f t="shared" si="3"/>
        <v>0</v>
      </c>
      <c r="H41" s="70"/>
      <c r="I41" s="71"/>
      <c r="J41" s="130"/>
      <c r="K41" s="130"/>
      <c r="L41" s="130"/>
      <c r="M41" s="142"/>
      <c r="N41" s="240" t="s">
        <v>123</v>
      </c>
      <c r="O41" s="247"/>
      <c r="P41" s="248"/>
      <c r="Q41" s="249"/>
      <c r="R41" s="143"/>
      <c r="S41" s="130"/>
      <c r="T41" s="131"/>
    </row>
    <row r="42" spans="2:32" ht="14.5" customHeight="1" thickBot="1" x14ac:dyDescent="0.4">
      <c r="B42" s="129"/>
      <c r="C42" s="130"/>
      <c r="D42" s="68" t="s">
        <v>126</v>
      </c>
      <c r="E42" s="146">
        <f>'4.Invulblad Tarieven CO en PO'!K18</f>
        <v>0</v>
      </c>
      <c r="F42" s="70">
        <v>40</v>
      </c>
      <c r="G42" s="147">
        <f t="shared" si="3"/>
        <v>0</v>
      </c>
      <c r="H42" s="70"/>
      <c r="I42" s="71"/>
      <c r="J42" s="130"/>
      <c r="K42" s="130"/>
      <c r="L42" s="130"/>
      <c r="M42" s="142"/>
      <c r="N42" s="241"/>
      <c r="O42" s="247"/>
      <c r="P42" s="248"/>
      <c r="Q42" s="249"/>
      <c r="R42" s="143"/>
      <c r="S42" s="130"/>
      <c r="T42" s="131"/>
    </row>
    <row r="43" spans="2:32" ht="14.5" customHeight="1" thickBot="1" x14ac:dyDescent="0.4">
      <c r="B43" s="129"/>
      <c r="C43" s="130"/>
      <c r="D43" s="68"/>
      <c r="E43" s="70"/>
      <c r="F43" s="70"/>
      <c r="G43" s="70"/>
      <c r="H43" s="70"/>
      <c r="I43" s="71"/>
      <c r="J43" s="130"/>
      <c r="K43" s="130"/>
      <c r="L43" s="130"/>
      <c r="M43" s="142"/>
      <c r="N43" s="241"/>
      <c r="O43" s="247"/>
      <c r="P43" s="248"/>
      <c r="Q43" s="249"/>
      <c r="R43" s="143"/>
      <c r="S43" s="130"/>
      <c r="T43" s="131"/>
    </row>
    <row r="44" spans="2:32" ht="14.5" customHeight="1" thickBot="1" x14ac:dyDescent="0.4">
      <c r="B44" s="129"/>
      <c r="C44" s="130"/>
      <c r="D44" s="167" t="s">
        <v>116</v>
      </c>
      <c r="E44" s="70"/>
      <c r="F44" s="70"/>
      <c r="G44" s="70"/>
      <c r="H44" s="70"/>
      <c r="I44" s="148">
        <f>SUM(G45:G47)</f>
        <v>85000</v>
      </c>
      <c r="J44" s="130"/>
      <c r="K44" s="130"/>
      <c r="L44" s="130"/>
      <c r="M44" s="142"/>
      <c r="N44" s="240" t="s">
        <v>122</v>
      </c>
      <c r="O44" s="244"/>
      <c r="P44" s="245"/>
      <c r="Q44" s="246"/>
      <c r="R44" s="143"/>
      <c r="S44" s="130"/>
      <c r="T44" s="131"/>
    </row>
    <row r="45" spans="2:32" ht="14.5" customHeight="1" thickBot="1" x14ac:dyDescent="0.4">
      <c r="B45" s="129"/>
      <c r="C45" s="130"/>
      <c r="D45" s="68" t="s">
        <v>100</v>
      </c>
      <c r="E45" s="155">
        <f>'4.Invulblad Tarieven CO en PO'!T12</f>
        <v>0</v>
      </c>
      <c r="F45" s="147">
        <v>30000</v>
      </c>
      <c r="G45" s="147">
        <f>F45*E45+F45</f>
        <v>30000</v>
      </c>
      <c r="H45" s="70"/>
      <c r="I45" s="71"/>
      <c r="J45" s="130"/>
      <c r="K45" s="130"/>
      <c r="L45" s="130"/>
      <c r="M45" s="142"/>
      <c r="N45" s="241"/>
      <c r="O45" s="244"/>
      <c r="P45" s="245"/>
      <c r="Q45" s="246"/>
      <c r="R45" s="143"/>
      <c r="S45" s="130"/>
      <c r="T45" s="131"/>
    </row>
    <row r="46" spans="2:32" ht="14.5" customHeight="1" thickBot="1" x14ac:dyDescent="0.4">
      <c r="B46" s="129"/>
      <c r="C46" s="130"/>
      <c r="D46" s="68" t="s">
        <v>101</v>
      </c>
      <c r="E46" s="155">
        <f>'4.Invulblad Tarieven CO en PO'!T13</f>
        <v>0</v>
      </c>
      <c r="F46" s="147">
        <v>5000</v>
      </c>
      <c r="G46" s="147">
        <f>F46*E46+F46</f>
        <v>5000</v>
      </c>
      <c r="H46" s="70"/>
      <c r="I46" s="71"/>
      <c r="J46" s="130"/>
      <c r="K46" s="130"/>
      <c r="L46" s="130"/>
      <c r="M46" s="142"/>
      <c r="N46" s="242"/>
      <c r="O46" s="244"/>
      <c r="P46" s="245"/>
      <c r="Q46" s="246"/>
      <c r="R46" s="143"/>
      <c r="S46" s="130"/>
      <c r="T46" s="131"/>
    </row>
    <row r="47" spans="2:32" s="164" customFormat="1" ht="18.649999999999999" customHeight="1" thickBot="1" x14ac:dyDescent="0.5">
      <c r="B47" s="157"/>
      <c r="C47" s="158"/>
      <c r="D47" s="76" t="s">
        <v>102</v>
      </c>
      <c r="E47" s="171">
        <f>'4.Invulblad Tarieven CO en PO'!T14</f>
        <v>0</v>
      </c>
      <c r="F47" s="77">
        <v>50000</v>
      </c>
      <c r="G47" s="172">
        <f>F47*E47+F47</f>
        <v>50000</v>
      </c>
      <c r="H47" s="77"/>
      <c r="I47" s="79"/>
      <c r="J47" s="158"/>
      <c r="K47" s="158"/>
      <c r="L47" s="158"/>
      <c r="M47" s="161"/>
      <c r="N47" s="240" t="s">
        <v>120</v>
      </c>
      <c r="O47" s="250"/>
      <c r="P47" s="251"/>
      <c r="Q47" s="252"/>
      <c r="R47" s="162"/>
      <c r="S47" s="158"/>
      <c r="T47" s="163"/>
    </row>
    <row r="48" spans="2:32" ht="15" customHeight="1" thickTop="1" thickBot="1" x14ac:dyDescent="0.4">
      <c r="B48" s="129"/>
      <c r="C48" s="130"/>
      <c r="D48" s="130"/>
      <c r="E48" s="130"/>
      <c r="F48" s="130"/>
      <c r="G48" s="130"/>
      <c r="H48" s="130"/>
      <c r="I48" s="130"/>
      <c r="J48" s="130"/>
      <c r="K48" s="130"/>
      <c r="L48" s="130"/>
      <c r="M48" s="142"/>
      <c r="N48" s="241"/>
      <c r="O48" s="250"/>
      <c r="P48" s="251"/>
      <c r="Q48" s="252"/>
      <c r="R48" s="143"/>
      <c r="S48" s="130"/>
      <c r="T48" s="131"/>
    </row>
    <row r="49" spans="2:20" ht="15" thickBot="1" x14ac:dyDescent="0.4">
      <c r="B49" s="129"/>
      <c r="C49" s="130"/>
      <c r="D49" s="130"/>
      <c r="E49" s="130"/>
      <c r="F49" s="130"/>
      <c r="G49" s="130"/>
      <c r="H49" s="130"/>
      <c r="I49" s="130"/>
      <c r="J49" s="130"/>
      <c r="K49" s="130"/>
      <c r="L49" s="130"/>
      <c r="M49" s="142"/>
      <c r="N49" s="243"/>
      <c r="O49" s="253"/>
      <c r="P49" s="254"/>
      <c r="Q49" s="255"/>
      <c r="R49" s="143"/>
      <c r="S49" s="130"/>
      <c r="T49" s="131"/>
    </row>
    <row r="50" spans="2:20" ht="15" thickTop="1" x14ac:dyDescent="0.35">
      <c r="B50" s="129"/>
      <c r="C50" s="130"/>
      <c r="D50" s="130"/>
      <c r="E50" s="130"/>
      <c r="F50" s="130"/>
      <c r="G50" s="130"/>
      <c r="H50" s="130"/>
      <c r="I50" s="130"/>
      <c r="J50" s="130"/>
      <c r="K50" s="130"/>
      <c r="L50" s="130"/>
      <c r="M50" s="142"/>
      <c r="N50" s="146"/>
      <c r="O50" s="146"/>
      <c r="P50" s="146"/>
      <c r="Q50" s="146"/>
      <c r="R50" s="143"/>
      <c r="S50" s="130"/>
      <c r="T50" s="131"/>
    </row>
    <row r="51" spans="2:20" x14ac:dyDescent="0.35">
      <c r="B51" s="129"/>
      <c r="C51" s="130"/>
      <c r="D51" s="130"/>
      <c r="E51" s="130"/>
      <c r="F51" s="130"/>
      <c r="G51" s="130"/>
      <c r="H51" s="130"/>
      <c r="I51" s="130"/>
      <c r="J51" s="130"/>
      <c r="K51" s="130"/>
      <c r="L51" s="130"/>
      <c r="M51" s="142"/>
      <c r="N51" s="146"/>
      <c r="O51" s="146"/>
      <c r="P51" s="146"/>
      <c r="Q51" s="146"/>
      <c r="R51" s="143"/>
      <c r="S51" s="130"/>
      <c r="T51" s="131"/>
    </row>
    <row r="52" spans="2:20" x14ac:dyDescent="0.35">
      <c r="B52" s="129"/>
      <c r="C52" s="130"/>
      <c r="D52" s="130"/>
      <c r="E52" s="130"/>
      <c r="F52" s="130"/>
      <c r="G52" s="130"/>
      <c r="H52" s="130"/>
      <c r="I52" s="130"/>
      <c r="J52" s="130"/>
      <c r="K52" s="130"/>
      <c r="L52" s="130"/>
      <c r="M52" s="142"/>
      <c r="N52" s="146"/>
      <c r="O52" s="146"/>
      <c r="P52" s="146"/>
      <c r="Q52" s="146"/>
      <c r="R52" s="143"/>
      <c r="S52" s="130"/>
      <c r="T52" s="131"/>
    </row>
    <row r="53" spans="2:20" x14ac:dyDescent="0.35">
      <c r="B53" s="129"/>
      <c r="C53" s="130"/>
      <c r="D53" s="130"/>
      <c r="E53" s="130"/>
      <c r="F53" s="130"/>
      <c r="G53" s="130"/>
      <c r="H53" s="130"/>
      <c r="I53" s="130"/>
      <c r="J53" s="130"/>
      <c r="K53" s="130"/>
      <c r="L53" s="130"/>
      <c r="M53" s="142"/>
      <c r="N53" s="146"/>
      <c r="O53" s="146"/>
      <c r="P53" s="146"/>
      <c r="Q53" s="146"/>
      <c r="R53" s="143"/>
      <c r="S53" s="130"/>
      <c r="T53" s="131"/>
    </row>
    <row r="54" spans="2:20" x14ac:dyDescent="0.35">
      <c r="B54" s="129"/>
      <c r="C54" s="130"/>
      <c r="D54" s="130"/>
      <c r="E54" s="130"/>
      <c r="F54" s="130"/>
      <c r="G54" s="130"/>
      <c r="H54" s="130"/>
      <c r="I54" s="130"/>
      <c r="J54" s="130"/>
      <c r="K54" s="130"/>
      <c r="L54" s="130"/>
      <c r="M54" s="142"/>
      <c r="N54" s="146"/>
      <c r="O54" s="146"/>
      <c r="P54" s="146"/>
      <c r="Q54" s="146"/>
      <c r="R54" s="143"/>
      <c r="S54" s="130"/>
      <c r="T54" s="131"/>
    </row>
    <row r="55" spans="2:20" x14ac:dyDescent="0.35">
      <c r="B55" s="129"/>
      <c r="C55" s="130"/>
      <c r="D55" s="130"/>
      <c r="E55" s="130"/>
      <c r="F55" s="130"/>
      <c r="G55" s="130"/>
      <c r="H55" s="130"/>
      <c r="I55" s="130"/>
      <c r="J55" s="130"/>
      <c r="K55" s="130"/>
      <c r="L55" s="130"/>
      <c r="M55" s="142"/>
      <c r="N55" s="146"/>
      <c r="O55" s="146"/>
      <c r="P55" s="146"/>
      <c r="Q55" s="146"/>
      <c r="R55" s="143"/>
      <c r="S55" s="130"/>
      <c r="T55" s="131"/>
    </row>
    <row r="56" spans="2:20" x14ac:dyDescent="0.35">
      <c r="B56" s="129"/>
      <c r="C56" s="130"/>
      <c r="D56" s="130"/>
      <c r="E56" s="130"/>
      <c r="F56" s="130"/>
      <c r="G56" s="130"/>
      <c r="H56" s="130"/>
      <c r="I56" s="130"/>
      <c r="J56" s="130"/>
      <c r="K56" s="130"/>
      <c r="L56" s="130"/>
      <c r="M56" s="142"/>
      <c r="N56" s="146"/>
      <c r="O56" s="146"/>
      <c r="P56" s="146"/>
      <c r="Q56" s="146"/>
      <c r="R56" s="143"/>
      <c r="S56" s="130"/>
      <c r="T56" s="131"/>
    </row>
    <row r="57" spans="2:20" ht="15" thickBot="1" x14ac:dyDescent="0.4">
      <c r="B57" s="129"/>
      <c r="C57" s="130"/>
      <c r="D57" s="130"/>
      <c r="E57" s="130"/>
      <c r="F57" s="130"/>
      <c r="G57" s="130"/>
      <c r="H57" s="130"/>
      <c r="I57" s="130"/>
      <c r="J57" s="130"/>
      <c r="K57" s="130"/>
      <c r="L57" s="130"/>
      <c r="M57" s="173"/>
      <c r="N57" s="174"/>
      <c r="O57" s="174"/>
      <c r="P57" s="174"/>
      <c r="Q57" s="174"/>
      <c r="R57" s="175"/>
      <c r="S57" s="130"/>
      <c r="T57" s="131"/>
    </row>
    <row r="58" spans="2:20" ht="8.15" customHeight="1" thickTop="1" x14ac:dyDescent="0.35">
      <c r="B58" s="129"/>
      <c r="C58" s="130"/>
      <c r="D58" s="130"/>
      <c r="E58" s="130"/>
      <c r="F58" s="130"/>
      <c r="G58" s="130"/>
      <c r="H58" s="130"/>
      <c r="I58" s="130"/>
      <c r="J58" s="130"/>
      <c r="K58" s="130"/>
      <c r="L58" s="130"/>
      <c r="M58" s="130"/>
      <c r="N58" s="130"/>
      <c r="O58" s="130"/>
      <c r="P58" s="130"/>
      <c r="Q58" s="130"/>
      <c r="R58" s="130"/>
      <c r="S58" s="130"/>
      <c r="T58" s="131"/>
    </row>
    <row r="59" spans="2:20" ht="8.15" customHeight="1" thickBot="1" x14ac:dyDescent="0.4">
      <c r="B59" s="176"/>
      <c r="C59" s="177"/>
      <c r="D59" s="177"/>
      <c r="E59" s="177"/>
      <c r="F59" s="177"/>
      <c r="G59" s="177"/>
      <c r="H59" s="177"/>
      <c r="I59" s="177"/>
      <c r="J59" s="177"/>
      <c r="K59" s="177"/>
      <c r="L59" s="177"/>
      <c r="M59" s="177"/>
      <c r="N59" s="177"/>
      <c r="O59" s="177"/>
      <c r="P59" s="177"/>
      <c r="Q59" s="177"/>
      <c r="R59" s="177"/>
      <c r="S59" s="177"/>
      <c r="T59" s="178"/>
    </row>
    <row r="60" spans="2:20" ht="15" thickTop="1" x14ac:dyDescent="0.35"/>
  </sheetData>
  <sheetProtection algorithmName="SHA-512" hashValue="8PRWYNT1yqA95XChlICY7QGlZM7/BFNGmIDTnFlXW7Bygu0Zh+sudTg2/N+p4ZOZEkigoHzVxQr1jLOU5uSG0A==" saltValue="J8CUTqLRBSa+BQCnkvIdJA==" spinCount="100000" sheet="1" objects="1" scenarios="1"/>
  <mergeCells count="12">
    <mergeCell ref="N6:Q32"/>
    <mergeCell ref="D3:R3"/>
    <mergeCell ref="N41:N43"/>
    <mergeCell ref="N44:N46"/>
    <mergeCell ref="N47:N49"/>
    <mergeCell ref="O37:Q37"/>
    <mergeCell ref="O41:Q43"/>
    <mergeCell ref="O38:Q40"/>
    <mergeCell ref="O44:Q46"/>
    <mergeCell ref="O47:Q49"/>
    <mergeCell ref="N38:N40"/>
    <mergeCell ref="O36:Q3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1. Invulblad PO</vt:lpstr>
      <vt:lpstr>2. Invulblad Nen3140 en PI</vt:lpstr>
      <vt:lpstr>3.Invulblad PM beheer en overig</vt:lpstr>
      <vt:lpstr>4.Invulblad Tarieven CO en PO</vt:lpstr>
      <vt:lpstr>Inschrijving Perceel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Lex van de vijver</dc:creator>
  <cp:lastModifiedBy>Lex van de vijver</cp:lastModifiedBy>
  <dcterms:created xsi:type="dcterms:W3CDTF">2025-07-01T11:49:25Z</dcterms:created>
  <dcterms:modified xsi:type="dcterms:W3CDTF">2025-10-28T16:23:39Z</dcterms:modified>
</cp:coreProperties>
</file>