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viveriusvm-my.sharepoint.com/personal/lex_viverius_nl/Documents/Projecten/Gemeentelijk vastgoed aanbesteding/Aanbesteden/Nota 1/Bijlagen nota 1/"/>
    </mc:Choice>
  </mc:AlternateContent>
  <xr:revisionPtr revIDLastSave="299" documentId="8_{4DEDFD21-228C-49D5-97B4-0ABDC36A41D2}" xr6:coauthVersionLast="47" xr6:coauthVersionMax="47" xr10:uidLastSave="{ABA838ED-6F33-4C0E-8267-4C4D8FADA3FC}"/>
  <bookViews>
    <workbookView xWindow="-110" yWindow="-110" windowWidth="38620" windowHeight="21100" xr2:uid="{42E2C2ED-F4F1-4BFB-A39F-4EE999874C53}"/>
  </bookViews>
  <sheets>
    <sheet name="1. Invulblad PO" sheetId="24" r:id="rId1"/>
    <sheet name="2.Invulblad PM beheer en overig" sheetId="27" r:id="rId2"/>
    <sheet name="3.Invulblad Tarieven CO en PO" sheetId="3" r:id="rId3"/>
    <sheet name="Inschrijving Perceel 4" sheetId="1" r:id="rId4"/>
  </sheets>
  <definedNames>
    <definedName name="_xlnm._FilterDatabase" localSheetId="0" hidden="1">'1. Invulblad PO'!$C$5:$I$102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I4" i="24"/>
  <c r="E32" i="1" l="1"/>
  <c r="E20" i="1" s="1"/>
  <c r="G20" i="1" s="1"/>
  <c r="E33" i="1"/>
  <c r="E21" i="1" s="1"/>
  <c r="G21" i="1" s="1"/>
  <c r="E34" i="1"/>
  <c r="E22" i="1" s="1"/>
  <c r="G22" i="1" s="1"/>
  <c r="E35" i="1"/>
  <c r="E23" i="1" s="1"/>
  <c r="G23" i="1" s="1"/>
  <c r="E16" i="1"/>
  <c r="E15" i="1"/>
  <c r="E14" i="1"/>
  <c r="E13" i="1"/>
  <c r="E12" i="1"/>
  <c r="E7" i="1"/>
  <c r="G7" i="1" s="1"/>
  <c r="R14" i="3" l="1"/>
  <c r="T14" i="3" s="1"/>
  <c r="R13" i="3"/>
  <c r="T13" i="3" s="1"/>
  <c r="R12" i="3"/>
  <c r="T12" i="3" s="1"/>
  <c r="G13" i="1" l="1"/>
  <c r="G14" i="1"/>
  <c r="G16" i="1"/>
  <c r="E31" i="1"/>
  <c r="G32" i="1"/>
  <c r="G33" i="1"/>
  <c r="G34" i="1"/>
  <c r="G35" i="1"/>
  <c r="G31" i="1" l="1"/>
  <c r="I30" i="1" s="1"/>
  <c r="E19" i="1"/>
  <c r="G19" i="1" s="1"/>
  <c r="I18" i="1" s="1"/>
  <c r="G12" i="1"/>
  <c r="G15" i="1"/>
  <c r="E40" i="1"/>
  <c r="E39" i="1"/>
  <c r="E38" i="1"/>
  <c r="G38" i="1" l="1"/>
  <c r="E26" i="1"/>
  <c r="G26" i="1" s="1"/>
  <c r="G39" i="1"/>
  <c r="E27" i="1"/>
  <c r="G27" i="1" s="1"/>
  <c r="G40" i="1"/>
  <c r="E28" i="1"/>
  <c r="G28" i="1" s="1"/>
  <c r="I11" i="1"/>
  <c r="I25" i="1" l="1"/>
  <c r="I37" i="1"/>
  <c r="I7" i="1"/>
  <c r="I6" i="1" l="1"/>
</calcChain>
</file>

<file path=xl/sharedStrings.xml><?xml version="1.0" encoding="utf-8"?>
<sst xmlns="http://schemas.openxmlformats.org/spreadsheetml/2006/main" count="263" uniqueCount="126">
  <si>
    <t>Begraafplaatsen</t>
  </si>
  <si>
    <t>Cultuur</t>
  </si>
  <si>
    <t>Dienstgebouwen</t>
  </si>
  <si>
    <t>Gymzalen</t>
  </si>
  <si>
    <t>Overige gebouwen</t>
  </si>
  <si>
    <t>Wijk- en dorpsaccommodaties</t>
  </si>
  <si>
    <t>Adres</t>
  </si>
  <si>
    <t>Plaats</t>
  </si>
  <si>
    <t>Goes</t>
  </si>
  <si>
    <t>Reiskosten</t>
  </si>
  <si>
    <t>Voorrijkosten eerste bezoek</t>
  </si>
  <si>
    <t>Toeslagpercentages:</t>
  </si>
  <si>
    <t>Materiaal &amp; materieel:</t>
  </si>
  <si>
    <t>Arbeid specialistische derden :</t>
  </si>
  <si>
    <t>per uur</t>
  </si>
  <si>
    <t>Opslag in % op basisuurtarief</t>
  </si>
  <si>
    <t>avond</t>
  </si>
  <si>
    <t>nacht</t>
  </si>
  <si>
    <t>Nachturen (dagelijks 22:00–08:00)</t>
  </si>
  <si>
    <t>zaterdag</t>
  </si>
  <si>
    <t>zon- en feestdagen</t>
  </si>
  <si>
    <t>All-in tarief (=basisuurtarief)</t>
  </si>
  <si>
    <t>Feestdagen volgens rijksoverheid</t>
  </si>
  <si>
    <t>per bezoek</t>
  </si>
  <si>
    <t>over netto prijs</t>
  </si>
  <si>
    <t>Buiten reguliere werktijden (ma-vr, 17:00–22:00)</t>
  </si>
  <si>
    <t>Contractmanager/ projectleider</t>
  </si>
  <si>
    <t>Werkvoorbereider/ projectondersteuner</t>
  </si>
  <si>
    <t>Opslagen over:</t>
  </si>
  <si>
    <t>Materiaal</t>
  </si>
  <si>
    <t>Materieel</t>
  </si>
  <si>
    <t>Derden</t>
  </si>
  <si>
    <t>Totaal opslag</t>
  </si>
  <si>
    <t>Voorrijkosten herhaalbezoek</t>
  </si>
  <si>
    <t>per uur (reguliere werktijden: ma-vr, 08:00 - 17:00)</t>
  </si>
  <si>
    <t>Correctief onderhoud</t>
  </si>
  <si>
    <t>Planmatig onderhoud</t>
  </si>
  <si>
    <t>Algemene 
kosten</t>
  </si>
  <si>
    <t>Toeslagpercentages</t>
  </si>
  <si>
    <t>eerste bezoek</t>
  </si>
  <si>
    <t>herhaalbezoek</t>
  </si>
  <si>
    <t>opslag derden</t>
  </si>
  <si>
    <t>all-round uurtarief</t>
  </si>
  <si>
    <t>weging</t>
  </si>
  <si>
    <t>Opslagen</t>
  </si>
  <si>
    <t>Onderneming</t>
  </si>
  <si>
    <t>Functie</t>
  </si>
  <si>
    <t>Handtekening</t>
  </si>
  <si>
    <t>Naam ondertekenaar</t>
  </si>
  <si>
    <t>Datum ondertekening</t>
  </si>
  <si>
    <t>Plaats ondertekening</t>
  </si>
  <si>
    <t>Fictieve inschrijfsom 
op jaarbasis
 (geen omzetgarantie)</t>
  </si>
  <si>
    <t>Inschrijver verklaart, zonder voorbehoud:
-Dat zijn inschrijving voldoet aan het gestelde in de aanbestedingsleidraad en de daarbij behorende stukken waaronder het bij deze aanbesteding behorende Uniform Europees Aanbestedingsdocument (UEA).
-Dat hij akkoord gaat met de eisen en voorwaarden zoals opgenomen in de aanbestedingsleidraad en de daarbij behorende stukken.
-Dat inschrijver zijn aanbieding gestand doet gedurende 90 dagen na uiterste datum indiening van de aanbestedingsstukken volgens het te volgen aanbestedingsproces.
Tevens verklaart inschrijver dat de hiernaast in het groen getoonde tarieven overeenkomen met de door hem aangeboden tarieven in de gele vakken op het invulblad van het betreffende perceel.
Inschrijver scant een ondertekende afdruk van dit ischrijfbiljet en van de invulbladen van de door hem aangeboden percelen in en hij voegt deze bij zijn aanbieding op Tenderned waar hij tevens een digitale versie upload. Afwijkingen tussen de verschillende stukken leidt tot uitsluiting van de inschrijver.</t>
  </si>
  <si>
    <t>winst &amp; 
risicio</t>
  </si>
  <si>
    <t>Buitenwandopeningen</t>
  </si>
  <si>
    <t>Gebouwdeel/ installatiedeel</t>
  </si>
  <si>
    <t>Gebouw Code</t>
  </si>
  <si>
    <t>Complex</t>
  </si>
  <si>
    <t>Perceel</t>
  </si>
  <si>
    <t>Inschrijfsom Jaarlijks Preventief Onderhoud</t>
  </si>
  <si>
    <t>Tarieven verrekenbaar Preventief Onderhoud
 en Planmatig Onderhoud</t>
  </si>
  <si>
    <t>Bedrag excl. BTW</t>
  </si>
  <si>
    <t>Inschrijfsom Jaarlijk Preventief Onderhoud</t>
  </si>
  <si>
    <t>Inschrijfsom Projectmanagement, beheer en overig contr. verplichtingen</t>
  </si>
  <si>
    <t>Preventief onderhoud, projectmanagement, 
beheer en overige contractuele verplichtingen</t>
  </si>
  <si>
    <t>opslag materiaal en materieel</t>
  </si>
  <si>
    <t>Verrekenbaar preventief  en herstelwerk</t>
  </si>
  <si>
    <t>Alle bedragen excl. BTW</t>
  </si>
  <si>
    <t>Jaarllijks preventief</t>
  </si>
  <si>
    <t>Afvoeren</t>
  </si>
  <si>
    <t>Dakafwerkingen</t>
  </si>
  <si>
    <t>Daken</t>
  </si>
  <si>
    <t>Inbouwpaketten</t>
  </si>
  <si>
    <t xml:space="preserve">Uitvoerder </t>
  </si>
  <si>
    <t>Voorman</t>
  </si>
  <si>
    <t>Timmerman</t>
  </si>
  <si>
    <t>0107</t>
  </si>
  <si>
    <t>Kureweg 11 b</t>
  </si>
  <si>
    <t>Kattendijke</t>
  </si>
  <si>
    <t>0114</t>
  </si>
  <si>
    <t>Langeweg 2a</t>
  </si>
  <si>
    <t>Wilhelminadorp</t>
  </si>
  <si>
    <t>0005</t>
  </si>
  <si>
    <t>Beestenmarkt 3</t>
  </si>
  <si>
    <t>0039</t>
  </si>
  <si>
    <t>Geldeloozepad 1r</t>
  </si>
  <si>
    <t>0040</t>
  </si>
  <si>
    <t>Geldeloozepad 1z</t>
  </si>
  <si>
    <t>0041</t>
  </si>
  <si>
    <t>Geldeloozepad 1k</t>
  </si>
  <si>
    <t>0187</t>
  </si>
  <si>
    <t>Troelstralaan 1 k</t>
  </si>
  <si>
    <t>0188</t>
  </si>
  <si>
    <t>Troelstralaan 1 r</t>
  </si>
  <si>
    <t>0189</t>
  </si>
  <si>
    <t>Troelstralaan 1 wm</t>
  </si>
  <si>
    <t>0086</t>
  </si>
  <si>
    <t>I.G.J. van de Boschstraat 2a</t>
  </si>
  <si>
    <t>0159</t>
  </si>
  <si>
    <t>Reigerstraat 3</t>
  </si>
  <si>
    <t>0181</t>
  </si>
  <si>
    <t>Thorbeckelaan 2</t>
  </si>
  <si>
    <t>Kerktorens</t>
  </si>
  <si>
    <t>0016</t>
  </si>
  <si>
    <t>Brugstraat 12</t>
  </si>
  <si>
    <t>0002</t>
  </si>
  <si>
    <t>Albert Joachimikade 5a</t>
  </si>
  <si>
    <t>0094</t>
  </si>
  <si>
    <t>Kattendijksedijk 23 Vogelvoiliere, knaagdieren &amp; geitenverbl</t>
  </si>
  <si>
    <t>0095</t>
  </si>
  <si>
    <t>Kattendijksedijk 25 - Beheerderswoning</t>
  </si>
  <si>
    <t>0103</t>
  </si>
  <si>
    <t>Kleine Kade 43</t>
  </si>
  <si>
    <t>0153</t>
  </si>
  <si>
    <t>Paardeweg 8</t>
  </si>
  <si>
    <t>0294</t>
  </si>
  <si>
    <t>Oosthavendijk 2</t>
  </si>
  <si>
    <t>0017</t>
  </si>
  <si>
    <t>Brugstraat 4</t>
  </si>
  <si>
    <t>0194</t>
  </si>
  <si>
    <t>Van Heenvlietstraat 12</t>
  </si>
  <si>
    <t>Preventief Onderhoud Perceel 4</t>
  </si>
  <si>
    <t>Jaarbedrag projectmanagement, beheer en overige contractuele verplichting perceel 4</t>
  </si>
  <si>
    <t>Verrekentarieven correctief, preventief onderhoud en planmatig onderhoud Perceel 4</t>
  </si>
  <si>
    <t>Perceel 4 bouwkundig</t>
  </si>
  <si>
    <t>Bijlage 14: Inschrijfbiljet Onderhoud gemeentelijk vastgoed 2026-2032 (alle bedragen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</si>
</sst>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quot;€&quot;\ #,##0.00"/>
  </numFmts>
  <fonts count="22" x14ac:knownFonts="1">
    <font>
      <sz val="11"/>
      <color theme="1"/>
      <name val="Aptos Narrow"/>
      <family val="2"/>
      <scheme val="minor"/>
    </font>
    <font>
      <sz val="10"/>
      <name val="Arial"/>
      <family val="2"/>
    </font>
    <font>
      <sz val="18"/>
      <color theme="1"/>
      <name val="Arial"/>
      <family val="2"/>
    </font>
    <font>
      <sz val="11"/>
      <color theme="1"/>
      <name val="Arial"/>
      <family val="2"/>
    </font>
    <font>
      <b/>
      <sz val="11"/>
      <color theme="1"/>
      <name val="Arial"/>
      <family val="2"/>
    </font>
    <font>
      <i/>
      <sz val="11"/>
      <color theme="1"/>
      <name val="Arial"/>
      <family val="2"/>
    </font>
    <font>
      <b/>
      <sz val="24"/>
      <color theme="1"/>
      <name val="Arial"/>
      <family val="2"/>
    </font>
    <font>
      <b/>
      <sz val="11"/>
      <color theme="1"/>
      <name val="Aptos Narrow"/>
      <family val="2"/>
      <scheme val="minor"/>
    </font>
    <font>
      <i/>
      <sz val="11"/>
      <color theme="1"/>
      <name val="Aptos Narrow"/>
      <family val="2"/>
      <scheme val="minor"/>
    </font>
    <font>
      <b/>
      <sz val="18"/>
      <color theme="1"/>
      <name val="Aptos Narrow"/>
      <family val="2"/>
      <scheme val="minor"/>
    </font>
    <font>
      <i/>
      <sz val="14"/>
      <color theme="1"/>
      <name val="Aptos Narrow"/>
      <family val="2"/>
      <scheme val="minor"/>
    </font>
    <font>
      <sz val="14"/>
      <color theme="1"/>
      <name val="Aptos Narrow"/>
      <family val="2"/>
      <scheme val="minor"/>
    </font>
    <font>
      <sz val="20"/>
      <color theme="0"/>
      <name val="Aptos Narrow"/>
      <family val="2"/>
      <scheme val="minor"/>
    </font>
    <font>
      <sz val="10"/>
      <color theme="1"/>
      <name val="Arial"/>
      <family val="2"/>
    </font>
    <font>
      <sz val="10"/>
      <color theme="1"/>
      <name val="Aptos Narrow"/>
      <family val="2"/>
      <scheme val="minor"/>
    </font>
    <font>
      <sz val="12"/>
      <color theme="1"/>
      <name val="Aptos Narrow"/>
      <family val="2"/>
      <scheme val="minor"/>
    </font>
    <font>
      <b/>
      <sz val="14"/>
      <color theme="1"/>
      <name val="Aptos Narrow"/>
      <family val="2"/>
      <scheme val="minor"/>
    </font>
    <font>
      <sz val="8"/>
      <name val="Aptos Narrow"/>
      <family val="2"/>
      <scheme val="minor"/>
    </font>
    <font>
      <sz val="11"/>
      <color theme="0"/>
      <name val="Aptos Narrow"/>
      <family val="2"/>
      <scheme val="minor"/>
    </font>
    <font>
      <sz val="18"/>
      <color theme="1"/>
      <name val="Aptos Narrow"/>
      <family val="2"/>
      <scheme val="minor"/>
    </font>
    <font>
      <b/>
      <sz val="14"/>
      <color theme="1"/>
      <name val="Arial"/>
      <family val="2"/>
    </font>
    <font>
      <b/>
      <sz val="16"/>
      <color theme="1"/>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rgb="FF92D050"/>
        <bgColor indexed="64"/>
      </patternFill>
    </fill>
    <fill>
      <patternFill patternType="solid">
        <fgColor rgb="FFC00000"/>
        <bgColor indexed="64"/>
      </patternFill>
    </fill>
    <fill>
      <patternFill patternType="solid">
        <fgColor rgb="FFFFF7DD"/>
        <bgColor indexed="64"/>
      </patternFill>
    </fill>
    <fill>
      <patternFill patternType="solid">
        <fgColor theme="0"/>
        <bgColor indexed="64"/>
      </patternFill>
    </fill>
    <fill>
      <patternFill patternType="solid">
        <fgColor theme="6"/>
        <bgColor indexed="64"/>
      </patternFill>
    </fill>
  </fills>
  <borders count="40">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diagonal/>
    </border>
    <border>
      <left style="thick">
        <color auto="1"/>
      </left>
      <right style="thick">
        <color auto="1"/>
      </right>
      <top/>
      <bottom/>
      <diagonal/>
    </border>
    <border>
      <left style="thick">
        <color auto="1"/>
      </left>
      <right style="thick">
        <color auto="1"/>
      </right>
      <top style="thick">
        <color auto="1"/>
      </top>
      <bottom style="thick">
        <color auto="1"/>
      </bottom>
      <diagonal/>
    </border>
    <border>
      <left/>
      <right/>
      <top/>
      <bottom style="medium">
        <color auto="1"/>
      </bottom>
      <diagonal/>
    </border>
    <border>
      <left/>
      <right style="medium">
        <color auto="1"/>
      </right>
      <top/>
      <bottom/>
      <diagonal/>
    </border>
    <border>
      <left style="medium">
        <color auto="1"/>
      </left>
      <right/>
      <top/>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n">
        <color indexed="64"/>
      </right>
      <top style="thin">
        <color indexed="64"/>
      </top>
      <bottom style="thin">
        <color indexed="64"/>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thick">
        <color auto="1"/>
      </right>
      <top style="thick">
        <color auto="1"/>
      </top>
      <bottom style="medium">
        <color indexed="64"/>
      </bottom>
      <diagonal/>
    </border>
    <border>
      <left style="thick">
        <color auto="1"/>
      </left>
      <right/>
      <top style="medium">
        <color indexed="64"/>
      </top>
      <bottom/>
      <diagonal/>
    </border>
    <border>
      <left style="thick">
        <color auto="1"/>
      </left>
      <right/>
      <top style="thick">
        <color auto="1"/>
      </top>
      <bottom style="medium">
        <color indexed="64"/>
      </bottom>
      <diagonal/>
    </border>
    <border>
      <left style="thick">
        <color auto="1"/>
      </left>
      <right/>
      <top/>
      <bottom style="medium">
        <color indexed="64"/>
      </bottom>
      <diagonal/>
    </border>
    <border>
      <left/>
      <right style="thick">
        <color auto="1"/>
      </right>
      <top style="medium">
        <color auto="1"/>
      </top>
      <bottom style="medium">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style="thin">
        <color indexed="64"/>
      </right>
      <top style="thin">
        <color indexed="64"/>
      </top>
      <bottom style="thick">
        <color auto="1"/>
      </bottom>
      <diagonal/>
    </border>
  </borders>
  <cellStyleXfs count="2">
    <xf numFmtId="0" fontId="0" fillId="0" borderId="0"/>
    <xf numFmtId="0" fontId="1" fillId="0" borderId="0">
      <alignment wrapText="1"/>
    </xf>
  </cellStyleXfs>
  <cellXfs count="192">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xf>
    <xf numFmtId="0" fontId="3" fillId="2" borderId="1" xfId="0" applyFont="1" applyFill="1" applyBorder="1"/>
    <xf numFmtId="0" fontId="3" fillId="2" borderId="2" xfId="0" applyFont="1" applyFill="1" applyBorder="1"/>
    <xf numFmtId="0" fontId="3" fillId="2" borderId="2" xfId="0" applyFont="1" applyFill="1" applyBorder="1" applyAlignment="1">
      <alignment horizontal="center"/>
    </xf>
    <xf numFmtId="0" fontId="3" fillId="2" borderId="2" xfId="0" applyFont="1" applyFill="1" applyBorder="1" applyAlignment="1">
      <alignment horizontal="left"/>
    </xf>
    <xf numFmtId="0" fontId="3" fillId="2" borderId="3" xfId="0" applyFont="1" applyFill="1" applyBorder="1"/>
    <xf numFmtId="0" fontId="3" fillId="3" borderId="6" xfId="0" applyFont="1" applyFill="1" applyBorder="1"/>
    <xf numFmtId="0" fontId="3" fillId="3" borderId="7" xfId="0" applyFont="1" applyFill="1" applyBorder="1"/>
    <xf numFmtId="0" fontId="3" fillId="3" borderId="2" xfId="0" applyFont="1" applyFill="1" applyBorder="1" applyAlignment="1">
      <alignment horizontal="center"/>
    </xf>
    <xf numFmtId="0" fontId="3" fillId="3" borderId="2" xfId="0" applyFont="1" applyFill="1" applyBorder="1"/>
    <xf numFmtId="0" fontId="3" fillId="3" borderId="2" xfId="0" applyFont="1" applyFill="1" applyBorder="1" applyAlignment="1">
      <alignment horizontal="left"/>
    </xf>
    <xf numFmtId="0" fontId="3" fillId="3" borderId="4" xfId="0" applyFont="1" applyFill="1" applyBorder="1"/>
    <xf numFmtId="0" fontId="3" fillId="3" borderId="0" xfId="0" applyFont="1" applyFill="1"/>
    <xf numFmtId="0" fontId="3" fillId="3" borderId="0" xfId="0" applyFont="1" applyFill="1" applyAlignment="1">
      <alignment horizontal="center"/>
    </xf>
    <xf numFmtId="0" fontId="3" fillId="3" borderId="0" xfId="0" applyFont="1" applyFill="1" applyAlignment="1">
      <alignment horizontal="left"/>
    </xf>
    <xf numFmtId="0" fontId="3" fillId="3" borderId="5" xfId="0" applyFont="1" applyFill="1" applyBorder="1"/>
    <xf numFmtId="0" fontId="3" fillId="3" borderId="7" xfId="0" applyFont="1" applyFill="1" applyBorder="1" applyAlignment="1">
      <alignment horizontal="center"/>
    </xf>
    <xf numFmtId="0" fontId="3" fillId="3" borderId="7" xfId="0" applyFont="1" applyFill="1" applyBorder="1" applyAlignment="1">
      <alignment horizontal="left"/>
    </xf>
    <xf numFmtId="0" fontId="3" fillId="3" borderId="8" xfId="0" applyFont="1" applyFill="1" applyBorder="1"/>
    <xf numFmtId="0" fontId="4" fillId="3" borderId="0" xfId="0" applyFont="1" applyFill="1"/>
    <xf numFmtId="165" fontId="3" fillId="3" borderId="0" xfId="0" applyNumberFormat="1" applyFont="1" applyFill="1"/>
    <xf numFmtId="0" fontId="5" fillId="3" borderId="0" xfId="0" applyFont="1" applyFill="1" applyAlignment="1">
      <alignment vertical="center" wrapText="1"/>
    </xf>
    <xf numFmtId="9" fontId="3" fillId="3" borderId="0" xfId="0" quotePrefix="1" applyNumberFormat="1" applyFont="1" applyFill="1"/>
    <xf numFmtId="0" fontId="3" fillId="3" borderId="0" xfId="0" applyFont="1" applyFill="1" applyAlignment="1">
      <alignment vertical="center" wrapText="1"/>
    </xf>
    <xf numFmtId="0" fontId="3" fillId="3" borderId="7" xfId="0" quotePrefix="1" applyFont="1" applyFill="1" applyBorder="1"/>
    <xf numFmtId="0" fontId="3" fillId="3" borderId="7" xfId="0" applyFont="1" applyFill="1" applyBorder="1" applyAlignment="1">
      <alignment vertical="center" wrapText="1"/>
    </xf>
    <xf numFmtId="0" fontId="4" fillId="3" borderId="0" xfId="0" applyFont="1" applyFill="1" applyAlignment="1">
      <alignment vertical="center" wrapText="1"/>
    </xf>
    <xf numFmtId="0" fontId="3" fillId="3" borderId="12" xfId="0" applyFont="1" applyFill="1" applyBorder="1"/>
    <xf numFmtId="0" fontId="4" fillId="3" borderId="0" xfId="0" applyFont="1" applyFill="1" applyAlignment="1">
      <alignment horizontal="left"/>
    </xf>
    <xf numFmtId="0" fontId="3" fillId="3" borderId="0" xfId="0" applyFont="1" applyFill="1" applyAlignment="1">
      <alignment horizontal="center" textRotation="90" wrapText="1"/>
    </xf>
    <xf numFmtId="0" fontId="3" fillId="3" borderId="0" xfId="0" applyFont="1" applyFill="1" applyAlignment="1">
      <alignment horizontal="center" textRotation="90"/>
    </xf>
    <xf numFmtId="0" fontId="3" fillId="3" borderId="7" xfId="0" applyFont="1" applyFill="1" applyBorder="1" applyAlignment="1">
      <alignment horizontal="right"/>
    </xf>
    <xf numFmtId="0" fontId="3" fillId="2" borderId="6" xfId="0" applyFont="1" applyFill="1" applyBorder="1"/>
    <xf numFmtId="0" fontId="2" fillId="2" borderId="6" xfId="0" applyFont="1" applyFill="1" applyBorder="1"/>
    <xf numFmtId="0" fontId="3" fillId="2" borderId="8" xfId="0" applyFont="1" applyFill="1" applyBorder="1"/>
    <xf numFmtId="0" fontId="3" fillId="3" borderId="10" xfId="0" applyFont="1" applyFill="1" applyBorder="1"/>
    <xf numFmtId="0" fontId="2" fillId="3" borderId="10" xfId="0" applyFont="1" applyFill="1" applyBorder="1"/>
    <xf numFmtId="0" fontId="3" fillId="3" borderId="10" xfId="0" applyFont="1" applyFill="1" applyBorder="1" applyAlignment="1">
      <alignment vertical="center" wrapText="1"/>
    </xf>
    <xf numFmtId="0" fontId="4" fillId="3" borderId="4" xfId="0" applyFont="1" applyFill="1" applyBorder="1" applyAlignment="1">
      <alignment vertical="center" wrapText="1"/>
    </xf>
    <xf numFmtId="0" fontId="3" fillId="3" borderId="4" xfId="0" applyFont="1" applyFill="1" applyBorder="1" applyAlignment="1">
      <alignment vertical="center" wrapText="1"/>
    </xf>
    <xf numFmtId="0" fontId="4" fillId="3" borderId="2" xfId="0" applyFont="1" applyFill="1" applyBorder="1" applyAlignment="1">
      <alignment vertical="center" wrapText="1"/>
    </xf>
    <xf numFmtId="0" fontId="3" fillId="3" borderId="23" xfId="0" applyFont="1" applyFill="1" applyBorder="1"/>
    <xf numFmtId="0" fontId="3" fillId="3" borderId="12" xfId="0" applyFont="1" applyFill="1" applyBorder="1" applyAlignment="1">
      <alignment horizontal="center"/>
    </xf>
    <xf numFmtId="0" fontId="3" fillId="3" borderId="12" xfId="0" applyFont="1" applyFill="1" applyBorder="1" applyAlignment="1">
      <alignment horizontal="left"/>
    </xf>
    <xf numFmtId="0" fontId="3" fillId="3" borderId="24" xfId="0" applyFont="1" applyFill="1" applyBorder="1"/>
    <xf numFmtId="0" fontId="3" fillId="3" borderId="9" xfId="0" applyFont="1" applyFill="1" applyBorder="1"/>
    <xf numFmtId="0" fontId="3" fillId="3" borderId="21" xfId="0" applyFont="1" applyFill="1" applyBorder="1"/>
    <xf numFmtId="0" fontId="3" fillId="3" borderId="21" xfId="0" applyFont="1" applyFill="1" applyBorder="1" applyAlignment="1">
      <alignment horizontal="center"/>
    </xf>
    <xf numFmtId="0" fontId="3" fillId="3" borderId="21" xfId="0" applyFont="1" applyFill="1" applyBorder="1" applyAlignment="1">
      <alignment horizontal="left"/>
    </xf>
    <xf numFmtId="0" fontId="3" fillId="3" borderId="22" xfId="0" applyFont="1" applyFill="1" applyBorder="1"/>
    <xf numFmtId="0" fontId="3" fillId="3" borderId="14" xfId="0" applyFont="1" applyFill="1" applyBorder="1"/>
    <xf numFmtId="0" fontId="3" fillId="3" borderId="13" xfId="0" applyFont="1" applyFill="1" applyBorder="1"/>
    <xf numFmtId="10" fontId="3" fillId="2" borderId="25" xfId="0" applyNumberFormat="1" applyFont="1" applyFill="1" applyBorder="1"/>
    <xf numFmtId="0" fontId="3" fillId="3" borderId="6" xfId="0" applyFont="1" applyFill="1" applyBorder="1" applyAlignment="1">
      <alignment vertical="center" wrapText="1"/>
    </xf>
    <xf numFmtId="10" fontId="3" fillId="3" borderId="11" xfId="0" applyNumberFormat="1" applyFont="1" applyFill="1" applyBorder="1"/>
    <xf numFmtId="165" fontId="3" fillId="4" borderId="16" xfId="0" applyNumberFormat="1" applyFont="1" applyFill="1" applyBorder="1" applyProtection="1">
      <protection locked="0"/>
    </xf>
    <xf numFmtId="165" fontId="3" fillId="4" borderId="11" xfId="0" applyNumberFormat="1" applyFont="1" applyFill="1" applyBorder="1" applyAlignment="1" applyProtection="1">
      <alignment horizontal="right"/>
      <protection locked="0"/>
    </xf>
    <xf numFmtId="10" fontId="3" fillId="4" borderId="11" xfId="0" applyNumberFormat="1" applyFont="1" applyFill="1" applyBorder="1" applyProtection="1">
      <protection locked="0"/>
    </xf>
    <xf numFmtId="165" fontId="3" fillId="4" borderId="11" xfId="0" applyNumberFormat="1" applyFont="1" applyFill="1" applyBorder="1" applyProtection="1">
      <protection locked="0"/>
    </xf>
    <xf numFmtId="164" fontId="6" fillId="4" borderId="11" xfId="0" applyNumberFormat="1" applyFont="1" applyFill="1" applyBorder="1" applyAlignment="1" applyProtection="1">
      <alignment horizontal="center" vertical="center"/>
      <protection locked="0"/>
    </xf>
    <xf numFmtId="0" fontId="0" fillId="4" borderId="17" xfId="0" applyFill="1" applyBorder="1" applyProtection="1">
      <protection locked="0"/>
    </xf>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2" borderId="7" xfId="0" applyFont="1" applyFill="1" applyBorder="1" applyAlignment="1">
      <alignment horizontal="center" wrapText="1"/>
    </xf>
    <xf numFmtId="0" fontId="21" fillId="5" borderId="18" xfId="0" applyFont="1" applyFill="1" applyBorder="1" applyAlignment="1">
      <alignment horizontal="center"/>
    </xf>
    <xf numFmtId="0" fontId="21" fillId="5" borderId="19" xfId="0" applyFont="1" applyFill="1" applyBorder="1" applyAlignment="1">
      <alignment horizontal="center"/>
    </xf>
    <xf numFmtId="0" fontId="21" fillId="5" borderId="20" xfId="0" applyFont="1" applyFill="1" applyBorder="1" applyAlignment="1">
      <alignment horizontal="center"/>
    </xf>
    <xf numFmtId="0" fontId="16" fillId="4" borderId="18" xfId="0" applyFont="1" applyFill="1" applyBorder="1" applyAlignment="1" applyProtection="1">
      <alignment horizontal="center" vertical="center" wrapText="1"/>
      <protection locked="0"/>
    </xf>
    <xf numFmtId="0" fontId="16" fillId="4" borderId="19" xfId="0" applyFont="1" applyFill="1" applyBorder="1" applyAlignment="1" applyProtection="1">
      <alignment horizontal="center" vertical="center" wrapText="1"/>
      <protection locked="0"/>
    </xf>
    <xf numFmtId="0" fontId="16" fillId="4" borderId="32" xfId="0" applyFont="1" applyFill="1" applyBorder="1" applyAlignment="1" applyProtection="1">
      <alignment horizontal="center" vertical="center" wrapText="1"/>
      <protection locked="0"/>
    </xf>
    <xf numFmtId="0" fontId="16" fillId="4" borderId="18" xfId="0" applyFont="1" applyFill="1" applyBorder="1" applyAlignment="1" applyProtection="1">
      <alignment horizontal="center"/>
      <protection locked="0"/>
    </xf>
    <xf numFmtId="0" fontId="16" fillId="4" borderId="19" xfId="0" applyFont="1" applyFill="1" applyBorder="1" applyAlignment="1" applyProtection="1">
      <alignment horizontal="center"/>
      <protection locked="0"/>
    </xf>
    <xf numFmtId="0" fontId="16" fillId="4" borderId="32" xfId="0" applyFont="1" applyFill="1" applyBorder="1" applyAlignment="1" applyProtection="1">
      <alignment horizontal="center"/>
      <protection locked="0"/>
    </xf>
    <xf numFmtId="0" fontId="16" fillId="4" borderId="26" xfId="0" applyFont="1" applyFill="1" applyBorder="1" applyAlignment="1" applyProtection="1">
      <alignment horizontal="left" vertical="center" wrapText="1"/>
      <protection locked="0"/>
    </xf>
    <xf numFmtId="0" fontId="16" fillId="4" borderId="27" xfId="0" applyFont="1" applyFill="1" applyBorder="1" applyAlignment="1" applyProtection="1">
      <alignment horizontal="left" vertical="center" wrapText="1"/>
      <protection locked="0"/>
    </xf>
    <xf numFmtId="0" fontId="16" fillId="4" borderId="28" xfId="0" applyFont="1" applyFill="1" applyBorder="1" applyAlignment="1" applyProtection="1">
      <alignment horizontal="left" vertical="center" wrapText="1"/>
      <protection locked="0"/>
    </xf>
    <xf numFmtId="0" fontId="0" fillId="0" borderId="0" xfId="0" applyProtection="1"/>
    <xf numFmtId="0" fontId="0" fillId="7" borderId="1" xfId="0" applyFill="1" applyBorder="1" applyProtection="1"/>
    <xf numFmtId="0" fontId="0" fillId="7" borderId="2" xfId="0" applyFill="1" applyBorder="1" applyProtection="1"/>
    <xf numFmtId="0" fontId="0" fillId="7" borderId="3" xfId="0" applyFill="1" applyBorder="1" applyProtection="1"/>
    <xf numFmtId="0" fontId="0" fillId="7" borderId="4" xfId="0" applyFill="1" applyBorder="1" applyProtection="1"/>
    <xf numFmtId="0" fontId="0" fillId="7" borderId="0" xfId="0" applyFill="1" applyProtection="1"/>
    <xf numFmtId="0" fontId="12" fillId="6" borderId="15" xfId="0" applyFont="1" applyFill="1" applyBorder="1" applyAlignment="1" applyProtection="1">
      <alignment horizontal="center" vertical="center"/>
    </xf>
    <xf numFmtId="0" fontId="12" fillId="6" borderId="0" xfId="0" applyFont="1" applyFill="1" applyAlignment="1" applyProtection="1">
      <alignment horizontal="center" vertical="center"/>
    </xf>
    <xf numFmtId="0" fontId="0" fillId="7" borderId="5" xfId="0" applyFill="1" applyBorder="1" applyProtection="1"/>
    <xf numFmtId="0" fontId="9" fillId="3" borderId="1" xfId="0" applyFont="1" applyFill="1" applyBorder="1" applyAlignment="1" applyProtection="1">
      <alignment vertical="center"/>
    </xf>
    <xf numFmtId="0" fontId="0" fillId="3" borderId="2" xfId="0" applyFill="1" applyBorder="1" applyAlignment="1" applyProtection="1">
      <alignment wrapText="1"/>
    </xf>
    <xf numFmtId="0" fontId="0" fillId="3" borderId="2" xfId="0" applyFill="1" applyBorder="1" applyProtection="1"/>
    <xf numFmtId="0" fontId="7" fillId="3" borderId="3" xfId="0" applyFont="1" applyFill="1" applyBorder="1" applyAlignment="1" applyProtection="1">
      <alignment wrapText="1"/>
    </xf>
    <xf numFmtId="0" fontId="0" fillId="2" borderId="1" xfId="0" applyFill="1" applyBorder="1" applyProtection="1"/>
    <xf numFmtId="0" fontId="0" fillId="2" borderId="2" xfId="0" applyFill="1" applyBorder="1" applyProtection="1"/>
    <xf numFmtId="0" fontId="11" fillId="2" borderId="2" xfId="0" applyFont="1" applyFill="1" applyBorder="1" applyAlignment="1" applyProtection="1">
      <alignment vertical="top" wrapText="1"/>
    </xf>
    <xf numFmtId="0" fontId="0" fillId="2" borderId="3" xfId="0" applyFill="1" applyBorder="1" applyProtection="1"/>
    <xf numFmtId="0" fontId="10" fillId="3" borderId="4" xfId="0" applyFont="1" applyFill="1" applyBorder="1" applyAlignment="1" applyProtection="1">
      <alignment wrapText="1"/>
    </xf>
    <xf numFmtId="0" fontId="0" fillId="3" borderId="0" xfId="0" applyFill="1" applyAlignment="1" applyProtection="1">
      <alignment wrapText="1"/>
    </xf>
    <xf numFmtId="0" fontId="0" fillId="3" borderId="0" xfId="0" applyFill="1" applyProtection="1"/>
    <xf numFmtId="164" fontId="7" fillId="2" borderId="5" xfId="0" applyNumberFormat="1" applyFont="1" applyFill="1" applyBorder="1" applyProtection="1"/>
    <xf numFmtId="0" fontId="0" fillId="2" borderId="4" xfId="0" applyFill="1" applyBorder="1" applyProtection="1"/>
    <xf numFmtId="0" fontId="15" fillId="0" borderId="9" xfId="0" applyFont="1" applyBorder="1" applyAlignment="1" applyProtection="1">
      <alignment horizontal="left" vertical="top" wrapText="1"/>
    </xf>
    <xf numFmtId="0" fontId="15" fillId="0" borderId="21" xfId="0" applyFont="1" applyBorder="1" applyAlignment="1" applyProtection="1">
      <alignment horizontal="left" vertical="top" wrapText="1"/>
    </xf>
    <xf numFmtId="0" fontId="15" fillId="0" borderId="22" xfId="0" applyFont="1" applyBorder="1" applyAlignment="1" applyProtection="1">
      <alignment horizontal="left" vertical="top" wrapText="1"/>
    </xf>
    <xf numFmtId="0" fontId="0" fillId="2" borderId="5" xfId="0" applyFill="1" applyBorder="1" applyProtection="1"/>
    <xf numFmtId="0" fontId="13" fillId="0" borderId="0" xfId="0" applyFont="1" applyAlignment="1" applyProtection="1">
      <alignment vertical="center"/>
    </xf>
    <xf numFmtId="0" fontId="0" fillId="3" borderId="4" xfId="0" applyFill="1" applyBorder="1" applyAlignment="1" applyProtection="1">
      <alignment wrapText="1"/>
    </xf>
    <xf numFmtId="0" fontId="0" fillId="2" borderId="0" xfId="0" applyFill="1" applyProtection="1"/>
    <xf numFmtId="3" fontId="0" fillId="3" borderId="0" xfId="0" applyNumberFormat="1" applyFill="1" applyProtection="1"/>
    <xf numFmtId="3" fontId="18" fillId="9" borderId="5" xfId="0" applyNumberFormat="1" applyFont="1" applyFill="1" applyBorder="1" applyProtection="1"/>
    <xf numFmtId="0" fontId="15" fillId="0" borderId="14" xfId="0" applyFont="1" applyBorder="1" applyAlignment="1" applyProtection="1">
      <alignment horizontal="left" vertical="top" wrapText="1"/>
    </xf>
    <xf numFmtId="0" fontId="15" fillId="0" borderId="0" xfId="0" applyFont="1" applyAlignment="1" applyProtection="1">
      <alignment horizontal="left" vertical="top" wrapText="1"/>
    </xf>
    <xf numFmtId="0" fontId="15" fillId="0" borderId="13" xfId="0" applyFont="1" applyBorder="1" applyAlignment="1" applyProtection="1">
      <alignment horizontal="left" vertical="top" wrapText="1"/>
    </xf>
    <xf numFmtId="0" fontId="0" fillId="0" borderId="0" xfId="0" applyAlignment="1" applyProtection="1">
      <alignment vertical="center"/>
    </xf>
    <xf numFmtId="3" fontId="0" fillId="3" borderId="5" xfId="0" applyNumberFormat="1" applyFill="1" applyBorder="1" applyProtection="1"/>
    <xf numFmtId="0" fontId="0" fillId="3" borderId="5" xfId="0" applyFill="1" applyBorder="1" applyProtection="1"/>
    <xf numFmtId="0" fontId="14" fillId="0" borderId="0" xfId="0" applyFont="1" applyAlignment="1" applyProtection="1">
      <alignment vertical="center"/>
    </xf>
    <xf numFmtId="0" fontId="10" fillId="3" borderId="4" xfId="0" applyFont="1" applyFill="1" applyBorder="1" applyProtection="1"/>
    <xf numFmtId="0" fontId="0" fillId="3" borderId="4" xfId="0" applyFill="1" applyBorder="1" applyProtection="1"/>
    <xf numFmtId="0" fontId="14" fillId="0" borderId="0" xfId="0" applyFont="1" applyAlignment="1" applyProtection="1">
      <alignment horizontal="left" vertical="center" indent="6"/>
    </xf>
    <xf numFmtId="10" fontId="0" fillId="2" borderId="0" xfId="0" applyNumberFormat="1" applyFill="1" applyProtection="1"/>
    <xf numFmtId="0" fontId="14" fillId="0" borderId="0" xfId="0" applyFont="1" applyAlignment="1" applyProtection="1">
      <alignment horizontal="left" vertical="center" indent="15"/>
    </xf>
    <xf numFmtId="0" fontId="11" fillId="3" borderId="0" xfId="0" applyFont="1" applyFill="1" applyProtection="1"/>
    <xf numFmtId="3" fontId="11" fillId="3" borderId="0" xfId="0" applyNumberFormat="1" applyFont="1" applyFill="1" applyProtection="1"/>
    <xf numFmtId="0" fontId="11" fillId="7" borderId="4" xfId="0" applyFont="1" applyFill="1" applyBorder="1" applyProtection="1"/>
    <xf numFmtId="0" fontId="11" fillId="7" borderId="0" xfId="0" applyFont="1" applyFill="1" applyProtection="1"/>
    <xf numFmtId="0" fontId="11" fillId="2" borderId="4" xfId="0" applyFont="1" applyFill="1" applyBorder="1" applyProtection="1"/>
    <xf numFmtId="0" fontId="11" fillId="2" borderId="5" xfId="0" applyFont="1" applyFill="1" applyBorder="1" applyProtection="1"/>
    <xf numFmtId="0" fontId="11" fillId="7" borderId="5" xfId="0" applyFont="1" applyFill="1" applyBorder="1" applyProtection="1"/>
    <xf numFmtId="0" fontId="11" fillId="0" borderId="0" xfId="0" applyFont="1" applyProtection="1"/>
    <xf numFmtId="0" fontId="15" fillId="0" borderId="0" xfId="0" applyFont="1" applyAlignment="1" applyProtection="1">
      <alignment vertical="center" wrapText="1"/>
    </xf>
    <xf numFmtId="10" fontId="0" fillId="3" borderId="0" xfId="0" applyNumberFormat="1" applyFill="1" applyProtection="1"/>
    <xf numFmtId="0" fontId="8" fillId="3" borderId="4" xfId="0" applyFont="1" applyFill="1" applyBorder="1" applyProtection="1"/>
    <xf numFmtId="0" fontId="15" fillId="0" borderId="23" xfId="0" applyFont="1" applyBorder="1" applyAlignment="1" applyProtection="1">
      <alignment horizontal="left" vertical="top" wrapText="1"/>
    </xf>
    <xf numFmtId="0" fontId="15" fillId="0" borderId="12" xfId="0" applyFont="1" applyBorder="1" applyAlignment="1" applyProtection="1">
      <alignment horizontal="left" vertical="top" wrapText="1"/>
    </xf>
    <xf numFmtId="0" fontId="15" fillId="0" borderId="24" xfId="0" applyFont="1" applyBorder="1" applyAlignment="1" applyProtection="1">
      <alignment horizontal="left" vertical="top" wrapText="1"/>
    </xf>
    <xf numFmtId="0" fontId="15" fillId="0" borderId="0" xfId="0" applyFont="1" applyAlignment="1" applyProtection="1">
      <alignment horizontal="left" vertical="top" wrapText="1"/>
    </xf>
    <xf numFmtId="0" fontId="16" fillId="2" borderId="0" xfId="0" applyFont="1" applyFill="1" applyAlignment="1" applyProtection="1">
      <alignment vertical="center" wrapText="1"/>
    </xf>
    <xf numFmtId="0" fontId="16" fillId="0" borderId="30" xfId="0" applyFont="1" applyBorder="1" applyAlignment="1" applyProtection="1">
      <alignment vertical="center" wrapText="1"/>
    </xf>
    <xf numFmtId="0" fontId="16" fillId="0" borderId="29" xfId="0" applyFont="1" applyBorder="1" applyAlignment="1" applyProtection="1">
      <alignment vertical="center" wrapText="1"/>
    </xf>
    <xf numFmtId="0" fontId="16" fillId="0" borderId="29" xfId="0" applyFont="1" applyBorder="1" applyAlignment="1" applyProtection="1">
      <alignment vertical="center" wrapText="1"/>
    </xf>
    <xf numFmtId="0" fontId="16" fillId="0" borderId="4" xfId="0" applyFont="1" applyBorder="1" applyAlignment="1" applyProtection="1">
      <alignment vertical="center" wrapText="1"/>
    </xf>
    <xf numFmtId="0" fontId="16" fillId="0" borderId="31" xfId="0" applyFont="1" applyBorder="1" applyAlignment="1" applyProtection="1">
      <alignment vertical="center" wrapText="1"/>
    </xf>
    <xf numFmtId="0" fontId="0" fillId="3" borderId="6" xfId="0" applyFill="1" applyBorder="1" applyProtection="1"/>
    <xf numFmtId="10" fontId="0" fillId="2" borderId="7" xfId="0" applyNumberFormat="1" applyFill="1" applyBorder="1" applyProtection="1"/>
    <xf numFmtId="0" fontId="0" fillId="3" borderId="7" xfId="0" applyFill="1" applyBorder="1" applyProtection="1"/>
    <xf numFmtId="3" fontId="0" fillId="3" borderId="7" xfId="0" applyNumberFormat="1" applyFill="1" applyBorder="1" applyProtection="1"/>
    <xf numFmtId="0" fontId="0" fillId="3" borderId="8" xfId="0" applyFill="1" applyBorder="1" applyProtection="1"/>
    <xf numFmtId="0" fontId="11" fillId="8" borderId="18" xfId="0" applyFont="1" applyFill="1" applyBorder="1" applyAlignment="1" applyProtection="1">
      <alignment horizontal="center"/>
    </xf>
    <xf numFmtId="0" fontId="11" fillId="8" borderId="19" xfId="0" applyFont="1" applyFill="1" applyBorder="1" applyAlignment="1" applyProtection="1">
      <alignment horizontal="center"/>
    </xf>
    <xf numFmtId="0" fontId="11" fillId="8" borderId="32" xfId="0" applyFont="1" applyFill="1" applyBorder="1" applyAlignment="1" applyProtection="1">
      <alignment horizontal="center"/>
    </xf>
    <xf numFmtId="0" fontId="16" fillId="0" borderId="6" xfId="0" applyFont="1" applyBorder="1" applyAlignment="1" applyProtection="1">
      <alignment vertical="center" wrapText="1"/>
    </xf>
    <xf numFmtId="0" fontId="11" fillId="8" borderId="33" xfId="0" applyFont="1" applyFill="1" applyBorder="1" applyAlignment="1" applyProtection="1">
      <alignment horizontal="center"/>
    </xf>
    <xf numFmtId="0" fontId="11" fillId="8" borderId="34" xfId="0" applyFont="1" applyFill="1" applyBorder="1" applyAlignment="1" applyProtection="1">
      <alignment horizontal="center"/>
    </xf>
    <xf numFmtId="0" fontId="11" fillId="8" borderId="35" xfId="0" applyFont="1" applyFill="1" applyBorder="1" applyAlignment="1" applyProtection="1">
      <alignment horizontal="center"/>
    </xf>
    <xf numFmtId="0" fontId="0" fillId="2" borderId="6" xfId="0" applyFill="1" applyBorder="1" applyProtection="1"/>
    <xf numFmtId="0" fontId="0" fillId="2" borderId="7" xfId="0" applyFill="1" applyBorder="1" applyProtection="1"/>
    <xf numFmtId="0" fontId="0" fillId="2" borderId="8" xfId="0" applyFill="1" applyBorder="1" applyProtection="1"/>
    <xf numFmtId="0" fontId="0" fillId="7" borderId="6" xfId="0" applyFill="1" applyBorder="1" applyProtection="1"/>
    <xf numFmtId="0" fontId="0" fillId="7" borderId="7" xfId="0" applyFill="1" applyBorder="1" applyProtection="1"/>
    <xf numFmtId="0" fontId="0" fillId="7" borderId="8" xfId="0" applyFill="1" applyBorder="1" applyProtection="1"/>
    <xf numFmtId="0" fontId="0" fillId="3" borderId="1" xfId="0" applyFill="1" applyBorder="1" applyProtection="1"/>
    <xf numFmtId="0" fontId="0" fillId="3" borderId="3" xfId="0" applyFill="1" applyBorder="1" applyProtection="1"/>
    <xf numFmtId="0" fontId="16" fillId="3" borderId="0" xfId="0" applyFont="1" applyFill="1" applyProtection="1"/>
    <xf numFmtId="0" fontId="16" fillId="3" borderId="36" xfId="0" applyFont="1" applyFill="1" applyBorder="1" applyAlignment="1" applyProtection="1">
      <alignment horizontal="right"/>
    </xf>
    <xf numFmtId="0" fontId="16" fillId="3" borderId="37" xfId="0" applyFont="1" applyFill="1" applyBorder="1" applyAlignment="1" applyProtection="1">
      <alignment horizontal="right"/>
    </xf>
    <xf numFmtId="164" fontId="16" fillId="3" borderId="38" xfId="0" applyNumberFormat="1" applyFont="1" applyFill="1" applyBorder="1" applyAlignment="1" applyProtection="1">
      <alignment horizontal="left"/>
    </xf>
    <xf numFmtId="0" fontId="19" fillId="0" borderId="0" xfId="0" applyFont="1" applyProtection="1"/>
    <xf numFmtId="0" fontId="7" fillId="3" borderId="0" xfId="0" applyFont="1" applyFill="1" applyProtection="1"/>
    <xf numFmtId="0" fontId="0" fillId="0" borderId="0" xfId="0" applyAlignment="1" applyProtection="1">
      <alignment horizontal="left"/>
    </xf>
    <xf numFmtId="0" fontId="0" fillId="3" borderId="39" xfId="0" applyFill="1" applyBorder="1" applyProtection="1"/>
    <xf numFmtId="0" fontId="0" fillId="4" borderId="0" xfId="0" applyFill="1" applyProtection="1"/>
    <xf numFmtId="0" fontId="3" fillId="0" borderId="0" xfId="0" applyFont="1" applyProtection="1"/>
    <xf numFmtId="0" fontId="3" fillId="0" borderId="0" xfId="0" applyFont="1" applyAlignment="1" applyProtection="1">
      <alignment horizontal="center"/>
    </xf>
    <xf numFmtId="0" fontId="3" fillId="3" borderId="9" xfId="0" applyFont="1" applyFill="1" applyBorder="1" applyProtection="1"/>
    <xf numFmtId="0" fontId="3" fillId="3" borderId="21" xfId="0" applyFont="1" applyFill="1" applyBorder="1" applyProtection="1"/>
    <xf numFmtId="0" fontId="3" fillId="3" borderId="22" xfId="0" applyFont="1" applyFill="1" applyBorder="1" applyProtection="1"/>
    <xf numFmtId="0" fontId="3" fillId="3" borderId="14" xfId="0" applyFont="1" applyFill="1" applyBorder="1" applyProtection="1"/>
    <xf numFmtId="0" fontId="21" fillId="5" borderId="11" xfId="0" applyFont="1" applyFill="1" applyBorder="1" applyAlignment="1" applyProtection="1">
      <alignment vertical="center"/>
    </xf>
    <xf numFmtId="0" fontId="3" fillId="3" borderId="13" xfId="0" applyFont="1" applyFill="1" applyBorder="1" applyProtection="1"/>
    <xf numFmtId="0" fontId="3" fillId="3" borderId="23" xfId="0" applyFont="1" applyFill="1" applyBorder="1" applyProtection="1"/>
    <xf numFmtId="0" fontId="3" fillId="3" borderId="12" xfId="0" applyFont="1" applyFill="1" applyBorder="1" applyProtection="1"/>
    <xf numFmtId="0" fontId="3" fillId="3" borderId="24" xfId="0" applyFont="1" applyFill="1" applyBorder="1" applyProtection="1"/>
    <xf numFmtId="0" fontId="3" fillId="3" borderId="4" xfId="0" applyFont="1" applyFill="1" applyBorder="1" applyProtection="1"/>
    <xf numFmtId="0" fontId="3" fillId="3" borderId="0" xfId="0" applyFont="1" applyFill="1" applyProtection="1"/>
    <xf numFmtId="0" fontId="3" fillId="3" borderId="5" xfId="0" applyFont="1" applyFill="1" applyBorder="1" applyProtection="1"/>
    <xf numFmtId="0" fontId="20" fillId="3" borderId="0" xfId="0" applyFont="1" applyFill="1" applyAlignment="1" applyProtection="1">
      <alignment horizontal="center"/>
    </xf>
    <xf numFmtId="0" fontId="3" fillId="3" borderId="6" xfId="0" applyFont="1" applyFill="1" applyBorder="1" applyProtection="1"/>
    <xf numFmtId="0" fontId="3" fillId="3" borderId="7" xfId="0" applyFont="1" applyFill="1" applyBorder="1" applyProtection="1"/>
    <xf numFmtId="0" fontId="3" fillId="3" borderId="8" xfId="0" applyFont="1" applyFill="1" applyBorder="1" applyProtection="1"/>
    <xf numFmtId="0" fontId="3" fillId="0" borderId="0" xfId="0" applyFont="1" applyAlignment="1" applyProtection="1">
      <alignment horizontal="right"/>
    </xf>
  </cellXfs>
  <cellStyles count="2">
    <cellStyle name="Standaard" xfId="0" builtinId="0"/>
    <cellStyle name="Standaard 2" xfId="1" xr:uid="{2072ED05-EC71-4409-9D6B-D62627A0409B}"/>
  </cellStyles>
  <dxfs count="0"/>
  <tableStyles count="0" defaultTableStyle="TableStyleMedium2" defaultPivotStyle="PivotStyleLight16"/>
  <colors>
    <mruColors>
      <color rgb="FFFFF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B556D-1DD1-45CF-9004-77F73E279B90}">
  <sheetPr>
    <tabColor theme="6" tint="0.39997558519241921"/>
  </sheetPr>
  <dimension ref="B1:P102"/>
  <sheetViews>
    <sheetView tabSelected="1" zoomScale="115" zoomScaleNormal="115" workbookViewId="0">
      <selection activeCell="H22" sqref="H22"/>
    </sheetView>
  </sheetViews>
  <sheetFormatPr defaultRowHeight="14.5" x14ac:dyDescent="0.35"/>
  <cols>
    <col min="1" max="1" width="8.7265625" style="80"/>
    <col min="2" max="2" width="3.6328125" style="80" customWidth="1"/>
    <col min="3" max="3" width="5.453125" style="80" customWidth="1"/>
    <col min="4" max="4" width="19.6328125" style="80" customWidth="1"/>
    <col min="5" max="5" width="12.7265625" style="80" customWidth="1"/>
    <col min="6" max="6" width="36.54296875" style="80" customWidth="1"/>
    <col min="7" max="7" width="25.6328125" style="80" customWidth="1"/>
    <col min="8" max="8" width="35.54296875" style="80" customWidth="1"/>
    <col min="9" max="9" width="34" style="80" customWidth="1"/>
    <col min="10" max="10" width="5.7265625" style="80" customWidth="1"/>
    <col min="11" max="11" width="4.453125" style="80" customWidth="1"/>
    <col min="12" max="12" width="8.7265625" style="80"/>
    <col min="13" max="13" width="11.08984375" style="80" customWidth="1"/>
    <col min="14" max="14" width="27.453125" style="80" customWidth="1"/>
    <col min="15" max="15" width="24.81640625" style="80" customWidth="1"/>
    <col min="16" max="16" width="40.7265625" style="80" customWidth="1"/>
    <col min="17" max="16384" width="8.7265625" style="80"/>
  </cols>
  <sheetData>
    <row r="1" spans="2:16" ht="15" thickBot="1" x14ac:dyDescent="0.4"/>
    <row r="2" spans="2:16" ht="15" thickTop="1" x14ac:dyDescent="0.35">
      <c r="B2" s="162"/>
      <c r="C2" s="91"/>
      <c r="D2" s="91"/>
      <c r="E2" s="91"/>
      <c r="F2" s="91"/>
      <c r="G2" s="91"/>
      <c r="H2" s="91"/>
      <c r="I2" s="91"/>
      <c r="J2" s="163"/>
    </row>
    <row r="3" spans="2:16" ht="19" thickBot="1" x14ac:dyDescent="0.5">
      <c r="B3" s="119"/>
      <c r="C3" s="164" t="s">
        <v>121</v>
      </c>
      <c r="D3" s="164"/>
      <c r="E3" s="164"/>
      <c r="F3" s="99"/>
      <c r="G3" s="99" t="s">
        <v>67</v>
      </c>
      <c r="H3" s="99"/>
      <c r="I3" s="99"/>
      <c r="J3" s="116"/>
    </row>
    <row r="4" spans="2:16" ht="24.5" thickTop="1" thickBot="1" x14ac:dyDescent="0.6">
      <c r="B4" s="119"/>
      <c r="C4" s="99"/>
      <c r="D4" s="99"/>
      <c r="E4" s="99"/>
      <c r="F4" s="99"/>
      <c r="G4" s="165" t="s">
        <v>59</v>
      </c>
      <c r="H4" s="166"/>
      <c r="I4" s="167">
        <f>SUBTOTAL(9,I6:I1315)</f>
        <v>0</v>
      </c>
      <c r="J4" s="116"/>
      <c r="P4" s="168"/>
    </row>
    <row r="5" spans="2:16" ht="24" thickTop="1" x14ac:dyDescent="0.55000000000000004">
      <c r="B5" s="119"/>
      <c r="C5" s="169" t="s">
        <v>58</v>
      </c>
      <c r="D5" s="169" t="s">
        <v>57</v>
      </c>
      <c r="E5" s="169" t="s">
        <v>56</v>
      </c>
      <c r="F5" s="169" t="s">
        <v>6</v>
      </c>
      <c r="G5" s="169" t="s">
        <v>7</v>
      </c>
      <c r="H5" s="169" t="s">
        <v>55</v>
      </c>
      <c r="I5" s="169" t="s">
        <v>68</v>
      </c>
      <c r="J5" s="116"/>
      <c r="P5" s="168"/>
    </row>
    <row r="6" spans="2:16" ht="23.5" x14ac:dyDescent="0.55000000000000004">
      <c r="B6" s="119"/>
      <c r="C6" s="99">
        <v>4</v>
      </c>
      <c r="D6" s="99" t="s">
        <v>0</v>
      </c>
      <c r="E6" s="99" t="s">
        <v>76</v>
      </c>
      <c r="F6" s="99" t="s">
        <v>77</v>
      </c>
      <c r="G6" s="99" t="s">
        <v>78</v>
      </c>
      <c r="H6" s="99" t="s">
        <v>70</v>
      </c>
      <c r="I6" s="64"/>
      <c r="J6" s="116"/>
      <c r="N6" s="170"/>
      <c r="P6" s="168"/>
    </row>
    <row r="7" spans="2:16" x14ac:dyDescent="0.35">
      <c r="B7" s="119"/>
      <c r="C7" s="99">
        <v>4</v>
      </c>
      <c r="D7" s="99" t="s">
        <v>0</v>
      </c>
      <c r="E7" s="99" t="s">
        <v>79</v>
      </c>
      <c r="F7" s="99" t="s">
        <v>80</v>
      </c>
      <c r="G7" s="99" t="s">
        <v>81</v>
      </c>
      <c r="H7" s="99" t="s">
        <v>69</v>
      </c>
      <c r="I7" s="64"/>
      <c r="J7" s="116"/>
    </row>
    <row r="8" spans="2:16" x14ac:dyDescent="0.35">
      <c r="B8" s="119"/>
      <c r="C8" s="99">
        <v>4</v>
      </c>
      <c r="D8" s="99" t="s">
        <v>1</v>
      </c>
      <c r="E8" s="99" t="s">
        <v>82</v>
      </c>
      <c r="F8" s="99" t="s">
        <v>83</v>
      </c>
      <c r="G8" s="99" t="s">
        <v>8</v>
      </c>
      <c r="H8" s="99" t="s">
        <v>69</v>
      </c>
      <c r="I8" s="64"/>
      <c r="J8" s="116"/>
    </row>
    <row r="9" spans="2:16" x14ac:dyDescent="0.35">
      <c r="B9" s="119"/>
      <c r="C9" s="99">
        <v>4</v>
      </c>
      <c r="D9" s="99" t="s">
        <v>1</v>
      </c>
      <c r="E9" s="99" t="s">
        <v>82</v>
      </c>
      <c r="F9" s="99" t="s">
        <v>83</v>
      </c>
      <c r="G9" s="99" t="s">
        <v>8</v>
      </c>
      <c r="H9" s="99" t="s">
        <v>70</v>
      </c>
      <c r="I9" s="64"/>
      <c r="J9" s="116"/>
    </row>
    <row r="10" spans="2:16" x14ac:dyDescent="0.35">
      <c r="B10" s="119"/>
      <c r="C10" s="99">
        <v>4</v>
      </c>
      <c r="D10" s="99" t="s">
        <v>1</v>
      </c>
      <c r="E10" s="99" t="s">
        <v>82</v>
      </c>
      <c r="F10" s="99" t="s">
        <v>83</v>
      </c>
      <c r="G10" s="99" t="s">
        <v>8</v>
      </c>
      <c r="H10" s="99" t="s">
        <v>71</v>
      </c>
      <c r="I10" s="64"/>
      <c r="J10" s="116"/>
    </row>
    <row r="11" spans="2:16" x14ac:dyDescent="0.35">
      <c r="B11" s="119"/>
      <c r="C11" s="99">
        <v>4</v>
      </c>
      <c r="D11" s="99" t="s">
        <v>2</v>
      </c>
      <c r="E11" s="99" t="s">
        <v>84</v>
      </c>
      <c r="F11" s="99" t="s">
        <v>85</v>
      </c>
      <c r="G11" s="99" t="s">
        <v>8</v>
      </c>
      <c r="H11" s="99" t="s">
        <v>69</v>
      </c>
      <c r="I11" s="64"/>
      <c r="J11" s="116"/>
    </row>
    <row r="12" spans="2:16" x14ac:dyDescent="0.35">
      <c r="B12" s="119"/>
      <c r="C12" s="99">
        <v>4</v>
      </c>
      <c r="D12" s="99" t="s">
        <v>2</v>
      </c>
      <c r="E12" s="99" t="s">
        <v>84</v>
      </c>
      <c r="F12" s="99" t="s">
        <v>85</v>
      </c>
      <c r="G12" s="99" t="s">
        <v>8</v>
      </c>
      <c r="H12" s="99" t="s">
        <v>54</v>
      </c>
      <c r="I12" s="64"/>
      <c r="J12" s="116"/>
    </row>
    <row r="13" spans="2:16" x14ac:dyDescent="0.35">
      <c r="B13" s="119"/>
      <c r="C13" s="99">
        <v>4</v>
      </c>
      <c r="D13" s="99" t="s">
        <v>2</v>
      </c>
      <c r="E13" s="99" t="s">
        <v>86</v>
      </c>
      <c r="F13" s="99" t="s">
        <v>87</v>
      </c>
      <c r="G13" s="99" t="s">
        <v>8</v>
      </c>
      <c r="H13" s="99" t="s">
        <v>69</v>
      </c>
      <c r="I13" s="64"/>
      <c r="J13" s="116"/>
    </row>
    <row r="14" spans="2:16" x14ac:dyDescent="0.35">
      <c r="B14" s="119"/>
      <c r="C14" s="99">
        <v>4</v>
      </c>
      <c r="D14" s="99" t="s">
        <v>2</v>
      </c>
      <c r="E14" s="99" t="s">
        <v>88</v>
      </c>
      <c r="F14" s="99" t="s">
        <v>89</v>
      </c>
      <c r="G14" s="99" t="s">
        <v>8</v>
      </c>
      <c r="H14" s="99" t="s">
        <v>69</v>
      </c>
      <c r="I14" s="64"/>
      <c r="J14" s="116"/>
    </row>
    <row r="15" spans="2:16" x14ac:dyDescent="0.35">
      <c r="B15" s="119"/>
      <c r="C15" s="99">
        <v>4</v>
      </c>
      <c r="D15" s="99" t="s">
        <v>2</v>
      </c>
      <c r="E15" s="99" t="s">
        <v>88</v>
      </c>
      <c r="F15" s="99" t="s">
        <v>89</v>
      </c>
      <c r="G15" s="99" t="s">
        <v>8</v>
      </c>
      <c r="H15" s="99" t="s">
        <v>70</v>
      </c>
      <c r="I15" s="64"/>
      <c r="J15" s="116"/>
    </row>
    <row r="16" spans="2:16" x14ac:dyDescent="0.35">
      <c r="B16" s="119"/>
      <c r="C16" s="99">
        <v>4</v>
      </c>
      <c r="D16" s="99" t="s">
        <v>2</v>
      </c>
      <c r="E16" s="99" t="s">
        <v>88</v>
      </c>
      <c r="F16" s="99" t="s">
        <v>89</v>
      </c>
      <c r="G16" s="99" t="s">
        <v>8</v>
      </c>
      <c r="H16" s="99" t="s">
        <v>71</v>
      </c>
      <c r="I16" s="64"/>
      <c r="J16" s="116"/>
    </row>
    <row r="17" spans="2:10" x14ac:dyDescent="0.35">
      <c r="B17" s="119"/>
      <c r="C17" s="99">
        <v>4</v>
      </c>
      <c r="D17" s="99" t="s">
        <v>2</v>
      </c>
      <c r="E17" s="99" t="s">
        <v>90</v>
      </c>
      <c r="F17" s="99" t="s">
        <v>91</v>
      </c>
      <c r="G17" s="99" t="s">
        <v>8</v>
      </c>
      <c r="H17" s="99" t="s">
        <v>69</v>
      </c>
      <c r="I17" s="64"/>
      <c r="J17" s="116"/>
    </row>
    <row r="18" spans="2:10" x14ac:dyDescent="0.35">
      <c r="B18" s="119"/>
      <c r="C18" s="99">
        <v>4</v>
      </c>
      <c r="D18" s="99" t="s">
        <v>2</v>
      </c>
      <c r="E18" s="99" t="s">
        <v>90</v>
      </c>
      <c r="F18" s="99" t="s">
        <v>91</v>
      </c>
      <c r="G18" s="99" t="s">
        <v>8</v>
      </c>
      <c r="H18" s="99" t="s">
        <v>70</v>
      </c>
      <c r="I18" s="64"/>
      <c r="J18" s="116"/>
    </row>
    <row r="19" spans="2:10" x14ac:dyDescent="0.35">
      <c r="B19" s="119"/>
      <c r="C19" s="99">
        <v>4</v>
      </c>
      <c r="D19" s="99" t="s">
        <v>2</v>
      </c>
      <c r="E19" s="99" t="s">
        <v>92</v>
      </c>
      <c r="F19" s="99" t="s">
        <v>93</v>
      </c>
      <c r="G19" s="99" t="s">
        <v>8</v>
      </c>
      <c r="H19" s="99" t="s">
        <v>69</v>
      </c>
      <c r="I19" s="64"/>
      <c r="J19" s="116"/>
    </row>
    <row r="20" spans="2:10" x14ac:dyDescent="0.35">
      <c r="B20" s="119"/>
      <c r="C20" s="99">
        <v>4</v>
      </c>
      <c r="D20" s="99" t="s">
        <v>2</v>
      </c>
      <c r="E20" s="99" t="s">
        <v>92</v>
      </c>
      <c r="F20" s="99" t="s">
        <v>93</v>
      </c>
      <c r="G20" s="99" t="s">
        <v>8</v>
      </c>
      <c r="H20" s="99" t="s">
        <v>54</v>
      </c>
      <c r="I20" s="64"/>
      <c r="J20" s="116"/>
    </row>
    <row r="21" spans="2:10" x14ac:dyDescent="0.35">
      <c r="B21" s="119"/>
      <c r="C21" s="99">
        <v>4</v>
      </c>
      <c r="D21" s="99" t="s">
        <v>2</v>
      </c>
      <c r="E21" s="99" t="s">
        <v>94</v>
      </c>
      <c r="F21" s="99" t="s">
        <v>95</v>
      </c>
      <c r="G21" s="99" t="s">
        <v>8</v>
      </c>
      <c r="H21" s="99" t="s">
        <v>69</v>
      </c>
      <c r="I21" s="64"/>
      <c r="J21" s="116"/>
    </row>
    <row r="22" spans="2:10" x14ac:dyDescent="0.35">
      <c r="B22" s="119"/>
      <c r="C22" s="99">
        <v>4</v>
      </c>
      <c r="D22" s="99" t="s">
        <v>2</v>
      </c>
      <c r="E22" s="99" t="s">
        <v>94</v>
      </c>
      <c r="F22" s="99" t="s">
        <v>95</v>
      </c>
      <c r="G22" s="99" t="s">
        <v>8</v>
      </c>
      <c r="H22" s="99" t="s">
        <v>54</v>
      </c>
      <c r="I22" s="64"/>
      <c r="J22" s="116"/>
    </row>
    <row r="23" spans="2:10" x14ac:dyDescent="0.35">
      <c r="B23" s="119"/>
      <c r="C23" s="99">
        <v>4</v>
      </c>
      <c r="D23" s="99" t="s">
        <v>3</v>
      </c>
      <c r="E23" s="99" t="s">
        <v>96</v>
      </c>
      <c r="F23" s="99" t="s">
        <v>97</v>
      </c>
      <c r="G23" s="99" t="s">
        <v>81</v>
      </c>
      <c r="H23" s="99" t="s">
        <v>70</v>
      </c>
      <c r="I23" s="64"/>
      <c r="J23" s="116"/>
    </row>
    <row r="24" spans="2:10" x14ac:dyDescent="0.35">
      <c r="B24" s="119"/>
      <c r="C24" s="99">
        <v>4</v>
      </c>
      <c r="D24" s="99" t="s">
        <v>3</v>
      </c>
      <c r="E24" s="99" t="s">
        <v>96</v>
      </c>
      <c r="F24" s="99" t="s">
        <v>97</v>
      </c>
      <c r="G24" s="99" t="s">
        <v>81</v>
      </c>
      <c r="H24" s="99" t="s">
        <v>72</v>
      </c>
      <c r="I24" s="64"/>
      <c r="J24" s="116"/>
    </row>
    <row r="25" spans="2:10" x14ac:dyDescent="0.35">
      <c r="B25" s="119"/>
      <c r="C25" s="99">
        <v>4</v>
      </c>
      <c r="D25" s="99" t="s">
        <v>3</v>
      </c>
      <c r="E25" s="99" t="s">
        <v>98</v>
      </c>
      <c r="F25" s="99" t="s">
        <v>99</v>
      </c>
      <c r="G25" s="99" t="s">
        <v>8</v>
      </c>
      <c r="H25" s="99" t="s">
        <v>70</v>
      </c>
      <c r="I25" s="64"/>
      <c r="J25" s="116"/>
    </row>
    <row r="26" spans="2:10" x14ac:dyDescent="0.35">
      <c r="B26" s="119"/>
      <c r="C26" s="99">
        <v>4</v>
      </c>
      <c r="D26" s="99" t="s">
        <v>3</v>
      </c>
      <c r="E26" s="99" t="s">
        <v>100</v>
      </c>
      <c r="F26" s="99" t="s">
        <v>101</v>
      </c>
      <c r="G26" s="99" t="s">
        <v>8</v>
      </c>
      <c r="H26" s="99" t="s">
        <v>70</v>
      </c>
      <c r="I26" s="64"/>
      <c r="J26" s="116"/>
    </row>
    <row r="27" spans="2:10" x14ac:dyDescent="0.35">
      <c r="B27" s="119"/>
      <c r="C27" s="99">
        <v>4</v>
      </c>
      <c r="D27" s="99" t="s">
        <v>102</v>
      </c>
      <c r="E27" s="99" t="s">
        <v>103</v>
      </c>
      <c r="F27" s="99" t="s">
        <v>104</v>
      </c>
      <c r="G27" s="99" t="s">
        <v>81</v>
      </c>
      <c r="H27" s="99" t="s">
        <v>70</v>
      </c>
      <c r="I27" s="64"/>
      <c r="J27" s="116"/>
    </row>
    <row r="28" spans="2:10" x14ac:dyDescent="0.35">
      <c r="B28" s="119"/>
      <c r="C28" s="99">
        <v>4</v>
      </c>
      <c r="D28" s="99" t="s">
        <v>4</v>
      </c>
      <c r="E28" s="99" t="s">
        <v>105</v>
      </c>
      <c r="F28" s="99" t="s">
        <v>106</v>
      </c>
      <c r="G28" s="99" t="s">
        <v>8</v>
      </c>
      <c r="H28" s="99" t="s">
        <v>69</v>
      </c>
      <c r="I28" s="64"/>
      <c r="J28" s="116"/>
    </row>
    <row r="29" spans="2:10" x14ac:dyDescent="0.35">
      <c r="B29" s="119"/>
      <c r="C29" s="99">
        <v>4</v>
      </c>
      <c r="D29" s="99" t="s">
        <v>4</v>
      </c>
      <c r="E29" s="99" t="s">
        <v>107</v>
      </c>
      <c r="F29" s="99" t="s">
        <v>108</v>
      </c>
      <c r="G29" s="99" t="s">
        <v>8</v>
      </c>
      <c r="H29" s="99" t="s">
        <v>69</v>
      </c>
      <c r="I29" s="64"/>
      <c r="J29" s="116"/>
    </row>
    <row r="30" spans="2:10" x14ac:dyDescent="0.35">
      <c r="B30" s="119"/>
      <c r="C30" s="99">
        <v>4</v>
      </c>
      <c r="D30" s="99" t="s">
        <v>4</v>
      </c>
      <c r="E30" s="99" t="s">
        <v>109</v>
      </c>
      <c r="F30" s="99" t="s">
        <v>110</v>
      </c>
      <c r="G30" s="99" t="s">
        <v>8</v>
      </c>
      <c r="H30" s="99" t="s">
        <v>69</v>
      </c>
      <c r="I30" s="64"/>
      <c r="J30" s="116"/>
    </row>
    <row r="31" spans="2:10" x14ac:dyDescent="0.35">
      <c r="B31" s="119"/>
      <c r="C31" s="99">
        <v>4</v>
      </c>
      <c r="D31" s="99" t="s">
        <v>4</v>
      </c>
      <c r="E31" s="99" t="s">
        <v>111</v>
      </c>
      <c r="F31" s="99" t="s">
        <v>112</v>
      </c>
      <c r="G31" s="99" t="s">
        <v>8</v>
      </c>
      <c r="H31" s="99" t="s">
        <v>69</v>
      </c>
      <c r="I31" s="64"/>
      <c r="J31" s="116"/>
    </row>
    <row r="32" spans="2:10" x14ac:dyDescent="0.35">
      <c r="B32" s="119"/>
      <c r="C32" s="99">
        <v>4</v>
      </c>
      <c r="D32" s="99" t="s">
        <v>4</v>
      </c>
      <c r="E32" s="99" t="s">
        <v>111</v>
      </c>
      <c r="F32" s="99" t="s">
        <v>112</v>
      </c>
      <c r="G32" s="99" t="s">
        <v>8</v>
      </c>
      <c r="H32" s="99" t="s">
        <v>70</v>
      </c>
      <c r="I32" s="64"/>
      <c r="J32" s="116"/>
    </row>
    <row r="33" spans="2:10" x14ac:dyDescent="0.35">
      <c r="B33" s="119"/>
      <c r="C33" s="99">
        <v>4</v>
      </c>
      <c r="D33" s="99" t="s">
        <v>4</v>
      </c>
      <c r="E33" s="99" t="s">
        <v>111</v>
      </c>
      <c r="F33" s="99" t="s">
        <v>112</v>
      </c>
      <c r="G33" s="99" t="s">
        <v>8</v>
      </c>
      <c r="H33" s="99" t="s">
        <v>71</v>
      </c>
      <c r="I33" s="64"/>
      <c r="J33" s="116"/>
    </row>
    <row r="34" spans="2:10" x14ac:dyDescent="0.35">
      <c r="B34" s="119"/>
      <c r="C34" s="99">
        <v>4</v>
      </c>
      <c r="D34" s="99" t="s">
        <v>4</v>
      </c>
      <c r="E34" s="99" t="s">
        <v>113</v>
      </c>
      <c r="F34" s="99" t="s">
        <v>114</v>
      </c>
      <c r="G34" s="99" t="s">
        <v>8</v>
      </c>
      <c r="H34" s="99" t="s">
        <v>70</v>
      </c>
      <c r="I34" s="64"/>
      <c r="J34" s="116"/>
    </row>
    <row r="35" spans="2:10" x14ac:dyDescent="0.35">
      <c r="B35" s="119"/>
      <c r="C35" s="99">
        <v>4</v>
      </c>
      <c r="D35" s="99" t="s">
        <v>4</v>
      </c>
      <c r="E35" s="99" t="s">
        <v>113</v>
      </c>
      <c r="F35" s="99" t="s">
        <v>114</v>
      </c>
      <c r="G35" s="99" t="s">
        <v>8</v>
      </c>
      <c r="H35" s="99" t="s">
        <v>71</v>
      </c>
      <c r="I35" s="64"/>
      <c r="J35" s="116"/>
    </row>
    <row r="36" spans="2:10" x14ac:dyDescent="0.35">
      <c r="B36" s="119"/>
      <c r="C36" s="99">
        <v>4</v>
      </c>
      <c r="D36" s="99" t="s">
        <v>4</v>
      </c>
      <c r="E36" s="99" t="s">
        <v>115</v>
      </c>
      <c r="F36" s="99" t="s">
        <v>116</v>
      </c>
      <c r="G36" s="99" t="s">
        <v>81</v>
      </c>
      <c r="H36" s="99" t="s">
        <v>70</v>
      </c>
      <c r="I36" s="64"/>
      <c r="J36" s="116"/>
    </row>
    <row r="37" spans="2:10" x14ac:dyDescent="0.35">
      <c r="B37" s="119"/>
      <c r="C37" s="99">
        <v>4</v>
      </c>
      <c r="D37" s="99" t="s">
        <v>5</v>
      </c>
      <c r="E37" s="99" t="s">
        <v>117</v>
      </c>
      <c r="F37" s="99" t="s">
        <v>118</v>
      </c>
      <c r="G37" s="99" t="s">
        <v>81</v>
      </c>
      <c r="H37" s="99" t="s">
        <v>70</v>
      </c>
      <c r="I37" s="64"/>
      <c r="J37" s="116"/>
    </row>
    <row r="38" spans="2:10" x14ac:dyDescent="0.35">
      <c r="B38" s="119"/>
      <c r="C38" s="99">
        <v>4</v>
      </c>
      <c r="D38" s="99" t="s">
        <v>5</v>
      </c>
      <c r="E38" s="99" t="s">
        <v>119</v>
      </c>
      <c r="F38" s="99" t="s">
        <v>120</v>
      </c>
      <c r="G38" s="99" t="s">
        <v>78</v>
      </c>
      <c r="H38" s="99" t="s">
        <v>69</v>
      </c>
      <c r="I38" s="64"/>
      <c r="J38" s="116"/>
    </row>
    <row r="39" spans="2:10" x14ac:dyDescent="0.35">
      <c r="B39" s="119"/>
      <c r="C39" s="99">
        <v>4</v>
      </c>
      <c r="D39" s="99" t="s">
        <v>5</v>
      </c>
      <c r="E39" s="99" t="s">
        <v>119</v>
      </c>
      <c r="F39" s="99" t="s">
        <v>120</v>
      </c>
      <c r="G39" s="99" t="s">
        <v>78</v>
      </c>
      <c r="H39" s="99" t="s">
        <v>70</v>
      </c>
      <c r="I39" s="64"/>
      <c r="J39" s="116"/>
    </row>
    <row r="40" spans="2:10" ht="15" thickBot="1" x14ac:dyDescent="0.4">
      <c r="B40" s="144"/>
      <c r="C40" s="146"/>
      <c r="D40" s="146"/>
      <c r="E40" s="146"/>
      <c r="F40" s="146"/>
      <c r="G40" s="146"/>
      <c r="H40" s="146"/>
      <c r="I40" s="171"/>
      <c r="J40" s="148"/>
    </row>
    <row r="41" spans="2:10" ht="15" thickTop="1" x14ac:dyDescent="0.35">
      <c r="I41" s="172"/>
    </row>
    <row r="42" spans="2:10" x14ac:dyDescent="0.35">
      <c r="I42" s="172"/>
    </row>
    <row r="43" spans="2:10" x14ac:dyDescent="0.35">
      <c r="I43" s="172"/>
    </row>
    <row r="44" spans="2:10" x14ac:dyDescent="0.35">
      <c r="I44" s="172"/>
    </row>
    <row r="45" spans="2:10" x14ac:dyDescent="0.35">
      <c r="I45" s="172"/>
    </row>
    <row r="46" spans="2:10" x14ac:dyDescent="0.35">
      <c r="I46" s="172"/>
    </row>
    <row r="47" spans="2:10" x14ac:dyDescent="0.35">
      <c r="I47" s="172"/>
    </row>
    <row r="48" spans="2:10" x14ac:dyDescent="0.35">
      <c r="I48" s="172"/>
    </row>
    <row r="49" spans="9:9" x14ac:dyDescent="0.35">
      <c r="I49" s="172"/>
    </row>
    <row r="50" spans="9:9" x14ac:dyDescent="0.35">
      <c r="I50" s="172"/>
    </row>
    <row r="51" spans="9:9" x14ac:dyDescent="0.35">
      <c r="I51" s="172"/>
    </row>
    <row r="52" spans="9:9" x14ac:dyDescent="0.35">
      <c r="I52" s="172"/>
    </row>
    <row r="53" spans="9:9" x14ac:dyDescent="0.35">
      <c r="I53" s="172"/>
    </row>
    <row r="54" spans="9:9" x14ac:dyDescent="0.35">
      <c r="I54" s="172"/>
    </row>
    <row r="55" spans="9:9" x14ac:dyDescent="0.35">
      <c r="I55" s="172"/>
    </row>
    <row r="56" spans="9:9" x14ac:dyDescent="0.35">
      <c r="I56" s="172"/>
    </row>
    <row r="57" spans="9:9" x14ac:dyDescent="0.35">
      <c r="I57" s="172"/>
    </row>
    <row r="58" spans="9:9" x14ac:dyDescent="0.35">
      <c r="I58" s="172"/>
    </row>
    <row r="59" spans="9:9" x14ac:dyDescent="0.35">
      <c r="I59" s="172"/>
    </row>
    <row r="60" spans="9:9" x14ac:dyDescent="0.35">
      <c r="I60" s="172"/>
    </row>
    <row r="61" spans="9:9" x14ac:dyDescent="0.35">
      <c r="I61" s="172"/>
    </row>
    <row r="62" spans="9:9" x14ac:dyDescent="0.35">
      <c r="I62" s="172"/>
    </row>
    <row r="63" spans="9:9" x14ac:dyDescent="0.35">
      <c r="I63" s="172"/>
    </row>
    <row r="64" spans="9:9" x14ac:dyDescent="0.35">
      <c r="I64" s="172"/>
    </row>
    <row r="65" spans="9:9" x14ac:dyDescent="0.35">
      <c r="I65" s="172"/>
    </row>
    <row r="66" spans="9:9" x14ac:dyDescent="0.35">
      <c r="I66" s="172"/>
    </row>
    <row r="67" spans="9:9" x14ac:dyDescent="0.35">
      <c r="I67" s="172"/>
    </row>
    <row r="68" spans="9:9" x14ac:dyDescent="0.35">
      <c r="I68" s="172"/>
    </row>
    <row r="69" spans="9:9" x14ac:dyDescent="0.35">
      <c r="I69" s="172"/>
    </row>
    <row r="70" spans="9:9" x14ac:dyDescent="0.35">
      <c r="I70" s="172"/>
    </row>
    <row r="71" spans="9:9" x14ac:dyDescent="0.35">
      <c r="I71" s="172"/>
    </row>
    <row r="72" spans="9:9" x14ac:dyDescent="0.35">
      <c r="I72" s="172"/>
    </row>
    <row r="73" spans="9:9" x14ac:dyDescent="0.35">
      <c r="I73" s="172"/>
    </row>
    <row r="74" spans="9:9" x14ac:dyDescent="0.35">
      <c r="I74" s="172"/>
    </row>
    <row r="75" spans="9:9" x14ac:dyDescent="0.35">
      <c r="I75" s="172"/>
    </row>
    <row r="76" spans="9:9" x14ac:dyDescent="0.35">
      <c r="I76" s="172"/>
    </row>
    <row r="77" spans="9:9" x14ac:dyDescent="0.35">
      <c r="I77" s="172"/>
    </row>
    <row r="78" spans="9:9" x14ac:dyDescent="0.35">
      <c r="I78" s="172"/>
    </row>
    <row r="79" spans="9:9" x14ac:dyDescent="0.35">
      <c r="I79" s="172"/>
    </row>
    <row r="80" spans="9:9" x14ac:dyDescent="0.35">
      <c r="I80" s="172"/>
    </row>
    <row r="81" spans="9:9" x14ac:dyDescent="0.35">
      <c r="I81" s="172"/>
    </row>
    <row r="82" spans="9:9" x14ac:dyDescent="0.35">
      <c r="I82" s="172"/>
    </row>
    <row r="83" spans="9:9" x14ac:dyDescent="0.35">
      <c r="I83" s="172"/>
    </row>
    <row r="84" spans="9:9" x14ac:dyDescent="0.35">
      <c r="I84" s="172"/>
    </row>
    <row r="85" spans="9:9" x14ac:dyDescent="0.35">
      <c r="I85" s="172"/>
    </row>
    <row r="86" spans="9:9" x14ac:dyDescent="0.35">
      <c r="I86" s="172"/>
    </row>
    <row r="87" spans="9:9" x14ac:dyDescent="0.35">
      <c r="I87" s="172"/>
    </row>
    <row r="88" spans="9:9" x14ac:dyDescent="0.35">
      <c r="I88" s="172"/>
    </row>
    <row r="89" spans="9:9" x14ac:dyDescent="0.35">
      <c r="I89" s="172"/>
    </row>
    <row r="90" spans="9:9" x14ac:dyDescent="0.35">
      <c r="I90" s="172"/>
    </row>
    <row r="91" spans="9:9" x14ac:dyDescent="0.35">
      <c r="I91" s="172"/>
    </row>
    <row r="92" spans="9:9" x14ac:dyDescent="0.35">
      <c r="I92" s="172"/>
    </row>
    <row r="93" spans="9:9" x14ac:dyDescent="0.35">
      <c r="I93" s="172"/>
    </row>
    <row r="94" spans="9:9" x14ac:dyDescent="0.35">
      <c r="I94" s="172"/>
    </row>
    <row r="95" spans="9:9" x14ac:dyDescent="0.35">
      <c r="I95" s="172"/>
    </row>
    <row r="96" spans="9:9" x14ac:dyDescent="0.35">
      <c r="I96" s="172"/>
    </row>
    <row r="97" spans="9:9" x14ac:dyDescent="0.35">
      <c r="I97" s="172"/>
    </row>
    <row r="98" spans="9:9" x14ac:dyDescent="0.35">
      <c r="I98" s="172"/>
    </row>
    <row r="99" spans="9:9" x14ac:dyDescent="0.35">
      <c r="I99" s="172"/>
    </row>
    <row r="100" spans="9:9" x14ac:dyDescent="0.35">
      <c r="I100" s="172"/>
    </row>
    <row r="101" spans="9:9" x14ac:dyDescent="0.35">
      <c r="I101" s="172"/>
    </row>
    <row r="102" spans="9:9" x14ac:dyDescent="0.35">
      <c r="I102" s="172"/>
    </row>
  </sheetData>
  <sheetProtection algorithmName="SHA-512" hashValue="FqVdD07gnmPzWUE6mTHkQvyHbxfXQ5JWvS+Fatrban2zhnyjbqaJbWu/PgZhS/otUk8t2NRU66UtZuNcwCwS9Q==" saltValue="erds+hC/xdDIIr6+RxT7uQ==" spinCount="100000" sheet="1" objects="1" scenarios="1"/>
  <mergeCells count="1">
    <mergeCell ref="G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C562-53BF-4ED0-8DBD-BBE251B57246}">
  <sheetPr>
    <tabColor theme="6" tint="0.39997558519241921"/>
  </sheetPr>
  <dimension ref="B2:J30"/>
  <sheetViews>
    <sheetView zoomScale="70" zoomScaleNormal="70" workbookViewId="0">
      <selection activeCell="C9" sqref="C9"/>
    </sheetView>
  </sheetViews>
  <sheetFormatPr defaultColWidth="8.81640625" defaultRowHeight="14" x14ac:dyDescent="0.3"/>
  <cols>
    <col min="1" max="1" width="8.81640625" style="173"/>
    <col min="2" max="2" width="4" style="173" customWidth="1"/>
    <col min="3" max="3" width="192.54296875" style="173" customWidth="1"/>
    <col min="4" max="4" width="4.453125" style="173" customWidth="1"/>
    <col min="5" max="5" width="19.54296875" style="173" customWidth="1"/>
    <col min="6" max="6" width="21.81640625" style="174" customWidth="1"/>
    <col min="7" max="7" width="3.54296875" style="174" customWidth="1"/>
    <col min="8" max="8" width="33.453125" style="174" customWidth="1"/>
    <col min="9" max="9" width="3.54296875" style="174" customWidth="1"/>
    <col min="10" max="10" width="30.81640625" style="174" customWidth="1"/>
    <col min="11" max="11" width="9.81640625" style="173" customWidth="1"/>
    <col min="12" max="13" width="8.81640625" style="173"/>
    <col min="14" max="14" width="4.1796875" style="173" customWidth="1"/>
    <col min="15" max="15" width="22.54296875" style="173" customWidth="1"/>
    <col min="16" max="17" width="17.54296875" style="173" customWidth="1"/>
    <col min="18" max="18" width="18.54296875" style="173" customWidth="1"/>
    <col min="19" max="19" width="3.81640625" style="173" customWidth="1"/>
    <col min="20" max="16384" width="8.81640625" style="173"/>
  </cols>
  <sheetData>
    <row r="2" spans="2:10" ht="14.5" thickBot="1" x14ac:dyDescent="0.35"/>
    <row r="3" spans="2:10" ht="14.5" thickBot="1" x14ac:dyDescent="0.35">
      <c r="B3" s="175"/>
      <c r="C3" s="176"/>
      <c r="D3" s="177"/>
    </row>
    <row r="4" spans="2:10" ht="66.5" customHeight="1" thickTop="1" thickBot="1" x14ac:dyDescent="0.35">
      <c r="B4" s="178"/>
      <c r="C4" s="179" t="s">
        <v>122</v>
      </c>
      <c r="D4" s="180"/>
    </row>
    <row r="5" spans="2:10" ht="15" thickTop="1" thickBot="1" x14ac:dyDescent="0.35">
      <c r="B5" s="181"/>
      <c r="C5" s="182"/>
      <c r="D5" s="183"/>
    </row>
    <row r="6" spans="2:10" x14ac:dyDescent="0.3">
      <c r="B6" s="184"/>
      <c r="C6" s="185"/>
      <c r="D6" s="186"/>
    </row>
    <row r="7" spans="2:10" ht="18" x14ac:dyDescent="0.4">
      <c r="B7" s="184"/>
      <c r="C7" s="187" t="s">
        <v>61</v>
      </c>
      <c r="D7" s="186"/>
    </row>
    <row r="8" spans="2:10" ht="14.5" thickBot="1" x14ac:dyDescent="0.35">
      <c r="B8" s="184"/>
      <c r="C8" s="185"/>
      <c r="D8" s="186"/>
    </row>
    <row r="9" spans="2:10" ht="75.5" customHeight="1" thickTop="1" thickBot="1" x14ac:dyDescent="0.35">
      <c r="B9" s="184"/>
      <c r="C9" s="63"/>
      <c r="D9" s="186"/>
    </row>
    <row r="10" spans="2:10" ht="9.5" customHeight="1" thickTop="1" x14ac:dyDescent="0.3">
      <c r="B10" s="184"/>
      <c r="C10" s="185"/>
      <c r="D10" s="186"/>
    </row>
    <row r="11" spans="2:10" ht="6" customHeight="1" thickBot="1" x14ac:dyDescent="0.35">
      <c r="B11" s="188"/>
      <c r="C11" s="189"/>
      <c r="D11" s="190"/>
    </row>
    <row r="12" spans="2:10" ht="14.5" thickTop="1" x14ac:dyDescent="0.3">
      <c r="J12" s="191"/>
    </row>
    <row r="13" spans="2:10" x14ac:dyDescent="0.3">
      <c r="J13" s="191"/>
    </row>
    <row r="14" spans="2:10" x14ac:dyDescent="0.3">
      <c r="J14" s="191"/>
    </row>
    <row r="15" spans="2:10" x14ac:dyDescent="0.3">
      <c r="J15" s="191"/>
    </row>
    <row r="16" spans="2:10" x14ac:dyDescent="0.3">
      <c r="J16" s="191"/>
    </row>
    <row r="17" spans="10:10" x14ac:dyDescent="0.3">
      <c r="J17" s="191"/>
    </row>
    <row r="18" spans="10:10" x14ac:dyDescent="0.3">
      <c r="J18" s="191"/>
    </row>
    <row r="19" spans="10:10" x14ac:dyDescent="0.3">
      <c r="J19" s="191"/>
    </row>
    <row r="20" spans="10:10" x14ac:dyDescent="0.3">
      <c r="J20" s="191"/>
    </row>
    <row r="21" spans="10:10" x14ac:dyDescent="0.3">
      <c r="J21" s="191"/>
    </row>
    <row r="22" spans="10:10" x14ac:dyDescent="0.3">
      <c r="J22" s="191"/>
    </row>
    <row r="23" spans="10:10" x14ac:dyDescent="0.3">
      <c r="J23" s="191"/>
    </row>
    <row r="24" spans="10:10" x14ac:dyDescent="0.3">
      <c r="J24" s="191"/>
    </row>
    <row r="25" spans="10:10" x14ac:dyDescent="0.3">
      <c r="J25" s="191"/>
    </row>
    <row r="26" spans="10:10" x14ac:dyDescent="0.3">
      <c r="J26" s="191"/>
    </row>
    <row r="27" spans="10:10" x14ac:dyDescent="0.3">
      <c r="J27" s="191"/>
    </row>
    <row r="28" spans="10:10" x14ac:dyDescent="0.3">
      <c r="J28" s="191"/>
    </row>
    <row r="29" spans="10:10" x14ac:dyDescent="0.3">
      <c r="J29" s="191"/>
    </row>
    <row r="30" spans="10:10" x14ac:dyDescent="0.3">
      <c r="J30" s="191"/>
    </row>
  </sheetData>
  <sheetProtection algorithmName="SHA-512" hashValue="IgIiFdUXN23Fs+mVcMF18YsRhpngiRYCeS3fmhIwM7sCTmnrHVTSOWLRy9s504x0QELWIQ4hKx3UGO1358Ta6g==" saltValue="R6wDUC6XvL5JmA3JVpAEj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1BBA-E508-461A-87F7-8674AD9667B8}">
  <sheetPr>
    <tabColor theme="6" tint="0.39997558519241921"/>
  </sheetPr>
  <dimension ref="B2:AB31"/>
  <sheetViews>
    <sheetView zoomScale="70" zoomScaleNormal="70" workbookViewId="0">
      <selection activeCell="Q40" sqref="Q40"/>
    </sheetView>
  </sheetViews>
  <sheetFormatPr defaultColWidth="8.81640625" defaultRowHeight="14" x14ac:dyDescent="0.3"/>
  <cols>
    <col min="1" max="1" width="8.81640625" style="1"/>
    <col min="2" max="2" width="4.1796875" style="1" customWidth="1"/>
    <col min="3" max="3" width="4.54296875" style="1" customWidth="1"/>
    <col min="4" max="4" width="28.453125" style="1" customWidth="1"/>
    <col min="5" max="5" width="9.81640625" style="2" customWidth="1"/>
    <col min="6" max="6" width="48.1796875" style="1" customWidth="1"/>
    <col min="7" max="8" width="4.453125" style="1" customWidth="1"/>
    <col min="9" max="9" width="28.1796875" style="1" customWidth="1"/>
    <col min="10" max="10" width="8.1796875" style="1" customWidth="1"/>
    <col min="11" max="11" width="11" style="4" customWidth="1"/>
    <col min="12" max="12" width="11.1796875" style="1" customWidth="1"/>
    <col min="13" max="13" width="4.1796875" style="1" customWidth="1"/>
    <col min="14" max="14" width="8.1796875" style="1" customWidth="1"/>
    <col min="15" max="16" width="7.81640625" style="1" customWidth="1"/>
    <col min="17" max="17" width="9.1796875" style="1" customWidth="1"/>
    <col min="18" max="19" width="7.81640625" style="1" customWidth="1"/>
    <col min="20" max="20" width="12.54296875" style="1" customWidth="1"/>
    <col min="21" max="21" width="9" style="1" customWidth="1"/>
    <col min="22" max="22" width="4.81640625" style="1" customWidth="1"/>
    <col min="23" max="23" width="19.54296875" style="1" customWidth="1"/>
    <col min="24" max="24" width="21.81640625" style="2" customWidth="1"/>
    <col min="25" max="25" width="3.54296875" style="2" customWidth="1"/>
    <col min="26" max="26" width="33.453125" style="2" customWidth="1"/>
    <col min="27" max="27" width="3.54296875" style="2" customWidth="1"/>
    <col min="28" max="28" width="30.81640625" style="2" customWidth="1"/>
    <col min="29" max="29" width="9.81640625" style="1" customWidth="1"/>
    <col min="30" max="30" width="9.1796875" style="1"/>
    <col min="31" max="31" width="8.81640625" style="1"/>
    <col min="32" max="32" width="4.1796875" style="1" customWidth="1"/>
    <col min="33" max="33" width="22.54296875" style="1" customWidth="1"/>
    <col min="34" max="35" width="17.54296875" style="1" customWidth="1"/>
    <col min="36" max="36" width="18.54296875" style="1" customWidth="1"/>
    <col min="37" max="37" width="3.81640625" style="1" customWidth="1"/>
    <col min="38" max="16384" width="8.81640625" style="1"/>
  </cols>
  <sheetData>
    <row r="2" spans="2:22" ht="14.5" thickBot="1" x14ac:dyDescent="0.35"/>
    <row r="3" spans="2:22" ht="14.5" thickBot="1" x14ac:dyDescent="0.35">
      <c r="B3" s="49"/>
      <c r="C3" s="50"/>
      <c r="D3" s="50"/>
      <c r="E3" s="51"/>
      <c r="F3" s="50"/>
      <c r="G3" s="50"/>
      <c r="H3" s="50"/>
      <c r="I3" s="50"/>
      <c r="J3" s="50"/>
      <c r="K3" s="52"/>
      <c r="L3" s="50"/>
      <c r="M3" s="50"/>
      <c r="N3" s="50"/>
      <c r="O3" s="50"/>
      <c r="P3" s="50"/>
      <c r="Q3" s="50"/>
      <c r="R3" s="50"/>
      <c r="S3" s="50"/>
      <c r="T3" s="50"/>
      <c r="U3" s="50"/>
      <c r="V3" s="53"/>
    </row>
    <row r="4" spans="2:22" ht="20.5" thickBot="1" x14ac:dyDescent="0.45">
      <c r="B4" s="54"/>
      <c r="C4" s="68" t="s">
        <v>123</v>
      </c>
      <c r="D4" s="69"/>
      <c r="E4" s="69"/>
      <c r="F4" s="69"/>
      <c r="G4" s="69"/>
      <c r="H4" s="69"/>
      <c r="I4" s="69"/>
      <c r="J4" s="69"/>
      <c r="K4" s="69"/>
      <c r="L4" s="69"/>
      <c r="M4" s="69"/>
      <c r="N4" s="69"/>
      <c r="O4" s="69"/>
      <c r="P4" s="69"/>
      <c r="Q4" s="69"/>
      <c r="R4" s="69"/>
      <c r="S4" s="69"/>
      <c r="T4" s="69"/>
      <c r="U4" s="70"/>
      <c r="V4" s="55"/>
    </row>
    <row r="5" spans="2:22" x14ac:dyDescent="0.3">
      <c r="B5" s="45"/>
      <c r="C5" s="31"/>
      <c r="D5" s="31"/>
      <c r="E5" s="46"/>
      <c r="F5" s="31"/>
      <c r="G5" s="31"/>
      <c r="H5" s="31"/>
      <c r="I5" s="31"/>
      <c r="J5" s="31"/>
      <c r="K5" s="47"/>
      <c r="L5" s="31"/>
      <c r="M5" s="31"/>
      <c r="N5" s="31"/>
      <c r="O5" s="31"/>
      <c r="P5" s="31"/>
      <c r="Q5" s="31"/>
      <c r="R5" s="31"/>
      <c r="S5" s="31"/>
      <c r="T5" s="31"/>
      <c r="U5" s="31"/>
      <c r="V5" s="48"/>
    </row>
    <row r="6" spans="2:22" x14ac:dyDescent="0.3">
      <c r="B6" s="15"/>
      <c r="C6" s="16"/>
      <c r="D6" s="16"/>
      <c r="E6" s="17"/>
      <c r="F6" s="16"/>
      <c r="G6" s="16"/>
      <c r="H6" s="16"/>
      <c r="I6" s="16"/>
      <c r="J6" s="16"/>
      <c r="K6" s="18"/>
      <c r="L6" s="16"/>
      <c r="M6" s="16"/>
      <c r="N6" s="16"/>
      <c r="O6" s="16"/>
      <c r="P6" s="16"/>
      <c r="Q6" s="16"/>
      <c r="R6" s="16"/>
      <c r="S6" s="16"/>
      <c r="T6" s="16"/>
      <c r="U6" s="16"/>
      <c r="V6" s="19"/>
    </row>
    <row r="7" spans="2:22" ht="14.5" thickBot="1" x14ac:dyDescent="0.35">
      <c r="B7" s="15"/>
      <c r="C7" s="16"/>
      <c r="D7" s="16"/>
      <c r="E7" s="17"/>
      <c r="F7" s="16"/>
      <c r="G7" s="16"/>
      <c r="H7" s="16"/>
      <c r="I7" s="16"/>
      <c r="J7" s="16"/>
      <c r="K7" s="18"/>
      <c r="L7" s="16"/>
      <c r="M7" s="16"/>
      <c r="N7" s="16"/>
      <c r="O7" s="16"/>
      <c r="P7" s="16"/>
      <c r="Q7" s="16"/>
      <c r="R7" s="16"/>
      <c r="S7" s="16"/>
      <c r="T7" s="16"/>
      <c r="U7" s="16"/>
      <c r="V7" s="19"/>
    </row>
    <row r="8" spans="2:22" ht="14.5" thickTop="1" x14ac:dyDescent="0.3">
      <c r="B8" s="15"/>
      <c r="C8" s="5"/>
      <c r="D8" s="6"/>
      <c r="E8" s="7"/>
      <c r="F8" s="6"/>
      <c r="G8" s="39"/>
      <c r="H8" s="6"/>
      <c r="I8" s="6"/>
      <c r="J8" s="6"/>
      <c r="K8" s="8"/>
      <c r="L8" s="6"/>
      <c r="M8" s="6"/>
      <c r="N8" s="6"/>
      <c r="O8" s="6"/>
      <c r="P8" s="6"/>
      <c r="Q8" s="6"/>
      <c r="R8" s="6"/>
      <c r="S8" s="6"/>
      <c r="T8" s="6"/>
      <c r="U8" s="9"/>
      <c r="V8" s="19"/>
    </row>
    <row r="9" spans="2:22" ht="76.5" customHeight="1" thickBot="1" x14ac:dyDescent="0.65">
      <c r="B9" s="15"/>
      <c r="C9" s="36"/>
      <c r="D9" s="65" t="s">
        <v>35</v>
      </c>
      <c r="E9" s="65"/>
      <c r="F9" s="66"/>
      <c r="G9" s="40"/>
      <c r="H9" s="37"/>
      <c r="I9" s="67" t="s">
        <v>60</v>
      </c>
      <c r="J9" s="65"/>
      <c r="K9" s="65"/>
      <c r="L9" s="65"/>
      <c r="M9" s="65"/>
      <c r="N9" s="65"/>
      <c r="O9" s="65"/>
      <c r="P9" s="65"/>
      <c r="Q9" s="65"/>
      <c r="R9" s="65"/>
      <c r="S9" s="65"/>
      <c r="T9" s="65"/>
      <c r="U9" s="38"/>
      <c r="V9" s="19"/>
    </row>
    <row r="10" spans="2:22" ht="71" thickTop="1" thickBot="1" x14ac:dyDescent="0.35">
      <c r="B10" s="15"/>
      <c r="C10" s="15"/>
      <c r="D10" s="16"/>
      <c r="E10" s="17"/>
      <c r="F10" s="16"/>
      <c r="G10" s="39"/>
      <c r="H10" s="16"/>
      <c r="I10" s="16"/>
      <c r="J10" s="16"/>
      <c r="K10" s="32"/>
      <c r="L10" s="16"/>
      <c r="M10" s="16"/>
      <c r="N10" s="16"/>
      <c r="O10" s="23" t="s">
        <v>28</v>
      </c>
      <c r="P10" s="16"/>
      <c r="Q10" s="33" t="s">
        <v>37</v>
      </c>
      <c r="R10" s="33" t="s">
        <v>53</v>
      </c>
      <c r="S10" s="34"/>
      <c r="T10" s="34" t="s">
        <v>32</v>
      </c>
      <c r="U10" s="19"/>
      <c r="V10" s="19"/>
    </row>
    <row r="11" spans="2:22" ht="15" thickTop="1" thickBot="1" x14ac:dyDescent="0.35">
      <c r="B11" s="15"/>
      <c r="C11" s="15"/>
      <c r="D11" s="23" t="s">
        <v>21</v>
      </c>
      <c r="E11" s="59"/>
      <c r="F11" s="16" t="s">
        <v>34</v>
      </c>
      <c r="G11" s="39"/>
      <c r="H11" s="16"/>
      <c r="I11" s="16" t="s">
        <v>26</v>
      </c>
      <c r="J11" s="16"/>
      <c r="K11" s="60"/>
      <c r="L11" s="16" t="s">
        <v>14</v>
      </c>
      <c r="M11" s="16"/>
      <c r="N11" s="16"/>
      <c r="O11" s="16"/>
      <c r="P11" s="16"/>
      <c r="Q11" s="16"/>
      <c r="R11" s="61"/>
      <c r="S11" s="16"/>
      <c r="T11" s="16"/>
      <c r="U11" s="19"/>
      <c r="V11" s="19"/>
    </row>
    <row r="12" spans="2:22" ht="17.149999999999999" customHeight="1" thickTop="1" thickBot="1" x14ac:dyDescent="0.35">
      <c r="B12" s="15"/>
      <c r="C12" s="15"/>
      <c r="D12" s="23"/>
      <c r="E12" s="24"/>
      <c r="F12" s="16"/>
      <c r="G12" s="39"/>
      <c r="H12" s="16"/>
      <c r="I12" s="16" t="s">
        <v>27</v>
      </c>
      <c r="J12" s="16"/>
      <c r="K12" s="60"/>
      <c r="L12" s="16" t="s">
        <v>14</v>
      </c>
      <c r="M12" s="16"/>
      <c r="N12" s="16"/>
      <c r="O12" s="16" t="s">
        <v>29</v>
      </c>
      <c r="P12" s="16"/>
      <c r="Q12" s="61"/>
      <c r="R12" s="58">
        <f>R11</f>
        <v>0</v>
      </c>
      <c r="S12" s="16"/>
      <c r="T12" s="56">
        <f>(((100+100*Q12)*R12+100+100*Q12)-100)/100</f>
        <v>0</v>
      </c>
      <c r="U12" s="19"/>
      <c r="V12" s="19"/>
    </row>
    <row r="13" spans="2:22" ht="17.149999999999999" customHeight="1" thickTop="1" thickBot="1" x14ac:dyDescent="0.35">
      <c r="B13" s="15"/>
      <c r="C13" s="15"/>
      <c r="D13" s="25" t="s">
        <v>38</v>
      </c>
      <c r="E13" s="25"/>
      <c r="F13" s="16"/>
      <c r="G13" s="39"/>
      <c r="H13" s="16"/>
      <c r="I13" s="16" t="s">
        <v>73</v>
      </c>
      <c r="J13" s="16"/>
      <c r="K13" s="60"/>
      <c r="L13" s="16" t="s">
        <v>14</v>
      </c>
      <c r="M13" s="16"/>
      <c r="N13" s="16"/>
      <c r="O13" s="16" t="s">
        <v>30</v>
      </c>
      <c r="P13" s="16"/>
      <c r="Q13" s="61"/>
      <c r="R13" s="58">
        <f>R11</f>
        <v>0</v>
      </c>
      <c r="S13" s="16"/>
      <c r="T13" s="56">
        <f t="shared" ref="T13:T14" si="0">(((100+100*Q13)*R13+100+100*Q13)-100)/100</f>
        <v>0</v>
      </c>
      <c r="U13" s="19"/>
      <c r="V13" s="19"/>
    </row>
    <row r="14" spans="2:22" ht="17.149999999999999" customHeight="1" thickTop="1" thickBot="1" x14ac:dyDescent="0.35">
      <c r="B14" s="15"/>
      <c r="C14" s="15"/>
      <c r="D14" s="16" t="s">
        <v>16</v>
      </c>
      <c r="E14" s="26">
        <v>0.25</v>
      </c>
      <c r="F14" s="27" t="s">
        <v>25</v>
      </c>
      <c r="G14" s="41"/>
      <c r="H14" s="27"/>
      <c r="I14" s="16" t="s">
        <v>74</v>
      </c>
      <c r="J14" s="16"/>
      <c r="K14" s="60"/>
      <c r="L14" s="16" t="s">
        <v>14</v>
      </c>
      <c r="M14" s="16"/>
      <c r="N14" s="16"/>
      <c r="O14" s="16" t="s">
        <v>31</v>
      </c>
      <c r="P14" s="16"/>
      <c r="Q14" s="61"/>
      <c r="R14" s="58">
        <f>R11</f>
        <v>0</v>
      </c>
      <c r="S14" s="16"/>
      <c r="T14" s="56">
        <f t="shared" si="0"/>
        <v>0</v>
      </c>
      <c r="U14" s="19"/>
      <c r="V14" s="19"/>
    </row>
    <row r="15" spans="2:22" ht="17.149999999999999" customHeight="1" thickTop="1" thickBot="1" x14ac:dyDescent="0.35">
      <c r="B15" s="15"/>
      <c r="C15" s="15"/>
      <c r="D15" s="16" t="s">
        <v>17</v>
      </c>
      <c r="E15" s="26">
        <v>0.75</v>
      </c>
      <c r="F15" s="27" t="s">
        <v>18</v>
      </c>
      <c r="G15" s="41"/>
      <c r="H15" s="27"/>
      <c r="I15" s="16" t="s">
        <v>75</v>
      </c>
      <c r="J15" s="16"/>
      <c r="K15" s="60"/>
      <c r="L15" s="16" t="s">
        <v>14</v>
      </c>
      <c r="M15" s="16"/>
      <c r="N15" s="16"/>
      <c r="O15" s="16"/>
      <c r="P15" s="16"/>
      <c r="Q15" s="16"/>
      <c r="R15" s="16"/>
      <c r="S15" s="16"/>
      <c r="T15" s="16"/>
      <c r="U15" s="19"/>
      <c r="V15" s="19"/>
    </row>
    <row r="16" spans="2:22" ht="17.149999999999999" customHeight="1" thickTop="1" x14ac:dyDescent="0.3">
      <c r="B16" s="15"/>
      <c r="C16" s="15"/>
      <c r="D16" s="16" t="s">
        <v>19</v>
      </c>
      <c r="E16" s="26">
        <v>0.5</v>
      </c>
      <c r="F16" s="27" t="s">
        <v>15</v>
      </c>
      <c r="G16" s="41"/>
      <c r="H16" s="27"/>
      <c r="I16" s="16"/>
      <c r="J16" s="16"/>
      <c r="K16" s="16"/>
      <c r="L16" s="16"/>
      <c r="M16" s="16"/>
      <c r="N16" s="16"/>
      <c r="O16" s="16"/>
      <c r="P16" s="16"/>
      <c r="Q16" s="16"/>
      <c r="R16" s="16"/>
      <c r="S16" s="16"/>
      <c r="T16" s="16"/>
      <c r="U16" s="19"/>
      <c r="V16" s="19"/>
    </row>
    <row r="17" spans="2:28" ht="17.149999999999999" customHeight="1" x14ac:dyDescent="0.3">
      <c r="B17" s="15"/>
      <c r="C17" s="15"/>
      <c r="D17" s="16" t="s">
        <v>20</v>
      </c>
      <c r="E17" s="26">
        <v>1</v>
      </c>
      <c r="F17" s="27" t="s">
        <v>22</v>
      </c>
      <c r="G17" s="41"/>
      <c r="H17" s="27"/>
      <c r="I17" s="16"/>
      <c r="J17" s="16"/>
      <c r="K17" s="16"/>
      <c r="L17" s="16"/>
      <c r="M17" s="16"/>
      <c r="N17" s="16"/>
      <c r="O17" s="16"/>
      <c r="P17" s="16"/>
      <c r="Q17" s="16"/>
      <c r="R17" s="16"/>
      <c r="S17" s="16"/>
      <c r="T17" s="16"/>
      <c r="U17" s="19"/>
      <c r="V17" s="19"/>
    </row>
    <row r="18" spans="2:28" ht="14.5" thickBot="1" x14ac:dyDescent="0.35">
      <c r="B18" s="15"/>
      <c r="C18" s="10"/>
      <c r="D18" s="11"/>
      <c r="E18" s="28"/>
      <c r="F18" s="29"/>
      <c r="G18" s="41"/>
      <c r="H18" s="27"/>
      <c r="I18" s="16"/>
      <c r="J18" s="16"/>
      <c r="K18" s="16"/>
      <c r="L18" s="16"/>
      <c r="M18" s="16"/>
      <c r="N18" s="16"/>
      <c r="O18" s="16"/>
      <c r="P18" s="16"/>
      <c r="Q18" s="16"/>
      <c r="R18" s="16"/>
      <c r="S18" s="16"/>
      <c r="T18" s="16"/>
      <c r="U18" s="19"/>
      <c r="V18" s="19"/>
    </row>
    <row r="19" spans="2:28" ht="15" thickTop="1" thickBot="1" x14ac:dyDescent="0.35">
      <c r="B19" s="15"/>
      <c r="C19" s="15"/>
      <c r="D19" s="16"/>
      <c r="E19" s="16"/>
      <c r="F19" s="30"/>
      <c r="G19" s="42"/>
      <c r="H19" s="57"/>
      <c r="I19" s="11"/>
      <c r="J19" s="11"/>
      <c r="K19" s="21"/>
      <c r="L19" s="35"/>
      <c r="M19" s="11"/>
      <c r="N19" s="11"/>
      <c r="O19" s="11"/>
      <c r="P19" s="11"/>
      <c r="Q19" s="11"/>
      <c r="R19" s="11"/>
      <c r="S19" s="11"/>
      <c r="T19" s="11"/>
      <c r="U19" s="22"/>
      <c r="V19" s="19"/>
    </row>
    <row r="20" spans="2:28" ht="15" thickTop="1" thickBot="1" x14ac:dyDescent="0.35">
      <c r="B20" s="15"/>
      <c r="C20" s="15"/>
      <c r="D20" s="23" t="s">
        <v>9</v>
      </c>
      <c r="E20" s="16"/>
      <c r="F20" s="16"/>
      <c r="G20" s="15"/>
      <c r="H20" s="44"/>
      <c r="I20" s="13"/>
      <c r="J20" s="13"/>
      <c r="K20" s="14"/>
      <c r="L20" s="13"/>
      <c r="M20" s="12"/>
      <c r="N20" s="12"/>
      <c r="O20" s="13"/>
      <c r="P20" s="13"/>
      <c r="Q20" s="13"/>
      <c r="R20" s="13"/>
      <c r="S20" s="13"/>
      <c r="T20" s="13"/>
      <c r="U20" s="13"/>
      <c r="V20" s="19"/>
    </row>
    <row r="21" spans="2:28" ht="15" thickTop="1" thickBot="1" x14ac:dyDescent="0.35">
      <c r="B21" s="15"/>
      <c r="C21" s="15"/>
      <c r="D21" s="16" t="s">
        <v>10</v>
      </c>
      <c r="E21" s="62"/>
      <c r="F21" s="27" t="s">
        <v>23</v>
      </c>
      <c r="G21" s="43"/>
      <c r="H21" s="16"/>
      <c r="I21" s="16"/>
      <c r="J21" s="16"/>
      <c r="K21" s="18"/>
      <c r="L21" s="16"/>
      <c r="M21" s="17"/>
      <c r="N21" s="17"/>
      <c r="O21" s="16"/>
      <c r="P21" s="16"/>
      <c r="Q21" s="16"/>
      <c r="R21" s="16"/>
      <c r="S21" s="16"/>
      <c r="T21" s="16"/>
      <c r="U21" s="16"/>
      <c r="V21" s="19"/>
    </row>
    <row r="22" spans="2:28" ht="15" thickTop="1" thickBot="1" x14ac:dyDescent="0.35">
      <c r="B22" s="15"/>
      <c r="C22" s="15"/>
      <c r="D22" s="16" t="s">
        <v>33</v>
      </c>
      <c r="E22" s="62"/>
      <c r="F22" s="16" t="s">
        <v>23</v>
      </c>
      <c r="G22" s="43"/>
      <c r="H22" s="27"/>
      <c r="I22" s="16"/>
      <c r="J22" s="16"/>
      <c r="K22" s="18"/>
      <c r="L22" s="16"/>
      <c r="M22" s="17"/>
      <c r="N22" s="17"/>
      <c r="O22" s="16"/>
      <c r="P22" s="16"/>
      <c r="Q22" s="16"/>
      <c r="R22" s="16"/>
      <c r="S22" s="16"/>
      <c r="T22" s="16"/>
      <c r="U22" s="16"/>
      <c r="V22" s="19"/>
    </row>
    <row r="23" spans="2:28" ht="15" thickTop="1" thickBot="1" x14ac:dyDescent="0.35">
      <c r="B23" s="15"/>
      <c r="C23" s="10"/>
      <c r="D23" s="11"/>
      <c r="E23" s="11"/>
      <c r="F23" s="22"/>
      <c r="G23" s="15"/>
      <c r="H23" s="16"/>
      <c r="I23" s="16"/>
      <c r="J23" s="16"/>
      <c r="K23" s="18"/>
      <c r="L23" s="16"/>
      <c r="M23" s="17"/>
      <c r="N23" s="17"/>
      <c r="O23" s="16"/>
      <c r="P23" s="16"/>
      <c r="Q23" s="16"/>
      <c r="R23" s="16"/>
      <c r="S23" s="16"/>
      <c r="T23" s="16"/>
      <c r="U23" s="16"/>
      <c r="V23" s="19"/>
    </row>
    <row r="24" spans="2:28" ht="14.5" thickTop="1" x14ac:dyDescent="0.3">
      <c r="B24" s="15"/>
      <c r="C24" s="15"/>
      <c r="D24" s="16"/>
      <c r="E24" s="16"/>
      <c r="F24" s="16"/>
      <c r="G24" s="15"/>
      <c r="H24" s="16"/>
      <c r="I24" s="16"/>
      <c r="J24" s="16"/>
      <c r="K24" s="18"/>
      <c r="L24" s="16"/>
      <c r="M24" s="17"/>
      <c r="N24" s="17"/>
      <c r="O24" s="16"/>
      <c r="P24" s="16"/>
      <c r="Q24" s="16"/>
      <c r="R24" s="16"/>
      <c r="S24" s="16"/>
      <c r="T24" s="16"/>
      <c r="U24" s="16"/>
      <c r="V24" s="19"/>
    </row>
    <row r="25" spans="2:28" ht="14.5" customHeight="1" thickBot="1" x14ac:dyDescent="0.35">
      <c r="B25" s="15"/>
      <c r="C25" s="15"/>
      <c r="D25" s="23" t="s">
        <v>11</v>
      </c>
      <c r="E25" s="16"/>
      <c r="F25" s="16"/>
      <c r="G25" s="15"/>
      <c r="H25" s="16"/>
      <c r="I25" s="16"/>
      <c r="J25" s="16"/>
      <c r="K25" s="18"/>
      <c r="L25" s="16"/>
      <c r="M25" s="17"/>
      <c r="N25" s="17"/>
      <c r="O25" s="16"/>
      <c r="P25" s="16"/>
      <c r="Q25" s="16"/>
      <c r="R25" s="16"/>
      <c r="S25" s="16"/>
      <c r="T25" s="16"/>
      <c r="U25" s="16"/>
      <c r="V25" s="19"/>
    </row>
    <row r="26" spans="2:28" ht="14.5" customHeight="1" thickTop="1" thickBot="1" x14ac:dyDescent="0.35">
      <c r="B26" s="15"/>
      <c r="C26" s="15"/>
      <c r="D26" s="16" t="s">
        <v>12</v>
      </c>
      <c r="E26" s="61"/>
      <c r="F26" s="16" t="s">
        <v>24</v>
      </c>
      <c r="G26" s="15"/>
      <c r="H26" s="16"/>
      <c r="I26" s="16"/>
      <c r="J26" s="16"/>
      <c r="K26" s="18"/>
      <c r="L26" s="16"/>
      <c r="M26" s="17"/>
      <c r="N26" s="17"/>
      <c r="O26" s="16"/>
      <c r="P26" s="16"/>
      <c r="Q26" s="16"/>
      <c r="R26" s="16"/>
      <c r="S26" s="16"/>
      <c r="T26" s="16"/>
      <c r="U26" s="16"/>
      <c r="V26" s="19"/>
    </row>
    <row r="27" spans="2:28" ht="15" thickTop="1" thickBot="1" x14ac:dyDescent="0.35">
      <c r="B27" s="15"/>
      <c r="C27" s="15"/>
      <c r="D27" s="16" t="s">
        <v>13</v>
      </c>
      <c r="E27" s="61"/>
      <c r="F27" s="16" t="s">
        <v>24</v>
      </c>
      <c r="G27" s="15"/>
      <c r="H27" s="16"/>
      <c r="I27" s="16"/>
      <c r="J27" s="16"/>
      <c r="K27" s="18"/>
      <c r="L27" s="16"/>
      <c r="M27" s="17"/>
      <c r="N27" s="17"/>
      <c r="O27" s="16"/>
      <c r="P27" s="16"/>
      <c r="Q27" s="16"/>
      <c r="R27" s="16"/>
      <c r="S27" s="16"/>
      <c r="T27" s="16"/>
      <c r="U27" s="16"/>
      <c r="V27" s="19"/>
    </row>
    <row r="28" spans="2:28" ht="15" thickTop="1" thickBot="1" x14ac:dyDescent="0.35">
      <c r="B28" s="15"/>
      <c r="C28" s="10"/>
      <c r="D28" s="11"/>
      <c r="E28" s="11"/>
      <c r="F28" s="22"/>
      <c r="G28" s="15"/>
      <c r="H28" s="16"/>
      <c r="I28" s="16"/>
      <c r="J28" s="16"/>
      <c r="K28" s="18"/>
      <c r="L28" s="16"/>
      <c r="M28" s="16"/>
      <c r="N28" s="16"/>
      <c r="O28" s="16"/>
      <c r="P28" s="16"/>
      <c r="Q28" s="16"/>
      <c r="R28" s="16"/>
      <c r="S28" s="16"/>
      <c r="T28" s="16"/>
      <c r="U28" s="16"/>
      <c r="V28" s="19"/>
    </row>
    <row r="29" spans="2:28" ht="14.5" thickTop="1" x14ac:dyDescent="0.3">
      <c r="B29" s="15"/>
      <c r="C29" s="16"/>
      <c r="D29" s="16"/>
      <c r="E29" s="17"/>
      <c r="F29" s="16"/>
      <c r="G29" s="16"/>
      <c r="H29" s="16"/>
      <c r="I29" s="16"/>
      <c r="J29" s="16"/>
      <c r="K29" s="18"/>
      <c r="L29" s="16"/>
      <c r="M29" s="16"/>
      <c r="N29" s="16"/>
      <c r="O29" s="16"/>
      <c r="P29" s="16"/>
      <c r="Q29" s="16"/>
      <c r="R29" s="16"/>
      <c r="S29" s="16"/>
      <c r="T29" s="16"/>
      <c r="U29" s="16"/>
      <c r="V29" s="19"/>
    </row>
    <row r="30" spans="2:28" ht="14.5" thickBot="1" x14ac:dyDescent="0.35">
      <c r="B30" s="10"/>
      <c r="C30" s="11"/>
      <c r="D30" s="11"/>
      <c r="E30" s="20"/>
      <c r="F30" s="11"/>
      <c r="G30" s="11"/>
      <c r="H30" s="11"/>
      <c r="I30" s="11"/>
      <c r="J30" s="11"/>
      <c r="K30" s="21"/>
      <c r="L30" s="11"/>
      <c r="M30" s="11"/>
      <c r="N30" s="11"/>
      <c r="O30" s="11"/>
      <c r="P30" s="11"/>
      <c r="Q30" s="11"/>
      <c r="R30" s="11"/>
      <c r="S30" s="11"/>
      <c r="T30" s="11"/>
      <c r="U30" s="11"/>
      <c r="V30" s="22"/>
      <c r="AB30" s="3"/>
    </row>
    <row r="31" spans="2:28" ht="14.5" thickTop="1" x14ac:dyDescent="0.3"/>
  </sheetData>
  <sheetProtection algorithmName="SHA-512" hashValue="Zf4f2qI4t2btmwC1PG2hyEns2eO0NVgK5i0wIMVYofWKpgmmk6bk7p0tSpPfr7LtiWQG1KXexXCiUiMftZINWQ==" saltValue="Y2e+6LUf6JMmNc6wgJViQw==" spinCount="100000" sheet="1" objects="1" scenarios="1"/>
  <mergeCells count="3">
    <mergeCell ref="D9:F9"/>
    <mergeCell ref="I9:T9"/>
    <mergeCell ref="C4:U4"/>
  </mergeCells>
  <phoneticPr fontId="1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666B-0551-487B-8D29-F9BDF04B59D4}">
  <sheetPr>
    <tabColor theme="6" tint="0.39997558519241921"/>
  </sheetPr>
  <dimension ref="B1:AF51"/>
  <sheetViews>
    <sheetView zoomScale="85" zoomScaleNormal="85" workbookViewId="0">
      <selection activeCell="X33" sqref="X33"/>
    </sheetView>
  </sheetViews>
  <sheetFormatPr defaultRowHeight="14.5" x14ac:dyDescent="0.35"/>
  <cols>
    <col min="1" max="1" width="7.81640625" style="80" customWidth="1"/>
    <col min="2" max="3" width="1.54296875" style="80" customWidth="1"/>
    <col min="4" max="4" width="67.1796875" style="80" customWidth="1"/>
    <col min="5" max="5" width="12.81640625" style="80" customWidth="1"/>
    <col min="6" max="7" width="8.7265625" style="80"/>
    <col min="8" max="8" width="1.54296875" style="80" customWidth="1"/>
    <col min="9" max="9" width="19.54296875" style="80" customWidth="1"/>
    <col min="10" max="11" width="1.1796875" style="80" customWidth="1"/>
    <col min="12" max="13" width="1.81640625" style="80" customWidth="1"/>
    <col min="14" max="14" width="17.54296875" style="80" customWidth="1"/>
    <col min="15" max="15" width="19.81640625" style="80" customWidth="1"/>
    <col min="16" max="16" width="9.453125" style="80" customWidth="1"/>
    <col min="17" max="17" width="17.1796875" style="80" customWidth="1"/>
    <col min="18" max="18" width="3.54296875" style="80" customWidth="1"/>
    <col min="19" max="20" width="1.54296875" style="80" customWidth="1"/>
    <col min="21" max="16384" width="8.7265625" style="80"/>
  </cols>
  <sheetData>
    <row r="1" spans="2:28" ht="49" customHeight="1" thickBot="1" x14ac:dyDescent="0.4"/>
    <row r="2" spans="2:28" ht="15" customHeight="1" thickTop="1" x14ac:dyDescent="0.35">
      <c r="B2" s="81"/>
      <c r="C2" s="82"/>
      <c r="D2" s="82"/>
      <c r="E2" s="82"/>
      <c r="F2" s="82"/>
      <c r="G2" s="82"/>
      <c r="H2" s="82"/>
      <c r="I2" s="82"/>
      <c r="J2" s="82"/>
      <c r="K2" s="82"/>
      <c r="L2" s="82"/>
      <c r="M2" s="82"/>
      <c r="N2" s="82"/>
      <c r="O2" s="82"/>
      <c r="P2" s="82"/>
      <c r="Q2" s="82"/>
      <c r="R2" s="82"/>
      <c r="S2" s="82"/>
      <c r="T2" s="83"/>
    </row>
    <row r="3" spans="2:28" ht="35.15" customHeight="1" x14ac:dyDescent="0.35">
      <c r="B3" s="84"/>
      <c r="C3" s="85"/>
      <c r="D3" s="86" t="s">
        <v>125</v>
      </c>
      <c r="E3" s="87"/>
      <c r="F3" s="87"/>
      <c r="G3" s="87"/>
      <c r="H3" s="87"/>
      <c r="I3" s="87"/>
      <c r="J3" s="87"/>
      <c r="K3" s="87"/>
      <c r="L3" s="87"/>
      <c r="M3" s="87"/>
      <c r="N3" s="87"/>
      <c r="O3" s="87"/>
      <c r="P3" s="87"/>
      <c r="Q3" s="87"/>
      <c r="R3" s="87"/>
      <c r="S3" s="85"/>
      <c r="T3" s="88"/>
    </row>
    <row r="4" spans="2:28" ht="15" customHeight="1" thickBot="1" x14ac:dyDescent="0.4">
      <c r="B4" s="84"/>
      <c r="C4" s="85"/>
      <c r="D4" s="85"/>
      <c r="E4" s="85"/>
      <c r="F4" s="85"/>
      <c r="G4" s="85"/>
      <c r="H4" s="85"/>
      <c r="I4" s="85"/>
      <c r="J4" s="85"/>
      <c r="K4" s="85"/>
      <c r="L4" s="85"/>
      <c r="M4" s="85"/>
      <c r="N4" s="85"/>
      <c r="O4" s="85"/>
      <c r="P4" s="85"/>
      <c r="Q4" s="85"/>
      <c r="R4" s="85"/>
      <c r="S4" s="85"/>
      <c r="T4" s="88"/>
    </row>
    <row r="5" spans="2:28" ht="46" customHeight="1" thickTop="1" thickBot="1" x14ac:dyDescent="0.4">
      <c r="B5" s="84"/>
      <c r="C5" s="85"/>
      <c r="D5" s="89" t="s">
        <v>124</v>
      </c>
      <c r="E5" s="90"/>
      <c r="F5" s="91" t="s">
        <v>43</v>
      </c>
      <c r="G5" s="91"/>
      <c r="H5" s="91"/>
      <c r="I5" s="92" t="s">
        <v>51</v>
      </c>
      <c r="J5" s="85"/>
      <c r="K5" s="85"/>
      <c r="L5" s="85"/>
      <c r="M5" s="93"/>
      <c r="N5" s="94"/>
      <c r="O5" s="95"/>
      <c r="P5" s="95"/>
      <c r="Q5" s="95"/>
      <c r="R5" s="96"/>
      <c r="S5" s="85"/>
      <c r="T5" s="88"/>
    </row>
    <row r="6" spans="2:28" ht="46" customHeight="1" x14ac:dyDescent="0.45">
      <c r="B6" s="84"/>
      <c r="C6" s="85"/>
      <c r="D6" s="97" t="s">
        <v>64</v>
      </c>
      <c r="E6" s="98"/>
      <c r="F6" s="99"/>
      <c r="G6" s="99"/>
      <c r="H6" s="99"/>
      <c r="I6" s="100">
        <f>SUM(I7:I40)</f>
        <v>164500</v>
      </c>
      <c r="J6" s="85"/>
      <c r="K6" s="85"/>
      <c r="L6" s="85"/>
      <c r="M6" s="101"/>
      <c r="N6" s="102" t="s">
        <v>52</v>
      </c>
      <c r="O6" s="103"/>
      <c r="P6" s="103"/>
      <c r="Q6" s="104"/>
      <c r="R6" s="105"/>
      <c r="S6" s="85"/>
      <c r="T6" s="88"/>
      <c r="AB6" s="106"/>
    </row>
    <row r="7" spans="2:28" ht="14.5" customHeight="1" x14ac:dyDescent="0.35">
      <c r="B7" s="84"/>
      <c r="C7" s="85"/>
      <c r="D7" s="107" t="s">
        <v>62</v>
      </c>
      <c r="E7" s="108">
        <f>'1. Invulblad PO'!I4</f>
        <v>0</v>
      </c>
      <c r="F7" s="99">
        <v>1</v>
      </c>
      <c r="G7" s="109">
        <f>E7+E8</f>
        <v>0</v>
      </c>
      <c r="H7" s="99"/>
      <c r="I7" s="110">
        <f>G7</f>
        <v>0</v>
      </c>
      <c r="J7" s="85"/>
      <c r="K7" s="85"/>
      <c r="L7" s="85"/>
      <c r="M7" s="101"/>
      <c r="N7" s="111"/>
      <c r="O7" s="112"/>
      <c r="P7" s="112"/>
      <c r="Q7" s="113"/>
      <c r="R7" s="105"/>
      <c r="S7" s="85"/>
      <c r="T7" s="88"/>
      <c r="V7" s="114"/>
    </row>
    <row r="8" spans="2:28" ht="14.5" customHeight="1" x14ac:dyDescent="0.35">
      <c r="B8" s="84"/>
      <c r="C8" s="85"/>
      <c r="D8" s="107" t="s">
        <v>63</v>
      </c>
      <c r="E8" s="108">
        <f>'2.Invulblad PM beheer en overig'!C9</f>
        <v>0</v>
      </c>
      <c r="F8" s="99">
        <v>1</v>
      </c>
      <c r="G8" s="109"/>
      <c r="H8" s="99"/>
      <c r="I8" s="115"/>
      <c r="J8" s="85"/>
      <c r="K8" s="85"/>
      <c r="L8" s="85"/>
      <c r="M8" s="101"/>
      <c r="N8" s="111"/>
      <c r="O8" s="112"/>
      <c r="P8" s="112"/>
      <c r="Q8" s="113"/>
      <c r="R8" s="105"/>
      <c r="S8" s="85"/>
      <c r="T8" s="88"/>
      <c r="V8" s="114"/>
    </row>
    <row r="9" spans="2:28" ht="14.5" customHeight="1" x14ac:dyDescent="0.35">
      <c r="B9" s="84"/>
      <c r="C9" s="85"/>
      <c r="D9" s="107"/>
      <c r="E9" s="99"/>
      <c r="F9" s="99"/>
      <c r="G9" s="109"/>
      <c r="H9" s="99"/>
      <c r="I9" s="116"/>
      <c r="J9" s="85"/>
      <c r="K9" s="85"/>
      <c r="L9" s="85"/>
      <c r="M9" s="101"/>
      <c r="N9" s="111"/>
      <c r="O9" s="112"/>
      <c r="P9" s="112"/>
      <c r="Q9" s="113"/>
      <c r="R9" s="105"/>
      <c r="S9" s="85"/>
      <c r="T9" s="88"/>
      <c r="V9" s="114"/>
    </row>
    <row r="10" spans="2:28" ht="14.5" customHeight="1" x14ac:dyDescent="0.35">
      <c r="B10" s="84"/>
      <c r="C10" s="85"/>
      <c r="D10" s="107"/>
      <c r="E10" s="99"/>
      <c r="F10" s="99"/>
      <c r="G10" s="109"/>
      <c r="H10" s="99"/>
      <c r="I10" s="116"/>
      <c r="J10" s="85"/>
      <c r="K10" s="85"/>
      <c r="L10" s="85"/>
      <c r="M10" s="101"/>
      <c r="N10" s="111"/>
      <c r="O10" s="112"/>
      <c r="P10" s="112"/>
      <c r="Q10" s="113"/>
      <c r="R10" s="105"/>
      <c r="S10" s="85"/>
      <c r="T10" s="88"/>
      <c r="V10" s="117"/>
    </row>
    <row r="11" spans="2:28" ht="14.5" customHeight="1" x14ac:dyDescent="0.45">
      <c r="B11" s="84"/>
      <c r="C11" s="85"/>
      <c r="D11" s="118" t="s">
        <v>35</v>
      </c>
      <c r="E11" s="99"/>
      <c r="F11" s="99"/>
      <c r="G11" s="109"/>
      <c r="H11" s="99"/>
      <c r="I11" s="110">
        <f>SUM(G12:G16)</f>
        <v>4500</v>
      </c>
      <c r="J11" s="85"/>
      <c r="K11" s="85"/>
      <c r="L11" s="85"/>
      <c r="M11" s="101"/>
      <c r="N11" s="111"/>
      <c r="O11" s="112"/>
      <c r="P11" s="112"/>
      <c r="Q11" s="113"/>
      <c r="R11" s="105"/>
      <c r="S11" s="85"/>
      <c r="T11" s="88"/>
      <c r="V11" s="117"/>
    </row>
    <row r="12" spans="2:28" ht="14.5" customHeight="1" x14ac:dyDescent="0.35">
      <c r="B12" s="84"/>
      <c r="C12" s="85"/>
      <c r="D12" s="119" t="s">
        <v>42</v>
      </c>
      <c r="E12" s="108">
        <f>'3.Invulblad Tarieven CO en PO'!E11</f>
        <v>0</v>
      </c>
      <c r="F12" s="99">
        <v>120</v>
      </c>
      <c r="G12" s="109">
        <f>F12*E12</f>
        <v>0</v>
      </c>
      <c r="H12" s="99"/>
      <c r="I12" s="116"/>
      <c r="J12" s="85"/>
      <c r="K12" s="85"/>
      <c r="L12" s="85"/>
      <c r="M12" s="101"/>
      <c r="N12" s="111"/>
      <c r="O12" s="112"/>
      <c r="P12" s="112"/>
      <c r="Q12" s="113"/>
      <c r="R12" s="105"/>
      <c r="S12" s="85"/>
      <c r="T12" s="88"/>
    </row>
    <row r="13" spans="2:28" ht="14.5" customHeight="1" x14ac:dyDescent="0.35">
      <c r="B13" s="84"/>
      <c r="C13" s="85"/>
      <c r="D13" s="119" t="s">
        <v>39</v>
      </c>
      <c r="E13" s="108">
        <f>'3.Invulblad Tarieven CO en PO'!E21</f>
        <v>0</v>
      </c>
      <c r="F13" s="99">
        <v>30</v>
      </c>
      <c r="G13" s="109">
        <f>F13*E13</f>
        <v>0</v>
      </c>
      <c r="H13" s="99"/>
      <c r="I13" s="116"/>
      <c r="J13" s="85"/>
      <c r="K13" s="85"/>
      <c r="L13" s="85"/>
      <c r="M13" s="101"/>
      <c r="N13" s="111"/>
      <c r="O13" s="112"/>
      <c r="P13" s="112"/>
      <c r="Q13" s="113"/>
      <c r="R13" s="105"/>
      <c r="S13" s="85"/>
      <c r="T13" s="88"/>
    </row>
    <row r="14" spans="2:28" ht="14.5" customHeight="1" x14ac:dyDescent="0.35">
      <c r="B14" s="84"/>
      <c r="C14" s="85"/>
      <c r="D14" s="119" t="s">
        <v>40</v>
      </c>
      <c r="E14" s="108">
        <f>'3.Invulblad Tarieven CO en PO'!E22</f>
        <v>0</v>
      </c>
      <c r="F14" s="99">
        <v>15</v>
      </c>
      <c r="G14" s="109">
        <f>F14*E14</f>
        <v>0</v>
      </c>
      <c r="H14" s="99"/>
      <c r="I14" s="116"/>
      <c r="J14" s="85"/>
      <c r="K14" s="85"/>
      <c r="L14" s="85"/>
      <c r="M14" s="101"/>
      <c r="N14" s="111"/>
      <c r="O14" s="112"/>
      <c r="P14" s="112"/>
      <c r="Q14" s="113"/>
      <c r="R14" s="105"/>
      <c r="S14" s="85"/>
      <c r="T14" s="88"/>
      <c r="AB14" s="120"/>
    </row>
    <row r="15" spans="2:28" ht="14.5" customHeight="1" x14ac:dyDescent="0.35">
      <c r="B15" s="84"/>
      <c r="C15" s="85"/>
      <c r="D15" s="119" t="s">
        <v>65</v>
      </c>
      <c r="E15" s="121">
        <f>'3.Invulblad Tarieven CO en PO'!E26</f>
        <v>0</v>
      </c>
      <c r="F15" s="99">
        <v>3000</v>
      </c>
      <c r="G15" s="109">
        <f>F15*E15+F15</f>
        <v>3000</v>
      </c>
      <c r="H15" s="99"/>
      <c r="I15" s="116"/>
      <c r="J15" s="85"/>
      <c r="K15" s="85"/>
      <c r="L15" s="85"/>
      <c r="M15" s="101"/>
      <c r="N15" s="111"/>
      <c r="O15" s="112"/>
      <c r="P15" s="112"/>
      <c r="Q15" s="113"/>
      <c r="R15" s="105"/>
      <c r="S15" s="85"/>
      <c r="T15" s="88"/>
      <c r="AB15" s="120"/>
    </row>
    <row r="16" spans="2:28" ht="14.5" customHeight="1" x14ac:dyDescent="0.35">
      <c r="B16" s="84"/>
      <c r="C16" s="85"/>
      <c r="D16" s="119" t="s">
        <v>41</v>
      </c>
      <c r="E16" s="121">
        <f>'3.Invulblad Tarieven CO en PO'!E27</f>
        <v>0</v>
      </c>
      <c r="F16" s="99">
        <v>1500</v>
      </c>
      <c r="G16" s="109">
        <f>F16*E16+F16</f>
        <v>1500</v>
      </c>
      <c r="H16" s="99"/>
      <c r="I16" s="116"/>
      <c r="J16" s="85"/>
      <c r="K16" s="85"/>
      <c r="L16" s="85"/>
      <c r="M16" s="101"/>
      <c r="N16" s="111"/>
      <c r="O16" s="112"/>
      <c r="P16" s="112"/>
      <c r="Q16" s="113"/>
      <c r="R16" s="105"/>
      <c r="S16" s="85"/>
      <c r="T16" s="88"/>
      <c r="AB16" s="122"/>
    </row>
    <row r="17" spans="2:32" ht="14.5" customHeight="1" x14ac:dyDescent="0.35">
      <c r="B17" s="84"/>
      <c r="C17" s="85"/>
      <c r="D17" s="119"/>
      <c r="E17" s="121"/>
      <c r="F17" s="99"/>
      <c r="G17" s="109"/>
      <c r="H17" s="99"/>
      <c r="I17" s="116"/>
      <c r="J17" s="85"/>
      <c r="K17" s="85"/>
      <c r="L17" s="85"/>
      <c r="M17" s="101"/>
      <c r="N17" s="111"/>
      <c r="O17" s="112"/>
      <c r="P17" s="112"/>
      <c r="Q17" s="113"/>
      <c r="R17" s="105"/>
      <c r="S17" s="85"/>
      <c r="T17" s="88"/>
      <c r="AB17" s="122"/>
    </row>
    <row r="18" spans="2:32" ht="14.5" customHeight="1" x14ac:dyDescent="0.45">
      <c r="B18" s="84"/>
      <c r="C18" s="85"/>
      <c r="D18" s="118" t="s">
        <v>66</v>
      </c>
      <c r="E18" s="123"/>
      <c r="F18" s="123"/>
      <c r="G18" s="124"/>
      <c r="H18" s="123"/>
      <c r="I18" s="110">
        <f>SUM(G19:G23)</f>
        <v>0</v>
      </c>
      <c r="J18" s="85"/>
      <c r="K18" s="85"/>
      <c r="L18" s="85"/>
      <c r="M18" s="101"/>
      <c r="N18" s="111"/>
      <c r="O18" s="112"/>
      <c r="P18" s="112"/>
      <c r="Q18" s="113"/>
      <c r="R18" s="105"/>
      <c r="S18" s="85"/>
      <c r="T18" s="88"/>
      <c r="AB18" s="122"/>
    </row>
    <row r="19" spans="2:32" s="130" customFormat="1" ht="18.5" x14ac:dyDescent="0.45">
      <c r="B19" s="125"/>
      <c r="C19" s="126"/>
      <c r="D19" s="119" t="s">
        <v>26</v>
      </c>
      <c r="E19" s="108">
        <f>E31</f>
        <v>0</v>
      </c>
      <c r="F19" s="99">
        <v>20</v>
      </c>
      <c r="G19" s="109">
        <f t="shared" ref="G19:G23" si="0">F19*E19</f>
        <v>0</v>
      </c>
      <c r="H19" s="99"/>
      <c r="I19" s="116"/>
      <c r="J19" s="126"/>
      <c r="K19" s="126"/>
      <c r="L19" s="126"/>
      <c r="M19" s="127"/>
      <c r="N19" s="111"/>
      <c r="O19" s="112"/>
      <c r="P19" s="112"/>
      <c r="Q19" s="113"/>
      <c r="R19" s="128"/>
      <c r="S19" s="126"/>
      <c r="T19" s="129"/>
      <c r="AB19" s="122"/>
      <c r="AC19" s="80"/>
      <c r="AD19" s="80"/>
      <c r="AE19" s="80"/>
    </row>
    <row r="20" spans="2:32" ht="18.649999999999999" customHeight="1" x14ac:dyDescent="0.35">
      <c r="B20" s="84"/>
      <c r="C20" s="85"/>
      <c r="D20" s="119" t="s">
        <v>27</v>
      </c>
      <c r="E20" s="108">
        <f>E32</f>
        <v>0</v>
      </c>
      <c r="F20" s="99">
        <v>20</v>
      </c>
      <c r="G20" s="109">
        <f t="shared" si="0"/>
        <v>0</v>
      </c>
      <c r="H20" s="99"/>
      <c r="I20" s="116"/>
      <c r="J20" s="85"/>
      <c r="K20" s="85"/>
      <c r="L20" s="85"/>
      <c r="M20" s="101"/>
      <c r="N20" s="111"/>
      <c r="O20" s="112"/>
      <c r="P20" s="112"/>
      <c r="Q20" s="113"/>
      <c r="R20" s="105"/>
      <c r="S20" s="85"/>
      <c r="T20" s="88"/>
      <c r="AB20" s="122"/>
    </row>
    <row r="21" spans="2:32" ht="14.5" customHeight="1" x14ac:dyDescent="0.35">
      <c r="B21" s="84"/>
      <c r="C21" s="85"/>
      <c r="D21" s="119" t="s">
        <v>73</v>
      </c>
      <c r="E21" s="108">
        <f>E33</f>
        <v>0</v>
      </c>
      <c r="F21" s="99">
        <v>20</v>
      </c>
      <c r="G21" s="109">
        <f t="shared" si="0"/>
        <v>0</v>
      </c>
      <c r="H21" s="99"/>
      <c r="I21" s="116"/>
      <c r="J21" s="85"/>
      <c r="K21" s="85"/>
      <c r="L21" s="85"/>
      <c r="M21" s="101"/>
      <c r="N21" s="111"/>
      <c r="O21" s="112"/>
      <c r="P21" s="112"/>
      <c r="Q21" s="113"/>
      <c r="R21" s="105"/>
      <c r="S21" s="85"/>
      <c r="T21" s="88"/>
      <c r="AA21" s="131"/>
      <c r="AB21" s="122"/>
    </row>
    <row r="22" spans="2:32" ht="14.5" customHeight="1" x14ac:dyDescent="0.35">
      <c r="B22" s="84"/>
      <c r="C22" s="85"/>
      <c r="D22" s="119" t="s">
        <v>74</v>
      </c>
      <c r="E22" s="108">
        <f>E34</f>
        <v>0</v>
      </c>
      <c r="F22" s="99">
        <v>20</v>
      </c>
      <c r="G22" s="109">
        <f t="shared" si="0"/>
        <v>0</v>
      </c>
      <c r="H22" s="99"/>
      <c r="I22" s="116"/>
      <c r="J22" s="85"/>
      <c r="K22" s="85"/>
      <c r="L22" s="85"/>
      <c r="M22" s="101"/>
      <c r="N22" s="111"/>
      <c r="O22" s="112"/>
      <c r="P22" s="112"/>
      <c r="Q22" s="113"/>
      <c r="R22" s="105"/>
      <c r="S22" s="85"/>
      <c r="T22" s="88"/>
      <c r="AA22" s="131"/>
      <c r="AB22" s="122"/>
    </row>
    <row r="23" spans="2:32" ht="14.5" customHeight="1" x14ac:dyDescent="0.35">
      <c r="B23" s="84"/>
      <c r="C23" s="85"/>
      <c r="D23" s="119" t="s">
        <v>75</v>
      </c>
      <c r="E23" s="108">
        <f>E35</f>
        <v>0</v>
      </c>
      <c r="F23" s="99">
        <v>20</v>
      </c>
      <c r="G23" s="109">
        <f t="shared" si="0"/>
        <v>0</v>
      </c>
      <c r="H23" s="99"/>
      <c r="I23" s="116"/>
      <c r="J23" s="85"/>
      <c r="K23" s="85"/>
      <c r="L23" s="85"/>
      <c r="M23" s="101"/>
      <c r="N23" s="111"/>
      <c r="O23" s="112"/>
      <c r="P23" s="112"/>
      <c r="Q23" s="113"/>
      <c r="R23" s="105"/>
      <c r="S23" s="85"/>
      <c r="T23" s="88"/>
      <c r="AA23" s="131"/>
      <c r="AB23" s="122"/>
    </row>
    <row r="24" spans="2:32" ht="14.5" customHeight="1" x14ac:dyDescent="0.35">
      <c r="B24" s="84"/>
      <c r="C24" s="85"/>
      <c r="D24" s="119"/>
      <c r="E24" s="132"/>
      <c r="F24" s="99"/>
      <c r="G24" s="109"/>
      <c r="H24" s="99"/>
      <c r="I24" s="116"/>
      <c r="J24" s="85"/>
      <c r="K24" s="85"/>
      <c r="L24" s="85"/>
      <c r="M24" s="101"/>
      <c r="N24" s="111"/>
      <c r="O24" s="112"/>
      <c r="P24" s="112"/>
      <c r="Q24" s="113"/>
      <c r="R24" s="105"/>
      <c r="S24" s="85"/>
      <c r="T24" s="88"/>
      <c r="AA24" s="131"/>
      <c r="AB24" s="122"/>
    </row>
    <row r="25" spans="2:32" ht="15" customHeight="1" x14ac:dyDescent="0.35">
      <c r="B25" s="84"/>
      <c r="C25" s="85"/>
      <c r="D25" s="133" t="s">
        <v>44</v>
      </c>
      <c r="E25" s="99"/>
      <c r="F25" s="99"/>
      <c r="G25" s="99"/>
      <c r="H25" s="99"/>
      <c r="I25" s="110">
        <f>SUM(G26:G28)</f>
        <v>10000</v>
      </c>
      <c r="J25" s="85"/>
      <c r="K25" s="85"/>
      <c r="L25" s="85"/>
      <c r="M25" s="101"/>
      <c r="N25" s="111"/>
      <c r="O25" s="112"/>
      <c r="P25" s="112"/>
      <c r="Q25" s="113"/>
      <c r="R25" s="105"/>
      <c r="S25" s="85"/>
      <c r="T25" s="88"/>
      <c r="AA25" s="131"/>
      <c r="AB25" s="131"/>
      <c r="AC25" s="131"/>
      <c r="AD25" s="131"/>
      <c r="AE25" s="131"/>
      <c r="AF25" s="131"/>
    </row>
    <row r="26" spans="2:32" ht="14.5" customHeight="1" x14ac:dyDescent="0.35">
      <c r="B26" s="84"/>
      <c r="C26" s="85"/>
      <c r="D26" s="119" t="s">
        <v>29</v>
      </c>
      <c r="E26" s="121">
        <f>E38</f>
        <v>0</v>
      </c>
      <c r="F26" s="109">
        <v>2500</v>
      </c>
      <c r="G26" s="109">
        <f>F26*E26+F26</f>
        <v>2500</v>
      </c>
      <c r="H26" s="99"/>
      <c r="I26" s="116"/>
      <c r="J26" s="85"/>
      <c r="K26" s="85"/>
      <c r="L26" s="85"/>
      <c r="M26" s="101"/>
      <c r="N26" s="111"/>
      <c r="O26" s="112"/>
      <c r="P26" s="112"/>
      <c r="Q26" s="113"/>
      <c r="R26" s="105"/>
      <c r="S26" s="85"/>
      <c r="T26" s="88"/>
      <c r="AA26" s="131"/>
      <c r="AB26" s="131"/>
      <c r="AC26" s="131"/>
      <c r="AD26" s="131"/>
      <c r="AE26" s="131"/>
      <c r="AF26" s="131"/>
    </row>
    <row r="27" spans="2:32" ht="14.5" customHeight="1" x14ac:dyDescent="0.35">
      <c r="B27" s="84"/>
      <c r="C27" s="85"/>
      <c r="D27" s="119" t="s">
        <v>30</v>
      </c>
      <c r="E27" s="121">
        <f t="shared" ref="E27:E28" si="1">E39</f>
        <v>0</v>
      </c>
      <c r="F27" s="109">
        <v>5000</v>
      </c>
      <c r="G27" s="109">
        <f>F27*E27+F27</f>
        <v>5000</v>
      </c>
      <c r="H27" s="99"/>
      <c r="I27" s="116"/>
      <c r="J27" s="85"/>
      <c r="K27" s="85"/>
      <c r="L27" s="85"/>
      <c r="M27" s="101"/>
      <c r="N27" s="111"/>
      <c r="O27" s="112"/>
      <c r="P27" s="112"/>
      <c r="Q27" s="113"/>
      <c r="R27" s="105"/>
      <c r="S27" s="85"/>
      <c r="T27" s="88"/>
      <c r="AA27" s="131"/>
      <c r="AB27" s="131"/>
      <c r="AC27" s="131"/>
      <c r="AD27" s="131"/>
      <c r="AE27" s="131"/>
      <c r="AF27" s="131"/>
    </row>
    <row r="28" spans="2:32" ht="15" customHeight="1" x14ac:dyDescent="0.35">
      <c r="B28" s="84"/>
      <c r="C28" s="85"/>
      <c r="D28" s="119" t="s">
        <v>31</v>
      </c>
      <c r="E28" s="121">
        <f t="shared" si="1"/>
        <v>0</v>
      </c>
      <c r="F28" s="99">
        <v>2500</v>
      </c>
      <c r="G28" s="109">
        <f>F28*E28+F28</f>
        <v>2500</v>
      </c>
      <c r="H28" s="99"/>
      <c r="I28" s="116"/>
      <c r="J28" s="85"/>
      <c r="K28" s="85"/>
      <c r="L28" s="85"/>
      <c r="M28" s="101"/>
      <c r="N28" s="111"/>
      <c r="O28" s="112"/>
      <c r="P28" s="112"/>
      <c r="Q28" s="113"/>
      <c r="R28" s="105"/>
      <c r="S28" s="85"/>
      <c r="T28" s="88"/>
      <c r="AA28" s="131"/>
      <c r="AB28" s="131"/>
      <c r="AC28" s="131"/>
      <c r="AD28" s="131"/>
      <c r="AE28" s="131"/>
      <c r="AF28" s="131"/>
    </row>
    <row r="29" spans="2:32" ht="15" customHeight="1" thickBot="1" x14ac:dyDescent="0.5">
      <c r="B29" s="84"/>
      <c r="C29" s="85"/>
      <c r="D29" s="119"/>
      <c r="E29" s="123"/>
      <c r="F29" s="99"/>
      <c r="G29" s="109"/>
      <c r="H29" s="99"/>
      <c r="I29" s="116"/>
      <c r="J29" s="85"/>
      <c r="K29" s="85"/>
      <c r="L29" s="85"/>
      <c r="M29" s="101"/>
      <c r="N29" s="134"/>
      <c r="O29" s="135"/>
      <c r="P29" s="135"/>
      <c r="Q29" s="136"/>
      <c r="R29" s="105"/>
      <c r="S29" s="85"/>
      <c r="T29" s="88"/>
      <c r="AA29" s="131"/>
      <c r="AB29" s="131"/>
      <c r="AC29" s="131"/>
      <c r="AD29" s="131"/>
      <c r="AE29" s="131"/>
      <c r="AF29" s="131"/>
    </row>
    <row r="30" spans="2:32" ht="15" customHeight="1" x14ac:dyDescent="0.45">
      <c r="B30" s="84"/>
      <c r="C30" s="85"/>
      <c r="D30" s="118" t="s">
        <v>36</v>
      </c>
      <c r="E30" s="123"/>
      <c r="F30" s="123"/>
      <c r="G30" s="124"/>
      <c r="H30" s="123"/>
      <c r="I30" s="110">
        <f>SUM(G31:G35)</f>
        <v>0</v>
      </c>
      <c r="J30" s="85"/>
      <c r="K30" s="85"/>
      <c r="L30" s="85"/>
      <c r="M30" s="101"/>
      <c r="N30" s="137"/>
      <c r="O30" s="137"/>
      <c r="P30" s="137"/>
      <c r="Q30" s="137"/>
      <c r="R30" s="105"/>
      <c r="S30" s="85"/>
      <c r="T30" s="88"/>
      <c r="AA30" s="131"/>
      <c r="AB30" s="131"/>
      <c r="AC30" s="131"/>
      <c r="AD30" s="131"/>
      <c r="AE30" s="131"/>
      <c r="AF30" s="131"/>
    </row>
    <row r="31" spans="2:32" ht="15.65" customHeight="1" x14ac:dyDescent="0.35">
      <c r="B31" s="84"/>
      <c r="C31" s="85"/>
      <c r="D31" s="119" t="s">
        <v>26</v>
      </c>
      <c r="E31" s="108">
        <f>'3.Invulblad Tarieven CO en PO'!K11</f>
        <v>0</v>
      </c>
      <c r="F31" s="99">
        <v>150</v>
      </c>
      <c r="G31" s="109">
        <f t="shared" ref="G31:G35" si="2">F31*E31</f>
        <v>0</v>
      </c>
      <c r="H31" s="99"/>
      <c r="I31" s="116"/>
      <c r="J31" s="85"/>
      <c r="K31" s="85"/>
      <c r="L31" s="85"/>
      <c r="M31" s="101"/>
      <c r="N31" s="108"/>
      <c r="O31" s="108"/>
      <c r="P31" s="108"/>
      <c r="Q31" s="108"/>
      <c r="R31" s="105"/>
      <c r="S31" s="85"/>
      <c r="T31" s="88"/>
      <c r="AA31" s="131"/>
      <c r="AB31" s="131"/>
      <c r="AC31" s="131"/>
      <c r="AD31" s="131"/>
      <c r="AE31" s="131"/>
      <c r="AF31" s="131"/>
    </row>
    <row r="32" spans="2:32" ht="15" customHeight="1" thickBot="1" x14ac:dyDescent="0.4">
      <c r="B32" s="84"/>
      <c r="C32" s="85"/>
      <c r="D32" s="119" t="s">
        <v>27</v>
      </c>
      <c r="E32" s="108">
        <f>'3.Invulblad Tarieven CO en PO'!K12</f>
        <v>0</v>
      </c>
      <c r="F32" s="99">
        <v>200</v>
      </c>
      <c r="G32" s="109">
        <f t="shared" si="2"/>
        <v>0</v>
      </c>
      <c r="H32" s="99"/>
      <c r="I32" s="116"/>
      <c r="J32" s="85"/>
      <c r="K32" s="85"/>
      <c r="L32" s="85"/>
      <c r="M32" s="101"/>
      <c r="N32" s="138"/>
      <c r="O32" s="138"/>
      <c r="P32" s="138"/>
      <c r="Q32" s="138"/>
      <c r="R32" s="105"/>
      <c r="S32" s="85"/>
      <c r="T32" s="88"/>
      <c r="AA32" s="131"/>
      <c r="AB32" s="131"/>
      <c r="AC32" s="131"/>
      <c r="AD32" s="131"/>
      <c r="AE32" s="131"/>
      <c r="AF32" s="131"/>
    </row>
    <row r="33" spans="2:20" ht="46" customHeight="1" thickTop="1" thickBot="1" x14ac:dyDescent="0.4">
      <c r="B33" s="84"/>
      <c r="C33" s="85"/>
      <c r="D33" s="119" t="s">
        <v>73</v>
      </c>
      <c r="E33" s="108">
        <f>'3.Invulblad Tarieven CO en PO'!K13</f>
        <v>0</v>
      </c>
      <c r="F33" s="99">
        <v>80</v>
      </c>
      <c r="G33" s="109">
        <f t="shared" si="2"/>
        <v>0</v>
      </c>
      <c r="H33" s="99"/>
      <c r="I33" s="116"/>
      <c r="J33" s="85"/>
      <c r="K33" s="85"/>
      <c r="L33" s="85"/>
      <c r="M33" s="101"/>
      <c r="N33" s="139" t="s">
        <v>45</v>
      </c>
      <c r="O33" s="77"/>
      <c r="P33" s="78"/>
      <c r="Q33" s="79"/>
      <c r="R33" s="105"/>
      <c r="S33" s="85"/>
      <c r="T33" s="88"/>
    </row>
    <row r="34" spans="2:20" ht="46" customHeight="1" thickBot="1" x14ac:dyDescent="0.4">
      <c r="B34" s="84"/>
      <c r="C34" s="85"/>
      <c r="D34" s="119" t="s">
        <v>74</v>
      </c>
      <c r="E34" s="108">
        <f>'3.Invulblad Tarieven CO en PO'!K14</f>
        <v>0</v>
      </c>
      <c r="F34" s="99">
        <v>300</v>
      </c>
      <c r="G34" s="109">
        <f t="shared" si="2"/>
        <v>0</v>
      </c>
      <c r="H34" s="99"/>
      <c r="I34" s="116"/>
      <c r="J34" s="85"/>
      <c r="K34" s="85"/>
      <c r="L34" s="85"/>
      <c r="M34" s="101"/>
      <c r="N34" s="140" t="s">
        <v>48</v>
      </c>
      <c r="O34" s="71"/>
      <c r="P34" s="72"/>
      <c r="Q34" s="73"/>
      <c r="R34" s="105"/>
      <c r="S34" s="85"/>
      <c r="T34" s="88"/>
    </row>
    <row r="35" spans="2:20" ht="14.5" customHeight="1" thickBot="1" x14ac:dyDescent="0.4">
      <c r="B35" s="84"/>
      <c r="C35" s="85"/>
      <c r="D35" s="119" t="s">
        <v>75</v>
      </c>
      <c r="E35" s="108">
        <f>'3.Invulblad Tarieven CO en PO'!K15</f>
        <v>0</v>
      </c>
      <c r="F35" s="99">
        <v>600</v>
      </c>
      <c r="G35" s="109">
        <f t="shared" si="2"/>
        <v>0</v>
      </c>
      <c r="H35" s="99"/>
      <c r="I35" s="116"/>
      <c r="J35" s="85"/>
      <c r="K35" s="85"/>
      <c r="L35" s="85"/>
      <c r="M35" s="101"/>
      <c r="N35" s="141" t="s">
        <v>46</v>
      </c>
      <c r="O35" s="71"/>
      <c r="P35" s="72"/>
      <c r="Q35" s="73"/>
      <c r="R35" s="105"/>
      <c r="S35" s="85"/>
      <c r="T35" s="88"/>
    </row>
    <row r="36" spans="2:20" ht="14.5" customHeight="1" thickBot="1" x14ac:dyDescent="0.4">
      <c r="B36" s="84"/>
      <c r="C36" s="85"/>
      <c r="D36" s="119"/>
      <c r="E36" s="99"/>
      <c r="F36" s="99"/>
      <c r="G36" s="99"/>
      <c r="H36" s="99"/>
      <c r="I36" s="116"/>
      <c r="J36" s="85"/>
      <c r="K36" s="85"/>
      <c r="L36" s="85"/>
      <c r="M36" s="101"/>
      <c r="N36" s="142"/>
      <c r="O36" s="71"/>
      <c r="P36" s="72"/>
      <c r="Q36" s="73"/>
      <c r="R36" s="105"/>
      <c r="S36" s="85"/>
      <c r="T36" s="88"/>
    </row>
    <row r="37" spans="2:20" ht="14.5" customHeight="1" thickBot="1" x14ac:dyDescent="0.4">
      <c r="B37" s="84"/>
      <c r="C37" s="85"/>
      <c r="D37" s="133" t="s">
        <v>44</v>
      </c>
      <c r="E37" s="99"/>
      <c r="F37" s="99"/>
      <c r="G37" s="99"/>
      <c r="H37" s="99"/>
      <c r="I37" s="110">
        <f>SUM(G38:G40)</f>
        <v>150000</v>
      </c>
      <c r="J37" s="85"/>
      <c r="K37" s="85"/>
      <c r="L37" s="85"/>
      <c r="M37" s="101"/>
      <c r="N37" s="143"/>
      <c r="O37" s="71"/>
      <c r="P37" s="72"/>
      <c r="Q37" s="73"/>
      <c r="R37" s="105"/>
      <c r="S37" s="85"/>
      <c r="T37" s="88"/>
    </row>
    <row r="38" spans="2:20" ht="14.5" customHeight="1" thickBot="1" x14ac:dyDescent="0.4">
      <c r="B38" s="84"/>
      <c r="C38" s="85"/>
      <c r="D38" s="119" t="s">
        <v>29</v>
      </c>
      <c r="E38" s="121">
        <f>'3.Invulblad Tarieven CO en PO'!T12</f>
        <v>0</v>
      </c>
      <c r="F38" s="109">
        <v>40000</v>
      </c>
      <c r="G38" s="109">
        <f>F38*E38+F38</f>
        <v>40000</v>
      </c>
      <c r="H38" s="99"/>
      <c r="I38" s="116"/>
      <c r="J38" s="85"/>
      <c r="K38" s="85"/>
      <c r="L38" s="85"/>
      <c r="M38" s="101"/>
      <c r="N38" s="141" t="s">
        <v>50</v>
      </c>
      <c r="O38" s="74"/>
      <c r="P38" s="75"/>
      <c r="Q38" s="76"/>
      <c r="R38" s="105"/>
      <c r="S38" s="85"/>
      <c r="T38" s="88"/>
    </row>
    <row r="39" spans="2:20" ht="14.5" customHeight="1" thickBot="1" x14ac:dyDescent="0.4">
      <c r="B39" s="84"/>
      <c r="C39" s="85"/>
      <c r="D39" s="119" t="s">
        <v>30</v>
      </c>
      <c r="E39" s="121">
        <f>'3.Invulblad Tarieven CO en PO'!T13</f>
        <v>0</v>
      </c>
      <c r="F39" s="109">
        <v>20000</v>
      </c>
      <c r="G39" s="109">
        <f>F39*E39+F39</f>
        <v>20000</v>
      </c>
      <c r="H39" s="99"/>
      <c r="I39" s="116"/>
      <c r="J39" s="85"/>
      <c r="K39" s="85"/>
      <c r="L39" s="85"/>
      <c r="M39" s="101"/>
      <c r="N39" s="142"/>
      <c r="O39" s="74"/>
      <c r="P39" s="75"/>
      <c r="Q39" s="76"/>
      <c r="R39" s="105"/>
      <c r="S39" s="85"/>
      <c r="T39" s="88"/>
    </row>
    <row r="40" spans="2:20" ht="14.5" customHeight="1" thickBot="1" x14ac:dyDescent="0.4">
      <c r="B40" s="84"/>
      <c r="C40" s="85"/>
      <c r="D40" s="144" t="s">
        <v>31</v>
      </c>
      <c r="E40" s="145">
        <f>'3.Invulblad Tarieven CO en PO'!T14</f>
        <v>0</v>
      </c>
      <c r="F40" s="146">
        <v>90000</v>
      </c>
      <c r="G40" s="147">
        <f>F40*E40+F40</f>
        <v>90000</v>
      </c>
      <c r="H40" s="146"/>
      <c r="I40" s="148"/>
      <c r="J40" s="85"/>
      <c r="K40" s="85"/>
      <c r="L40" s="85"/>
      <c r="M40" s="101"/>
      <c r="N40" s="142"/>
      <c r="O40" s="74"/>
      <c r="P40" s="75"/>
      <c r="Q40" s="76"/>
      <c r="R40" s="105"/>
      <c r="S40" s="85"/>
      <c r="T40" s="88"/>
    </row>
    <row r="41" spans="2:20" ht="14.5" customHeight="1" thickTop="1" thickBot="1" x14ac:dyDescent="0.4">
      <c r="B41" s="84"/>
      <c r="C41" s="85"/>
      <c r="D41" s="85"/>
      <c r="E41" s="85"/>
      <c r="F41" s="85"/>
      <c r="G41" s="85"/>
      <c r="H41" s="85"/>
      <c r="I41" s="85"/>
      <c r="J41" s="85"/>
      <c r="K41" s="85"/>
      <c r="L41" s="85"/>
      <c r="M41" s="101"/>
      <c r="N41" s="141" t="s">
        <v>49</v>
      </c>
      <c r="O41" s="71"/>
      <c r="P41" s="72"/>
      <c r="Q41" s="73"/>
      <c r="R41" s="105"/>
      <c r="S41" s="85"/>
      <c r="T41" s="88"/>
    </row>
    <row r="42" spans="2:20" ht="14.5" customHeight="1" thickBot="1" x14ac:dyDescent="0.4">
      <c r="B42" s="84"/>
      <c r="C42" s="85"/>
      <c r="D42" s="85"/>
      <c r="E42" s="85"/>
      <c r="F42" s="85"/>
      <c r="G42" s="85"/>
      <c r="H42" s="85"/>
      <c r="I42" s="85"/>
      <c r="J42" s="85"/>
      <c r="K42" s="85"/>
      <c r="L42" s="85"/>
      <c r="M42" s="101"/>
      <c r="N42" s="142"/>
      <c r="O42" s="71"/>
      <c r="P42" s="72"/>
      <c r="Q42" s="73"/>
      <c r="R42" s="105"/>
      <c r="S42" s="85"/>
      <c r="T42" s="88"/>
    </row>
    <row r="43" spans="2:20" ht="14.5" customHeight="1" thickBot="1" x14ac:dyDescent="0.4">
      <c r="B43" s="84"/>
      <c r="C43" s="85"/>
      <c r="D43" s="85"/>
      <c r="E43" s="85"/>
      <c r="F43" s="85"/>
      <c r="G43" s="85"/>
      <c r="H43" s="85"/>
      <c r="I43" s="85"/>
      <c r="J43" s="85"/>
      <c r="K43" s="85"/>
      <c r="L43" s="85"/>
      <c r="M43" s="101"/>
      <c r="N43" s="143"/>
      <c r="O43" s="71"/>
      <c r="P43" s="72"/>
      <c r="Q43" s="73"/>
      <c r="R43" s="105"/>
      <c r="S43" s="85"/>
      <c r="T43" s="88"/>
    </row>
    <row r="44" spans="2:20" s="130" customFormat="1" ht="18.649999999999999" customHeight="1" thickBot="1" x14ac:dyDescent="0.5">
      <c r="B44" s="125"/>
      <c r="C44" s="126"/>
      <c r="D44" s="85"/>
      <c r="E44" s="85"/>
      <c r="F44" s="85"/>
      <c r="G44" s="85"/>
      <c r="H44" s="85"/>
      <c r="I44" s="85"/>
      <c r="J44" s="126"/>
      <c r="K44" s="126"/>
      <c r="L44" s="126"/>
      <c r="M44" s="127"/>
      <c r="N44" s="141" t="s">
        <v>47</v>
      </c>
      <c r="O44" s="149"/>
      <c r="P44" s="150"/>
      <c r="Q44" s="151"/>
      <c r="R44" s="128"/>
      <c r="S44" s="126"/>
      <c r="T44" s="129"/>
    </row>
    <row r="45" spans="2:20" ht="15" customHeight="1" thickBot="1" x14ac:dyDescent="0.4">
      <c r="B45" s="84"/>
      <c r="C45" s="85"/>
      <c r="D45" s="85"/>
      <c r="E45" s="85"/>
      <c r="F45" s="85"/>
      <c r="G45" s="85"/>
      <c r="H45" s="85"/>
      <c r="I45" s="85"/>
      <c r="J45" s="85"/>
      <c r="K45" s="85"/>
      <c r="L45" s="85"/>
      <c r="M45" s="101"/>
      <c r="N45" s="142"/>
      <c r="O45" s="149"/>
      <c r="P45" s="150"/>
      <c r="Q45" s="151"/>
      <c r="R45" s="105"/>
      <c r="S45" s="85"/>
      <c r="T45" s="88"/>
    </row>
    <row r="46" spans="2:20" ht="15" thickBot="1" x14ac:dyDescent="0.4">
      <c r="B46" s="84"/>
      <c r="C46" s="85"/>
      <c r="D46" s="85"/>
      <c r="E46" s="85"/>
      <c r="F46" s="85"/>
      <c r="G46" s="85"/>
      <c r="H46" s="85"/>
      <c r="I46" s="85"/>
      <c r="J46" s="85"/>
      <c r="K46" s="85"/>
      <c r="L46" s="85"/>
      <c r="M46" s="101"/>
      <c r="N46" s="152"/>
      <c r="O46" s="153"/>
      <c r="P46" s="154"/>
      <c r="Q46" s="155"/>
      <c r="R46" s="105"/>
      <c r="S46" s="85"/>
      <c r="T46" s="88"/>
    </row>
    <row r="47" spans="2:20" ht="15" thickTop="1" x14ac:dyDescent="0.35">
      <c r="B47" s="84"/>
      <c r="C47" s="85"/>
      <c r="D47" s="85"/>
      <c r="E47" s="85"/>
      <c r="F47" s="85"/>
      <c r="G47" s="85"/>
      <c r="H47" s="85"/>
      <c r="I47" s="85"/>
      <c r="J47" s="85"/>
      <c r="K47" s="85"/>
      <c r="L47" s="85"/>
      <c r="M47" s="101"/>
      <c r="N47" s="108"/>
      <c r="O47" s="108"/>
      <c r="P47" s="108"/>
      <c r="Q47" s="108"/>
      <c r="R47" s="105"/>
      <c r="S47" s="85"/>
      <c r="T47" s="88"/>
    </row>
    <row r="48" spans="2:20" ht="15" thickBot="1" x14ac:dyDescent="0.4">
      <c r="B48" s="84"/>
      <c r="C48" s="85"/>
      <c r="D48" s="85"/>
      <c r="E48" s="85"/>
      <c r="F48" s="85"/>
      <c r="G48" s="85"/>
      <c r="H48" s="85"/>
      <c r="I48" s="85"/>
      <c r="J48" s="85"/>
      <c r="K48" s="85"/>
      <c r="L48" s="85"/>
      <c r="M48" s="156"/>
      <c r="N48" s="157"/>
      <c r="O48" s="157"/>
      <c r="P48" s="157"/>
      <c r="Q48" s="157"/>
      <c r="R48" s="158"/>
      <c r="S48" s="85"/>
      <c r="T48" s="88"/>
    </row>
    <row r="49" spans="2:20" ht="8.15" customHeight="1" thickTop="1" x14ac:dyDescent="0.35">
      <c r="B49" s="84"/>
      <c r="C49" s="85"/>
      <c r="D49" s="85"/>
      <c r="E49" s="85"/>
      <c r="F49" s="85"/>
      <c r="G49" s="85"/>
      <c r="H49" s="85"/>
      <c r="I49" s="85"/>
      <c r="J49" s="85"/>
      <c r="K49" s="85"/>
      <c r="L49" s="85"/>
      <c r="M49" s="85"/>
      <c r="N49" s="85"/>
      <c r="O49" s="85"/>
      <c r="P49" s="85"/>
      <c r="Q49" s="85"/>
      <c r="R49" s="85"/>
      <c r="S49" s="85"/>
      <c r="T49" s="88"/>
    </row>
    <row r="50" spans="2:20" ht="8.15" customHeight="1" thickBot="1" x14ac:dyDescent="0.4">
      <c r="B50" s="159"/>
      <c r="C50" s="160"/>
      <c r="D50" s="160"/>
      <c r="E50" s="160"/>
      <c r="F50" s="160"/>
      <c r="G50" s="160"/>
      <c r="H50" s="160"/>
      <c r="I50" s="160"/>
      <c r="J50" s="160"/>
      <c r="K50" s="160"/>
      <c r="L50" s="160"/>
      <c r="M50" s="160"/>
      <c r="N50" s="160"/>
      <c r="O50" s="160"/>
      <c r="P50" s="160"/>
      <c r="Q50" s="160"/>
      <c r="R50" s="160"/>
      <c r="S50" s="160"/>
      <c r="T50" s="161"/>
    </row>
    <row r="51" spans="2:20" ht="15" thickTop="1" x14ac:dyDescent="0.35"/>
  </sheetData>
  <sheetProtection algorithmName="SHA-512" hashValue="hIvg4fBQedHMySE0Nk2zMQPQEcKZSIP7qqBEG5Xk9m0KvamhRSXFzOg4M5OdkmknXynt2AT4vWd4YIJTeG4njA==" saltValue="c683opv0Mw5YIq97W9wEzw==" spinCount="100000" sheet="1" objects="1" scenarios="1"/>
  <mergeCells count="12">
    <mergeCell ref="N6:Q29"/>
    <mergeCell ref="D3:R3"/>
    <mergeCell ref="N38:N40"/>
    <mergeCell ref="N41:N43"/>
    <mergeCell ref="N44:N46"/>
    <mergeCell ref="O34:Q34"/>
    <mergeCell ref="O38:Q40"/>
    <mergeCell ref="O35:Q37"/>
    <mergeCell ref="O41:Q43"/>
    <mergeCell ref="O44:Q46"/>
    <mergeCell ref="N35:N37"/>
    <mergeCell ref="O33:Q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Invulblad PO</vt:lpstr>
      <vt:lpstr>2.Invulblad PM beheer en overig</vt:lpstr>
      <vt:lpstr>3.Invulblad Tarieven CO en PO</vt:lpstr>
      <vt:lpstr>Inschrijving Perceel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van de vijver</dc:creator>
  <cp:lastModifiedBy>Lex van de vijver</cp:lastModifiedBy>
  <dcterms:created xsi:type="dcterms:W3CDTF">2025-07-01T11:49:25Z</dcterms:created>
  <dcterms:modified xsi:type="dcterms:W3CDTF">2025-10-13T17:38:35Z</dcterms:modified>
</cp:coreProperties>
</file>