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IBOR.IB\ALGEMEEN\WERKGROEPEN\WG MOEDERBESTEK\1. Moederbestek\2. Standaard bijlagen\"/>
    </mc:Choice>
  </mc:AlternateContent>
  <xr:revisionPtr revIDLastSave="0" documentId="13_ncr:1_{049FCBC2-FFF1-452C-B886-B56BD38486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g.bureau" sheetId="3" r:id="rId1"/>
    <sheet name="template" sheetId="2" r:id="rId2"/>
  </sheets>
  <definedNames>
    <definedName name="D._realistisch_met_extra_toevoegingen_op_eigen_initiatief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8" i="3" l="1"/>
  <c r="E48" i="3"/>
  <c r="E58" i="3"/>
  <c r="E53" i="3"/>
  <c r="E43" i="3"/>
  <c r="E38" i="3"/>
  <c r="E33" i="3"/>
  <c r="E28" i="3"/>
  <c r="E23" i="3"/>
  <c r="E18" i="3"/>
  <c r="E13" i="3"/>
  <c r="E13" i="2"/>
  <c r="E8" i="2"/>
  <c r="F3" i="2" s="1"/>
  <c r="E3" i="2"/>
  <c r="F28" i="3" l="1"/>
  <c r="F53" i="3"/>
  <c r="F13" i="3"/>
  <c r="E3" i="3" l="1"/>
</calcChain>
</file>

<file path=xl/sharedStrings.xml><?xml version="1.0" encoding="utf-8"?>
<sst xmlns="http://schemas.openxmlformats.org/spreadsheetml/2006/main" count="91" uniqueCount="79">
  <si>
    <t>Hoofdthema</t>
  </si>
  <si>
    <t>Onderdeel</t>
  </si>
  <si>
    <t>Beoordeling</t>
  </si>
  <si>
    <t>Planmatig werken</t>
  </si>
  <si>
    <t xml:space="preserve">A. </t>
  </si>
  <si>
    <t xml:space="preserve">B. </t>
  </si>
  <si>
    <t xml:space="preserve">C. </t>
  </si>
  <si>
    <t xml:space="preserve">D. </t>
  </si>
  <si>
    <t>toelichting</t>
  </si>
  <si>
    <t>score per onderdeel</t>
  </si>
  <si>
    <t>score per hoofdthema</t>
  </si>
  <si>
    <t>score totaal</t>
  </si>
  <si>
    <t>Deskundigheid en kwaliteit</t>
  </si>
  <si>
    <t xml:space="preserve">1. </t>
  </si>
  <si>
    <t xml:space="preserve">2. </t>
  </si>
  <si>
    <t xml:space="preserve">3. </t>
  </si>
  <si>
    <t>Veiligheid en gezondheid</t>
  </si>
  <si>
    <t>D. vroegtijdig en/of op eigen initiatief en overtuigende wijze meer geleverd</t>
  </si>
  <si>
    <t>C. Geen aansturing nodig</t>
  </si>
  <si>
    <t>D. Geen aansturing nodig en de aannemer is meedenkend, vooruitdenkend en initiatief nemend tot verbeteringen.</t>
  </si>
  <si>
    <t>Opdrachtnaam :</t>
  </si>
  <si>
    <t>Opdrachtnummer :</t>
  </si>
  <si>
    <t>Projectnaam :</t>
  </si>
  <si>
    <t>Projectnummer :</t>
  </si>
  <si>
    <t>Datum beoordeling :</t>
  </si>
  <si>
    <t>Beoordelaars :</t>
  </si>
  <si>
    <t xml:space="preserve">1. Is de contractant zelfsturend? 
In welke mate heeft de contractant aansturing nodig gehad?
Suggesties tot verbetering vanuit de opdrachtgever worden buiten de beoordeling. Suggesties gelden niet als noodzakelijk voor het contract.
</t>
  </si>
  <si>
    <t xml:space="preserve">3. Worden bewijsdocumenten en revisies op tijd geleverd?
Uitgangspunten:
 - kwalitatief niet op tijd op orde is gelijk aan niet op tijd leveren. De leverancier is verantwoordelijk voor de juiste kwaliteit.
- het (pro)actief aandringen van de opdrachtgever om op tijd te leveren wordt niet meegenomen in de beoordeling omdat onvoldoende aangetoond kan worden of dit  noodzakelijk is.
</t>
  </si>
  <si>
    <t>Soort werkzaamheden :</t>
  </si>
  <si>
    <t>Start en einddatum :</t>
  </si>
  <si>
    <t>Aanneemsom en eindafrekening :</t>
  </si>
  <si>
    <t>1. Hoe doordacht zijn de (werk)plannen?</t>
  </si>
  <si>
    <t>A. Herkende geen kansen of bedreigingen en nam, ook na aangeven, geen corrigerende maatregelen</t>
  </si>
  <si>
    <t>B. Herkende geen kansen of bedreigingen maar nam achteraf op aanwijzing corrigerende maatregelen</t>
  </si>
  <si>
    <t>C. Herkende kansen of bedreigingen en nam op eigen initiatief corrigerende maatregelen</t>
  </si>
  <si>
    <t xml:space="preserve">2. Beheerste de ON het kwaliteitsproces?
</t>
  </si>
  <si>
    <t>1. Hoe was de samenwerking met de opdrachtgever en de houding van de ON?</t>
  </si>
  <si>
    <t>A. Niet realistisch, niet compleet</t>
  </si>
  <si>
    <t>B. Niet realistisch, wel compleet</t>
  </si>
  <si>
    <t>C. Realistisch en compleet</t>
  </si>
  <si>
    <t>D. Realistisch met extra toevoegingen op eigen initiatief</t>
  </si>
  <si>
    <t>A. Niet</t>
  </si>
  <si>
    <t>C. Conform contract</t>
  </si>
  <si>
    <t>D. Eerder en/of meer bijsturend</t>
  </si>
  <si>
    <t>B. Ten dele</t>
  </si>
  <si>
    <t>B. Niet op tijd</t>
  </si>
  <si>
    <t>C. Op tijd</t>
  </si>
  <si>
    <t>A. Aansturing was noodzakelijk, opmerkingen werden niet (volledig) opgepakt.</t>
  </si>
  <si>
    <t>B. Aansturing was noodzakelijk, opmerkingen werden opgepakt.</t>
  </si>
  <si>
    <t>D. Voorzag kansen of bedreigingen en nam voortijdig maatregelen</t>
  </si>
  <si>
    <t>Samenwerking en communicatie</t>
  </si>
  <si>
    <t>A. Tegenwerkend. 
Houding: veel weerstand en oneerlijk</t>
  </si>
  <si>
    <t>B. Moeizaam. ON gaat mee maar kost veel energie.
Houding: stug en haperend</t>
  </si>
  <si>
    <t>C. Volgens verwachting.
Houding: open en eerlijk</t>
  </si>
  <si>
    <t>D. Als vanzelf.
Houding: meedenkend en ontzorgend</t>
  </si>
  <si>
    <t>2. Hoe was de communicatie met alle actoren van het project.</t>
  </si>
  <si>
    <t>A. Te laat of incompleet, opdrachtgever moet ingrijpen</t>
  </si>
  <si>
    <t>B. Op tijd maar onduidelijk, opdrachtgever moet bijsturen</t>
  </si>
  <si>
    <t>C. Op tijd duidelijk en compleet</t>
  </si>
  <si>
    <t>D. Op tijd, duidelijk en meer of uitgebreider dan contract</t>
  </si>
  <si>
    <t>3. Hoe zijn de belangen van de OG behartigd?</t>
  </si>
  <si>
    <t>A. ON stond niet open voor belangen van de OG en behartigde alleen het eigen belang</t>
  </si>
  <si>
    <t>B. ON stond open voor belangen van de OG maar stelt eigen belang (in tijd, geld of kwaliteit) voorop</t>
  </si>
  <si>
    <t>D. ON verplaatste zich de in belangen van OG en maakte bij tegenstrijdigheden een juiste weging. (meedenkend)</t>
  </si>
  <si>
    <t>Past Performance meting voor ingenieurs- en adviesbureaus</t>
  </si>
  <si>
    <t>A. Zat alleen in de verdediging en nam geen eigen verantwoordelijkheid. Schoof (alles) af</t>
  </si>
  <si>
    <t>C. De ON nam direct na aangeven van problemen de verantwoordelijkheid voor zijn geleverde producten</t>
  </si>
  <si>
    <t>1. Hoe maakbaar zijn de producten van ON bij de realisatie gebleken?</t>
  </si>
  <si>
    <t>B. De producten waren op punten niet uitvoerbaar, moest aangepast worden met beperkte negatieve kostenconsequenties</t>
  </si>
  <si>
    <t>D. De producten waren zonder aanpassingen uitvoerbaar en bleef volledig binnen de financiële verwachting</t>
  </si>
  <si>
    <t>C. Producten uitvoerbaar zonder of met beperkte aanpassingen. Financiële consequentie per aanpassing &lt; 10%</t>
  </si>
  <si>
    <t>A. De producten waren op hoofdpunten niet realiseerbaar of maakbaar. Er waren grote negatieve kostenconsequenties</t>
  </si>
  <si>
    <t>2. Hoe was de houding van de ON bij constateren dat zijn producten (gedeeltelijk) niet uitvoerbaar waren?</t>
  </si>
  <si>
    <t>B. De ON nam pas na aandringen of dreigen vanuit de OG verantwoordelijkheid voor zijn producten</t>
  </si>
  <si>
    <r>
      <t xml:space="preserve">Maakbaarheid en nazorg product
</t>
    </r>
    <r>
      <rPr>
        <b/>
        <sz val="10"/>
        <color indexed="8"/>
        <rFont val="Arial"/>
        <family val="2"/>
      </rPr>
      <t>BEOORDELEN BIJ EINDE UITVOERING</t>
    </r>
  </si>
  <si>
    <t>2. Hoe goed werden de (werk) plannen nageleefd?</t>
  </si>
  <si>
    <t>Ingenieursbureau / Leverancier :</t>
  </si>
  <si>
    <t>D. De ON bleef zelf op de hoogte van de realiseerbaarheid van zijn producten en nam, waar nodig, actie en verantwoordelijkheid</t>
  </si>
  <si>
    <t>C. ON stond open voor belangen van de OG en bracht dit in evenwicht met zijn  eigen belang. (schappelijk)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</si>
</sst>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63"/>
      <name val="Arial"/>
      <family val="2"/>
    </font>
    <font>
      <sz val="14"/>
      <color indexed="63"/>
      <name val="Arial"/>
      <family val="2"/>
    </font>
    <font>
      <sz val="14"/>
      <color indexed="8"/>
      <name val="Arial"/>
      <family val="2"/>
    </font>
    <font>
      <b/>
      <sz val="36"/>
      <color indexed="8"/>
      <name val="Arial"/>
      <family val="2"/>
    </font>
    <font>
      <b/>
      <sz val="20"/>
      <color indexed="8"/>
      <name val="Arial"/>
      <family val="2"/>
    </font>
    <font>
      <b/>
      <sz val="20"/>
      <color indexed="8"/>
      <name val="Arial"/>
      <family val="2"/>
    </font>
    <font>
      <sz val="10"/>
      <color indexed="55"/>
      <name val="Arial"/>
      <family val="2"/>
    </font>
    <font>
      <sz val="12"/>
      <color indexed="8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4" fillId="0" borderId="0" xfId="0" applyFont="1"/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4" fillId="0" borderId="0" xfId="0" applyFont="1" applyAlignment="1">
      <alignment wrapText="1"/>
    </xf>
    <xf numFmtId="0" fontId="12" fillId="0" borderId="3" xfId="0" applyFont="1" applyBorder="1" applyAlignment="1" applyProtection="1">
      <alignment horizontal="left" vertical="top" wrapText="1"/>
      <protection locked="0"/>
    </xf>
    <xf numFmtId="0" fontId="12" fillId="0" borderId="1" xfId="0" applyFont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164" fontId="10" fillId="0" borderId="32" xfId="0" applyNumberFormat="1" applyFont="1" applyBorder="1" applyAlignment="1">
      <alignment horizontal="center" vertical="center" wrapText="1"/>
    </xf>
    <xf numFmtId="164" fontId="11" fillId="0" borderId="18" xfId="0" applyNumberFormat="1" applyFont="1" applyBorder="1" applyAlignment="1">
      <alignment horizontal="center" vertical="center" wrapText="1"/>
    </xf>
    <xf numFmtId="164" fontId="11" fillId="0" borderId="19" xfId="0" applyNumberFormat="1" applyFont="1" applyBorder="1" applyAlignment="1">
      <alignment horizontal="center" vertical="center" wrapText="1"/>
    </xf>
    <xf numFmtId="164" fontId="10" fillId="0" borderId="12" xfId="0" quotePrefix="1" applyNumberFormat="1" applyFont="1" applyBorder="1" applyAlignment="1">
      <alignment horizontal="center" vertical="center" wrapText="1"/>
    </xf>
    <xf numFmtId="164" fontId="11" fillId="0" borderId="13" xfId="0" applyNumberFormat="1" applyFont="1" applyBorder="1" applyAlignment="1">
      <alignment horizontal="center" vertical="center" wrapText="1"/>
    </xf>
    <xf numFmtId="164" fontId="11" fillId="0" borderId="14" xfId="0" applyNumberFormat="1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3" xfId="0" quotePrefix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4" fillId="0" borderId="29" xfId="0" applyFont="1" applyBorder="1" applyAlignment="1">
      <alignment horizontal="left" vertical="top" wrapText="1"/>
    </xf>
    <xf numFmtId="0" fontId="4" fillId="0" borderId="30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164" fontId="9" fillId="0" borderId="1" xfId="0" applyNumberFormat="1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3" xfId="0" applyFont="1" applyFill="1" applyBorder="1" applyAlignment="1" applyProtection="1">
      <alignment horizontal="left" vertical="top" wrapText="1"/>
      <protection locked="0"/>
    </xf>
    <xf numFmtId="0" fontId="2" fillId="0" borderId="28" xfId="0" applyFont="1" applyBorder="1" applyAlignment="1">
      <alignment horizontal="left" vertical="top" wrapText="1"/>
    </xf>
    <xf numFmtId="0" fontId="2" fillId="0" borderId="24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2" borderId="7" xfId="0" applyFont="1" applyFill="1" applyBorder="1" applyAlignment="1" applyProtection="1">
      <alignment horizontal="left" vertical="top" wrapText="1"/>
      <protection locked="0"/>
    </xf>
    <xf numFmtId="0" fontId="4" fillId="2" borderId="8" xfId="0" applyFont="1" applyFill="1" applyBorder="1" applyAlignment="1" applyProtection="1">
      <alignment horizontal="left" vertical="top" wrapText="1"/>
      <protection locked="0"/>
    </xf>
    <xf numFmtId="0" fontId="4" fillId="0" borderId="24" xfId="0" applyFont="1" applyBorder="1" applyAlignment="1">
      <alignment horizontal="right" vertical="top" wrapText="1"/>
    </xf>
    <xf numFmtId="0" fontId="4" fillId="0" borderId="7" xfId="0" applyFont="1" applyBorder="1" applyAlignment="1">
      <alignment horizontal="right" vertical="top" wrapText="1"/>
    </xf>
    <xf numFmtId="0" fontId="4" fillId="2" borderId="7" xfId="0" applyFont="1" applyFill="1" applyBorder="1" applyAlignment="1" applyProtection="1">
      <alignment horizontal="left" vertical="top" wrapText="1"/>
      <protection locked="0"/>
    </xf>
    <xf numFmtId="0" fontId="4" fillId="0" borderId="31" xfId="0" applyFont="1" applyBorder="1" applyAlignment="1">
      <alignment horizontal="right" vertical="top" wrapText="1"/>
    </xf>
    <xf numFmtId="0" fontId="4" fillId="0" borderId="20" xfId="0" applyFont="1" applyBorder="1" applyAlignment="1">
      <alignment horizontal="right" vertical="top" wrapText="1"/>
    </xf>
    <xf numFmtId="0" fontId="4" fillId="2" borderId="20" xfId="0" applyFont="1" applyFill="1" applyBorder="1" applyAlignment="1" applyProtection="1">
      <alignment horizontal="left" vertical="top" wrapText="1"/>
      <protection locked="0"/>
    </xf>
    <xf numFmtId="0" fontId="4" fillId="2" borderId="21" xfId="0" applyFont="1" applyFill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2" fillId="0" borderId="22" xfId="0" applyFont="1" applyBorder="1" applyAlignment="1">
      <alignment horizontal="right" vertical="top" wrapText="1"/>
    </xf>
    <xf numFmtId="0" fontId="0" fillId="0" borderId="23" xfId="0" applyBorder="1" applyAlignment="1">
      <alignment horizontal="right" vertical="top" wrapText="1"/>
    </xf>
    <xf numFmtId="0" fontId="1" fillId="2" borderId="23" xfId="0" applyFont="1" applyFill="1" applyBorder="1" applyAlignment="1" applyProtection="1">
      <alignment horizontal="left" vertical="top" wrapText="1"/>
      <protection locked="0"/>
    </xf>
    <xf numFmtId="0" fontId="0" fillId="2" borderId="27" xfId="0" applyFill="1" applyBorder="1" applyAlignment="1" applyProtection="1">
      <alignment horizontal="left" vertical="top" wrapText="1"/>
      <protection locked="0"/>
    </xf>
    <xf numFmtId="0" fontId="6" fillId="0" borderId="3" xfId="0" quotePrefix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</xdr:colOff>
      <xdr:row>0</xdr:row>
      <xdr:rowOff>0</xdr:rowOff>
    </xdr:from>
    <xdr:to>
      <xdr:col>6</xdr:col>
      <xdr:colOff>0</xdr:colOff>
      <xdr:row>1</xdr:row>
      <xdr:rowOff>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9650" y="0"/>
          <a:ext cx="4076700" cy="1371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pageSetUpPr fitToPage="1"/>
  </sheetPr>
  <dimension ref="A1:I62"/>
  <sheetViews>
    <sheetView tabSelected="1" workbookViewId="0">
      <selection activeCell="D13" sqref="D13:D17"/>
    </sheetView>
  </sheetViews>
  <sheetFormatPr defaultColWidth="27" defaultRowHeight="12.75" outlineLevelRow="1" x14ac:dyDescent="0.2"/>
  <cols>
    <col min="1" max="1" width="14.7109375" style="5" customWidth="1"/>
    <col min="2" max="3" width="28.5703125" style="5" customWidth="1"/>
    <col min="4" max="4" width="40" style="5" customWidth="1"/>
    <col min="5" max="5" width="10.7109375" style="6" customWidth="1"/>
    <col min="6" max="6" width="10.85546875" style="6" customWidth="1"/>
    <col min="7" max="16384" width="27" style="6"/>
  </cols>
  <sheetData>
    <row r="1" spans="1:6" ht="108" customHeight="1" thickBot="1" x14ac:dyDescent="0.25">
      <c r="A1" s="61" t="s">
        <v>64</v>
      </c>
      <c r="B1" s="62"/>
      <c r="C1" s="62"/>
      <c r="D1" s="62"/>
      <c r="E1" s="62"/>
      <c r="F1" s="63"/>
    </row>
    <row r="2" spans="1:6" ht="15" x14ac:dyDescent="0.2">
      <c r="A2" s="64" t="s">
        <v>76</v>
      </c>
      <c r="B2" s="65"/>
      <c r="C2" s="66"/>
      <c r="D2" s="67"/>
      <c r="E2" s="44" t="s">
        <v>11</v>
      </c>
      <c r="F2" s="45"/>
    </row>
    <row r="3" spans="1:6" x14ac:dyDescent="0.2">
      <c r="A3" s="54" t="s">
        <v>20</v>
      </c>
      <c r="B3" s="55"/>
      <c r="C3" s="56"/>
      <c r="D3" s="53"/>
      <c r="E3" s="39" t="str">
        <f>IF(COUNT(F13:F62)=0,"-",AVERAGE(F13:F62))</f>
        <v>-</v>
      </c>
      <c r="F3" s="40"/>
    </row>
    <row r="4" spans="1:6" x14ac:dyDescent="0.2">
      <c r="A4" s="54" t="s">
        <v>21</v>
      </c>
      <c r="B4" s="55"/>
      <c r="C4" s="52"/>
      <c r="D4" s="53"/>
      <c r="E4" s="41"/>
      <c r="F4" s="40"/>
    </row>
    <row r="5" spans="1:6" x14ac:dyDescent="0.2">
      <c r="A5" s="50" t="s">
        <v>28</v>
      </c>
      <c r="B5" s="51"/>
      <c r="C5" s="56"/>
      <c r="D5" s="53"/>
      <c r="E5" s="41"/>
      <c r="F5" s="40"/>
    </row>
    <row r="6" spans="1:6" x14ac:dyDescent="0.2">
      <c r="A6" s="50" t="s">
        <v>29</v>
      </c>
      <c r="B6" s="51"/>
      <c r="C6" s="56"/>
      <c r="D6" s="53"/>
      <c r="E6" s="41"/>
      <c r="F6" s="40"/>
    </row>
    <row r="7" spans="1:6" x14ac:dyDescent="0.2">
      <c r="A7" s="50" t="s">
        <v>30</v>
      </c>
      <c r="B7" s="51"/>
      <c r="C7" s="52"/>
      <c r="D7" s="53"/>
      <c r="E7" s="41"/>
      <c r="F7" s="40"/>
    </row>
    <row r="8" spans="1:6" x14ac:dyDescent="0.2">
      <c r="A8" s="50" t="s">
        <v>22</v>
      </c>
      <c r="B8" s="51"/>
      <c r="C8" s="56"/>
      <c r="D8" s="53"/>
      <c r="E8" s="41"/>
      <c r="F8" s="40"/>
    </row>
    <row r="9" spans="1:6" x14ac:dyDescent="0.2">
      <c r="A9" s="54" t="s">
        <v>23</v>
      </c>
      <c r="B9" s="55"/>
      <c r="C9" s="52"/>
      <c r="D9" s="53"/>
      <c r="E9" s="41"/>
      <c r="F9" s="40"/>
    </row>
    <row r="10" spans="1:6" x14ac:dyDescent="0.2">
      <c r="A10" s="54" t="s">
        <v>24</v>
      </c>
      <c r="B10" s="55"/>
      <c r="C10" s="56"/>
      <c r="D10" s="53"/>
      <c r="E10" s="41"/>
      <c r="F10" s="40"/>
    </row>
    <row r="11" spans="1:6" ht="13.5" thickBot="1" x14ac:dyDescent="0.25">
      <c r="A11" s="57" t="s">
        <v>25</v>
      </c>
      <c r="B11" s="58"/>
      <c r="C11" s="59"/>
      <c r="D11" s="60"/>
      <c r="E11" s="42"/>
      <c r="F11" s="43"/>
    </row>
    <row r="12" spans="1:6" ht="26.25" thickBot="1" x14ac:dyDescent="0.25">
      <c r="A12" s="7" t="s">
        <v>0</v>
      </c>
      <c r="B12" s="8" t="s">
        <v>1</v>
      </c>
      <c r="C12" s="8" t="s">
        <v>2</v>
      </c>
      <c r="D12" s="8" t="s">
        <v>8</v>
      </c>
      <c r="E12" s="9" t="s">
        <v>9</v>
      </c>
      <c r="F12" s="10" t="s">
        <v>10</v>
      </c>
    </row>
    <row r="13" spans="1:6" hidden="1" outlineLevel="1" x14ac:dyDescent="0.2">
      <c r="A13" s="49" t="s">
        <v>3</v>
      </c>
      <c r="B13" s="32" t="s">
        <v>31</v>
      </c>
      <c r="C13" s="12" t="s">
        <v>37</v>
      </c>
      <c r="D13" s="48"/>
      <c r="E13" s="28" t="str">
        <f>IF(C17="A. Niet realistisch, niet compleet",1,IF(C17="B. Niet realistisch, wel compleet",4,IF(C17="C. Realistisch en compleet",7,IF(C17="D. Realistisch met extra toevoegingen op eigen initiatief",10,"-"))))</f>
        <v>-</v>
      </c>
      <c r="F13" s="22" t="str">
        <f>IF((COUNT(E13:E27))=0,"-",(AVERAGE(E13:E27)))</f>
        <v>-</v>
      </c>
    </row>
    <row r="14" spans="1:6" hidden="1" outlineLevel="1" x14ac:dyDescent="0.2">
      <c r="A14" s="35"/>
      <c r="B14" s="30"/>
      <c r="C14" s="13" t="s">
        <v>38</v>
      </c>
      <c r="D14" s="46"/>
      <c r="E14" s="26"/>
      <c r="F14" s="23"/>
    </row>
    <row r="15" spans="1:6" hidden="1" outlineLevel="1" x14ac:dyDescent="0.2">
      <c r="A15" s="35"/>
      <c r="B15" s="30"/>
      <c r="C15" s="13" t="s">
        <v>39</v>
      </c>
      <c r="D15" s="46"/>
      <c r="E15" s="26"/>
      <c r="F15" s="23"/>
    </row>
    <row r="16" spans="1:6" ht="25.5" hidden="1" outlineLevel="1" x14ac:dyDescent="0.2">
      <c r="A16" s="35"/>
      <c r="B16" s="30"/>
      <c r="C16" s="13" t="s">
        <v>40</v>
      </c>
      <c r="D16" s="46"/>
      <c r="E16" s="26"/>
      <c r="F16" s="23"/>
    </row>
    <row r="17" spans="1:6" ht="52.5" customHeight="1" collapsed="1" x14ac:dyDescent="0.2">
      <c r="A17" s="35"/>
      <c r="B17" s="30"/>
      <c r="C17" s="14"/>
      <c r="D17" s="46"/>
      <c r="E17" s="26"/>
      <c r="F17" s="23"/>
    </row>
    <row r="18" spans="1:6" hidden="1" outlineLevel="1" x14ac:dyDescent="0.2">
      <c r="A18" s="35"/>
      <c r="B18" s="29" t="s">
        <v>75</v>
      </c>
      <c r="C18" s="13" t="s">
        <v>41</v>
      </c>
      <c r="D18" s="46"/>
      <c r="E18" s="25" t="str">
        <f>IF(C22="A. Niet",1,IF(C22="B. Ten dele",4,IF(C22="C. Conform contract",7,IF(C22="D. Eerder en/of meer bijsturend",10,"-"))))</f>
        <v>-</v>
      </c>
      <c r="F18" s="23"/>
    </row>
    <row r="19" spans="1:6" hidden="1" outlineLevel="1" x14ac:dyDescent="0.2">
      <c r="A19" s="35"/>
      <c r="B19" s="30"/>
      <c r="C19" s="13" t="s">
        <v>44</v>
      </c>
      <c r="D19" s="46"/>
      <c r="E19" s="26"/>
      <c r="F19" s="23"/>
    </row>
    <row r="20" spans="1:6" hidden="1" outlineLevel="1" x14ac:dyDescent="0.2">
      <c r="A20" s="35"/>
      <c r="B20" s="30"/>
      <c r="C20" s="13" t="s">
        <v>42</v>
      </c>
      <c r="D20" s="46"/>
      <c r="E20" s="26"/>
      <c r="F20" s="23"/>
    </row>
    <row r="21" spans="1:6" hidden="1" outlineLevel="1" x14ac:dyDescent="0.2">
      <c r="A21" s="35"/>
      <c r="B21" s="30"/>
      <c r="C21" s="13" t="s">
        <v>43</v>
      </c>
      <c r="D21" s="46"/>
      <c r="E21" s="26"/>
      <c r="F21" s="23"/>
    </row>
    <row r="22" spans="1:6" ht="52.5" customHeight="1" collapsed="1" x14ac:dyDescent="0.2">
      <c r="A22" s="35"/>
      <c r="B22" s="30"/>
      <c r="C22" s="14"/>
      <c r="D22" s="46"/>
      <c r="E22" s="26"/>
      <c r="F22" s="23"/>
    </row>
    <row r="23" spans="1:6" hidden="1" outlineLevel="1" x14ac:dyDescent="0.2">
      <c r="A23" s="35"/>
      <c r="B23" s="29" t="s">
        <v>27</v>
      </c>
      <c r="C23" s="13" t="s">
        <v>41</v>
      </c>
      <c r="D23" s="46"/>
      <c r="E23" s="25" t="str">
        <f>IF(C27="A. niet",1,IF(C27="B. niet op tijd",4,IF(C27="C. op tijd",7,IF(C27="D. vroegtijdig en/of op eigen initiatief en overtuigende wijze meer geleverd",10,"-"))))</f>
        <v>-</v>
      </c>
      <c r="F23" s="23"/>
    </row>
    <row r="24" spans="1:6" hidden="1" outlineLevel="1" x14ac:dyDescent="0.2">
      <c r="A24" s="35"/>
      <c r="B24" s="30"/>
      <c r="C24" s="13" t="s">
        <v>45</v>
      </c>
      <c r="D24" s="46"/>
      <c r="E24" s="26"/>
      <c r="F24" s="23"/>
    </row>
    <row r="25" spans="1:6" hidden="1" outlineLevel="1" x14ac:dyDescent="0.2">
      <c r="A25" s="35"/>
      <c r="B25" s="30"/>
      <c r="C25" s="13" t="s">
        <v>46</v>
      </c>
      <c r="D25" s="46"/>
      <c r="E25" s="26"/>
      <c r="F25" s="23"/>
    </row>
    <row r="26" spans="1:6" ht="38.25" hidden="1" outlineLevel="1" x14ac:dyDescent="0.2">
      <c r="A26" s="35"/>
      <c r="B26" s="30"/>
      <c r="C26" s="13" t="s">
        <v>17</v>
      </c>
      <c r="D26" s="46"/>
      <c r="E26" s="26"/>
      <c r="F26" s="23"/>
    </row>
    <row r="27" spans="1:6" ht="52.5" customHeight="1" collapsed="1" thickBot="1" x14ac:dyDescent="0.25">
      <c r="A27" s="36"/>
      <c r="B27" s="31"/>
      <c r="C27" s="15"/>
      <c r="D27" s="47"/>
      <c r="E27" s="27"/>
      <c r="F27" s="24"/>
    </row>
    <row r="28" spans="1:6" ht="38.25" hidden="1" outlineLevel="1" x14ac:dyDescent="0.2">
      <c r="A28" s="33" t="s">
        <v>12</v>
      </c>
      <c r="B28" s="32" t="s">
        <v>26</v>
      </c>
      <c r="C28" s="12" t="s">
        <v>47</v>
      </c>
      <c r="D28" s="48"/>
      <c r="E28" s="28" t="str">
        <f>IF(C32="A. Aansturing was noodzakelijk, opmerkingen werden niet (volledig) opgepakt.",1,IF(C32="B. Aansturing was noodzakelijk, opmerkingen werden opgepakt.",4,IF(C32="C. Geen aansturing nodig",7,IF(C32="D. Geen aansturing nodig en de aannemer is meedenkend, vooruitdenkend en initiatief nemend tot verbeteringen.",10,"-"))))</f>
        <v>-</v>
      </c>
      <c r="F28" s="19" t="str">
        <f>IF(COUNT(E28:E37)=0,"-",AVERAGE(E28:E37))</f>
        <v>-</v>
      </c>
    </row>
    <row r="29" spans="1:6" ht="25.5" hidden="1" outlineLevel="1" x14ac:dyDescent="0.2">
      <c r="A29" s="37"/>
      <c r="B29" s="30"/>
      <c r="C29" s="13" t="s">
        <v>48</v>
      </c>
      <c r="D29" s="46"/>
      <c r="E29" s="26"/>
      <c r="F29" s="20"/>
    </row>
    <row r="30" spans="1:6" hidden="1" outlineLevel="1" x14ac:dyDescent="0.2">
      <c r="A30" s="37"/>
      <c r="B30" s="30"/>
      <c r="C30" s="13" t="s">
        <v>18</v>
      </c>
      <c r="D30" s="46"/>
      <c r="E30" s="26"/>
      <c r="F30" s="20"/>
    </row>
    <row r="31" spans="1:6" ht="51" hidden="1" outlineLevel="1" x14ac:dyDescent="0.2">
      <c r="A31" s="37"/>
      <c r="B31" s="30"/>
      <c r="C31" s="13" t="s">
        <v>19</v>
      </c>
      <c r="D31" s="46"/>
      <c r="E31" s="26"/>
      <c r="F31" s="20"/>
    </row>
    <row r="32" spans="1:6" ht="52.5" customHeight="1" collapsed="1" x14ac:dyDescent="0.2">
      <c r="A32" s="37"/>
      <c r="B32" s="30"/>
      <c r="C32" s="14"/>
      <c r="D32" s="46"/>
      <c r="E32" s="26"/>
      <c r="F32" s="20"/>
    </row>
    <row r="33" spans="1:6" ht="51" hidden="1" outlineLevel="1" x14ac:dyDescent="0.2">
      <c r="A33" s="37"/>
      <c r="B33" s="29" t="s">
        <v>35</v>
      </c>
      <c r="C33" s="13" t="s">
        <v>32</v>
      </c>
      <c r="D33" s="46"/>
      <c r="E33" s="25" t="str">
        <f>IF(C37="A. Herkende geen kansen of bedreigingen en nam, ook na aangeven, geen corrigerende maatregelen",1,IF(C37="B. Herkende geen kansen of bedreigingen maar nam achteraf op aanwijzing corrigerende maatregelen",4,IF(C37="C. Herkende kansen of bedreigingen en nam op eigen initiatief corrigerende maatregelen",7,IF(C37="D. Voorzag kansen of bedreigingen en nam voortijdig maatregelen",10,"-"))))</f>
        <v>-</v>
      </c>
      <c r="F33" s="20"/>
    </row>
    <row r="34" spans="1:6" ht="51" hidden="1" outlineLevel="1" x14ac:dyDescent="0.2">
      <c r="A34" s="37"/>
      <c r="B34" s="30"/>
      <c r="C34" s="13" t="s">
        <v>33</v>
      </c>
      <c r="D34" s="46"/>
      <c r="E34" s="26"/>
      <c r="F34" s="20"/>
    </row>
    <row r="35" spans="1:6" ht="51" hidden="1" outlineLevel="1" x14ac:dyDescent="0.2">
      <c r="A35" s="37"/>
      <c r="B35" s="30"/>
      <c r="C35" s="13" t="s">
        <v>34</v>
      </c>
      <c r="D35" s="46"/>
      <c r="E35" s="26"/>
      <c r="F35" s="20"/>
    </row>
    <row r="36" spans="1:6" ht="38.25" hidden="1" outlineLevel="1" x14ac:dyDescent="0.2">
      <c r="A36" s="37"/>
      <c r="B36" s="30"/>
      <c r="C36" s="13" t="s">
        <v>49</v>
      </c>
      <c r="D36" s="46"/>
      <c r="E36" s="26"/>
      <c r="F36" s="20"/>
    </row>
    <row r="37" spans="1:6" ht="52.5" customHeight="1" collapsed="1" thickBot="1" x14ac:dyDescent="0.25">
      <c r="A37" s="38"/>
      <c r="B37" s="31"/>
      <c r="C37" s="15"/>
      <c r="D37" s="47"/>
      <c r="E37" s="27"/>
      <c r="F37" s="21"/>
    </row>
    <row r="38" spans="1:6" ht="38.25" hidden="1" outlineLevel="1" x14ac:dyDescent="0.2">
      <c r="A38" s="34" t="s">
        <v>50</v>
      </c>
      <c r="B38" s="32" t="s">
        <v>36</v>
      </c>
      <c r="C38" s="12" t="s">
        <v>51</v>
      </c>
      <c r="D38" s="48"/>
      <c r="E38" s="28" t="str">
        <f>IF(C42="A. Tegenwerkend. 
Houding: veel weerstand en oneerlijk",1,IF(C42="B. Moeizaam. ON gaat mee maar kost veel energie.
Houding: stug en haperend",4,IF(C42="C. Volgens verwachting.
Houding: open en eerlijk",7,IF(C42="D. Als vanzelf.
Houding: meedenkend en ontzorgend",10,"-"))))</f>
        <v>-</v>
      </c>
      <c r="F38" s="22" t="str">
        <f>IF((COUNT(E38:E52))=0,"-",(AVERAGE(E38:E52)))</f>
        <v>-</v>
      </c>
    </row>
    <row r="39" spans="1:6" ht="38.25" hidden="1" outlineLevel="1" x14ac:dyDescent="0.2">
      <c r="A39" s="35"/>
      <c r="B39" s="30"/>
      <c r="C39" s="13" t="s">
        <v>52</v>
      </c>
      <c r="D39" s="46"/>
      <c r="E39" s="26"/>
      <c r="F39" s="23"/>
    </row>
    <row r="40" spans="1:6" ht="25.5" hidden="1" outlineLevel="1" x14ac:dyDescent="0.2">
      <c r="A40" s="35"/>
      <c r="B40" s="30"/>
      <c r="C40" s="13" t="s">
        <v>53</v>
      </c>
      <c r="D40" s="46"/>
      <c r="E40" s="26"/>
      <c r="F40" s="23"/>
    </row>
    <row r="41" spans="1:6" ht="38.25" hidden="1" outlineLevel="1" x14ac:dyDescent="0.2">
      <c r="A41" s="35"/>
      <c r="B41" s="30"/>
      <c r="C41" s="13" t="s">
        <v>54</v>
      </c>
      <c r="D41" s="46"/>
      <c r="E41" s="26"/>
      <c r="F41" s="23"/>
    </row>
    <row r="42" spans="1:6" ht="52.5" customHeight="1" collapsed="1" x14ac:dyDescent="0.2">
      <c r="A42" s="35"/>
      <c r="B42" s="30"/>
      <c r="C42" s="14"/>
      <c r="D42" s="46"/>
      <c r="E42" s="26"/>
      <c r="F42" s="23"/>
    </row>
    <row r="43" spans="1:6" ht="25.5" hidden="1" outlineLevel="1" x14ac:dyDescent="0.2">
      <c r="A43" s="35"/>
      <c r="B43" s="29" t="s">
        <v>55</v>
      </c>
      <c r="C43" s="13" t="s">
        <v>56</v>
      </c>
      <c r="D43" s="46"/>
      <c r="E43" s="25" t="str">
        <f>IF(C47="A. Te laat of incompleet, opdrachtgever moet ingrijpen",1,IF(C47="B. Op tijd maar onduidelijk, opdrachtgever moet bijsturen",4,IF(C47="C. Op tijd duidelijk en compleet",7,IF(C47="D. Op tijd, duidelijk en meer of uitgebreider dan contract",10,"-"))))</f>
        <v>-</v>
      </c>
      <c r="F43" s="23"/>
    </row>
    <row r="44" spans="1:6" ht="25.5" hidden="1" outlineLevel="1" x14ac:dyDescent="0.2">
      <c r="A44" s="35"/>
      <c r="B44" s="30"/>
      <c r="C44" s="13" t="s">
        <v>57</v>
      </c>
      <c r="D44" s="46"/>
      <c r="E44" s="26"/>
      <c r="F44" s="23"/>
    </row>
    <row r="45" spans="1:6" hidden="1" outlineLevel="1" x14ac:dyDescent="0.2">
      <c r="A45" s="35"/>
      <c r="B45" s="30"/>
      <c r="C45" s="13" t="s">
        <v>58</v>
      </c>
      <c r="D45" s="46"/>
      <c r="E45" s="26"/>
      <c r="F45" s="23"/>
    </row>
    <row r="46" spans="1:6" ht="25.5" hidden="1" outlineLevel="1" x14ac:dyDescent="0.2">
      <c r="A46" s="35"/>
      <c r="B46" s="30"/>
      <c r="C46" s="13" t="s">
        <v>59</v>
      </c>
      <c r="D46" s="46"/>
      <c r="E46" s="26"/>
      <c r="F46" s="23"/>
    </row>
    <row r="47" spans="1:6" ht="52.5" customHeight="1" collapsed="1" x14ac:dyDescent="0.2">
      <c r="A47" s="35"/>
      <c r="B47" s="30"/>
      <c r="C47" s="14"/>
      <c r="D47" s="46"/>
      <c r="E47" s="26"/>
      <c r="F47" s="23"/>
    </row>
    <row r="48" spans="1:6" ht="51" hidden="1" outlineLevel="1" x14ac:dyDescent="0.2">
      <c r="A48" s="35"/>
      <c r="B48" s="29" t="s">
        <v>60</v>
      </c>
      <c r="C48" s="13" t="s">
        <v>61</v>
      </c>
      <c r="D48" s="46"/>
      <c r="E48" s="25" t="str">
        <f>IF(C52="A. ON stond niet open voor belangen van de OG en behartigde alleen het eigen belang",1,IF(C52="B. ON stond open voor belangen van de OG maar stelt eigen belang (in tijd, geld of kwaliteit) voorop",4,IF(C52="C. ON stond open voor belangen van de OG en bracht dit in evenwicht met zijn  eigen belang. (schappelijk)",7,IF(C52="D. ON verplaatste zich de in belangen van OG en maakte bij tegenstrijdigheden een juiste weging. (meedenkend)",10,"-"))))</f>
        <v>-</v>
      </c>
      <c r="F48" s="23"/>
    </row>
    <row r="49" spans="1:9" ht="51" hidden="1" outlineLevel="1" x14ac:dyDescent="0.2">
      <c r="A49" s="35"/>
      <c r="B49" s="30"/>
      <c r="C49" s="13" t="s">
        <v>62</v>
      </c>
      <c r="D49" s="46"/>
      <c r="E49" s="26"/>
      <c r="F49" s="23"/>
    </row>
    <row r="50" spans="1:9" ht="51" hidden="1" outlineLevel="1" x14ac:dyDescent="0.2">
      <c r="A50" s="35"/>
      <c r="B50" s="30"/>
      <c r="C50" s="13" t="s">
        <v>78</v>
      </c>
      <c r="D50" s="46"/>
      <c r="E50" s="26"/>
      <c r="F50" s="23"/>
    </row>
    <row r="51" spans="1:9" ht="51" hidden="1" outlineLevel="1" x14ac:dyDescent="0.2">
      <c r="A51" s="35"/>
      <c r="B51" s="30"/>
      <c r="C51" s="13" t="s">
        <v>63</v>
      </c>
      <c r="D51" s="46"/>
      <c r="E51" s="26"/>
      <c r="F51" s="23"/>
    </row>
    <row r="52" spans="1:9" ht="52.5" customHeight="1" collapsed="1" thickBot="1" x14ac:dyDescent="0.25">
      <c r="A52" s="36"/>
      <c r="B52" s="31"/>
      <c r="C52" s="15"/>
      <c r="D52" s="47"/>
      <c r="E52" s="27"/>
      <c r="F52" s="24"/>
      <c r="I52" s="11"/>
    </row>
    <row r="53" spans="1:9" ht="51" hidden="1" outlineLevel="1" x14ac:dyDescent="0.2">
      <c r="A53" s="34" t="s">
        <v>74</v>
      </c>
      <c r="B53" s="32" t="s">
        <v>67</v>
      </c>
      <c r="C53" s="12" t="s">
        <v>71</v>
      </c>
      <c r="D53" s="48"/>
      <c r="E53" s="28" t="str">
        <f>IF(C57="A. De producten waren op hoofdpunten niet realiseerbaar of maakbaar. Er waren grote negatieve kostenconsequenties",1,IF(C57="B. De producten waren op punten niet uitvoerbaar, moest aangepast worden met beperkte negatieve kostenconsequenties",4,IF(C57="C. Producten uitvoerbaar zonder of met beperkte aanpassingen. Financiële consequentie per aanpassing &lt; 10%",7,IF(C57="D. De producten waren zonder aanpassingen uitvoerbaar en bleef volledig binnen de financiële verwachting",10,"-"))))</f>
        <v>-</v>
      </c>
      <c r="F53" s="22" t="str">
        <f>IF((COUNT(E53:E62))=0,"-",(AVERAGE(E53:E62)))</f>
        <v>-</v>
      </c>
    </row>
    <row r="54" spans="1:9" ht="51" hidden="1" outlineLevel="1" x14ac:dyDescent="0.2">
      <c r="A54" s="35"/>
      <c r="B54" s="30"/>
      <c r="C54" s="13" t="s">
        <v>68</v>
      </c>
      <c r="D54" s="46"/>
      <c r="E54" s="26"/>
      <c r="F54" s="23"/>
    </row>
    <row r="55" spans="1:9" ht="51" hidden="1" outlineLevel="1" x14ac:dyDescent="0.2">
      <c r="A55" s="35"/>
      <c r="B55" s="30"/>
      <c r="C55" s="13" t="s">
        <v>70</v>
      </c>
      <c r="D55" s="46"/>
      <c r="E55" s="26"/>
      <c r="F55" s="23"/>
    </row>
    <row r="56" spans="1:9" ht="51" hidden="1" outlineLevel="1" x14ac:dyDescent="0.2">
      <c r="A56" s="35"/>
      <c r="B56" s="30"/>
      <c r="C56" s="13" t="s">
        <v>69</v>
      </c>
      <c r="D56" s="46"/>
      <c r="E56" s="26"/>
      <c r="F56" s="23"/>
    </row>
    <row r="57" spans="1:9" ht="52.5" customHeight="1" collapsed="1" x14ac:dyDescent="0.2">
      <c r="A57" s="35"/>
      <c r="B57" s="30"/>
      <c r="C57" s="14"/>
      <c r="D57" s="46"/>
      <c r="E57" s="26"/>
      <c r="F57" s="23"/>
    </row>
    <row r="58" spans="1:9" ht="51" hidden="1" outlineLevel="1" x14ac:dyDescent="0.2">
      <c r="A58" s="35"/>
      <c r="B58" s="29" t="s">
        <v>72</v>
      </c>
      <c r="C58" s="13" t="s">
        <v>65</v>
      </c>
      <c r="D58" s="46"/>
      <c r="E58" s="25" t="str">
        <f>IF(C62="A. Zat alleen in de verdediging en nam geen eigen verantwoordelijkheid. Schoof (alles) af",1,IF(C62="B. De ON nam pas na aandringen of dreigen vanuit de OG verantwoordelijkheid voor zijn producten",4,IF(C62="C. De ON nam direct na aangeven van problemen de verantwoordelijkheid voor zijn geleverde producten",7,IF(C62="D. De ON bleef zelf op de hoogte van de realiseerbaarheid van zijn producten en nam, waar nodig, actie en verantwoordelijkheid",10,"-"))))</f>
        <v>-</v>
      </c>
      <c r="F58" s="23"/>
    </row>
    <row r="59" spans="1:9" ht="51" hidden="1" outlineLevel="1" x14ac:dyDescent="0.2">
      <c r="A59" s="35"/>
      <c r="B59" s="30"/>
      <c r="C59" s="13" t="s">
        <v>73</v>
      </c>
      <c r="D59" s="46"/>
      <c r="E59" s="26"/>
      <c r="F59" s="23"/>
    </row>
    <row r="60" spans="1:9" ht="51" hidden="1" outlineLevel="1" x14ac:dyDescent="0.2">
      <c r="A60" s="35"/>
      <c r="B60" s="30"/>
      <c r="C60" s="13" t="s">
        <v>66</v>
      </c>
      <c r="D60" s="46"/>
      <c r="E60" s="26"/>
      <c r="F60" s="23"/>
    </row>
    <row r="61" spans="1:9" ht="63.75" hidden="1" outlineLevel="1" x14ac:dyDescent="0.2">
      <c r="A61" s="35"/>
      <c r="B61" s="30"/>
      <c r="C61" s="13" t="s">
        <v>77</v>
      </c>
      <c r="D61" s="46"/>
      <c r="E61" s="26"/>
      <c r="F61" s="23"/>
    </row>
    <row r="62" spans="1:9" ht="52.5" customHeight="1" collapsed="1" thickBot="1" x14ac:dyDescent="0.25">
      <c r="A62" s="36"/>
      <c r="B62" s="31"/>
      <c r="C62" s="15"/>
      <c r="D62" s="47"/>
      <c r="E62" s="27"/>
      <c r="F62" s="24"/>
    </row>
  </sheetData>
  <sheetProtection sheet="1" objects="1" scenarios="1"/>
  <dataConsolidate/>
  <mergeCells count="61">
    <mergeCell ref="A1:F1"/>
    <mergeCell ref="A2:B2"/>
    <mergeCell ref="C2:D2"/>
    <mergeCell ref="E2:F2"/>
    <mergeCell ref="C7:D7"/>
    <mergeCell ref="A3:B3"/>
    <mergeCell ref="C3:D3"/>
    <mergeCell ref="E3:F11"/>
    <mergeCell ref="A4:B4"/>
    <mergeCell ref="C4:D4"/>
    <mergeCell ref="A5:B5"/>
    <mergeCell ref="C5:D5"/>
    <mergeCell ref="C6:D6"/>
    <mergeCell ref="A7:B7"/>
    <mergeCell ref="F13:F27"/>
    <mergeCell ref="A6:B6"/>
    <mergeCell ref="C9:D9"/>
    <mergeCell ref="A10:B10"/>
    <mergeCell ref="C10:D10"/>
    <mergeCell ref="A8:B8"/>
    <mergeCell ref="C8:D8"/>
    <mergeCell ref="A9:B9"/>
    <mergeCell ref="B23:B27"/>
    <mergeCell ref="A11:B11"/>
    <mergeCell ref="C11:D11"/>
    <mergeCell ref="E18:E22"/>
    <mergeCell ref="A28:A37"/>
    <mergeCell ref="B28:B32"/>
    <mergeCell ref="D28:D32"/>
    <mergeCell ref="E28:E32"/>
    <mergeCell ref="D23:D27"/>
    <mergeCell ref="A13:A27"/>
    <mergeCell ref="B13:B17"/>
    <mergeCell ref="D13:D17"/>
    <mergeCell ref="E13:E17"/>
    <mergeCell ref="E23:E27"/>
    <mergeCell ref="B18:B22"/>
    <mergeCell ref="D18:D22"/>
    <mergeCell ref="F28:F37"/>
    <mergeCell ref="B33:B37"/>
    <mergeCell ref="D33:D37"/>
    <mergeCell ref="E33:E37"/>
    <mergeCell ref="B53:B57"/>
    <mergeCell ref="D53:D57"/>
    <mergeCell ref="E53:E57"/>
    <mergeCell ref="A53:A62"/>
    <mergeCell ref="F38:F52"/>
    <mergeCell ref="B43:B47"/>
    <mergeCell ref="D43:D47"/>
    <mergeCell ref="E43:E47"/>
    <mergeCell ref="B48:B52"/>
    <mergeCell ref="D48:D52"/>
    <mergeCell ref="A38:A52"/>
    <mergeCell ref="B38:B42"/>
    <mergeCell ref="D38:D42"/>
    <mergeCell ref="F53:F62"/>
    <mergeCell ref="B58:B62"/>
    <mergeCell ref="D58:D62"/>
    <mergeCell ref="E58:E62"/>
    <mergeCell ref="E38:E42"/>
    <mergeCell ref="E48:E52"/>
  </mergeCells>
  <phoneticPr fontId="14" type="noConversion"/>
  <dataValidations count="2">
    <dataValidation type="list" allowBlank="1" showInputMessage="1" showErrorMessage="1" sqref="C22 C27 C37 C32 C42 C47 C52 C57 C62" xr:uid="{00000000-0002-0000-0100-000000000000}">
      <formula1>C18:C21</formula1>
    </dataValidation>
    <dataValidation type="list" allowBlank="1" showInputMessage="1" showErrorMessage="1" sqref="C17" xr:uid="{00000000-0002-0000-0100-000001000000}">
      <formula1>$C$13:$C$16</formula1>
    </dataValidation>
  </dataValidations>
  <pageMargins left="0.7" right="0.7" top="0.75" bottom="0.75" header="0.3" footer="0.3"/>
  <pageSetup paperSize="9" scale="5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/>
  <dimension ref="A1:F20"/>
  <sheetViews>
    <sheetView workbookViewId="0">
      <selection activeCell="B27" sqref="B27"/>
    </sheetView>
  </sheetViews>
  <sheetFormatPr defaultColWidth="27" defaultRowHeight="15" x14ac:dyDescent="0.25"/>
  <sheetData>
    <row r="1" spans="1:6" s="6" customFormat="1" ht="12.75" x14ac:dyDescent="0.2">
      <c r="A1" s="5"/>
      <c r="B1" s="5"/>
      <c r="C1" s="5"/>
      <c r="D1" s="5"/>
    </row>
    <row r="2" spans="1:6" s="6" customFormat="1" ht="13.5" thickBot="1" x14ac:dyDescent="0.25">
      <c r="A2" s="5"/>
      <c r="B2" s="5"/>
      <c r="C2" s="5"/>
      <c r="D2" s="5"/>
    </row>
    <row r="3" spans="1:6" s="6" customFormat="1" ht="12.75" x14ac:dyDescent="0.2">
      <c r="A3" s="34" t="s">
        <v>16</v>
      </c>
      <c r="B3" s="32" t="s">
        <v>13</v>
      </c>
      <c r="C3" s="4" t="s">
        <v>4</v>
      </c>
      <c r="D3" s="18"/>
      <c r="E3" s="68">
        <f>IF(C7="A. ",1,IF(C7="B. ",4,IF(C7="C. ",7,IF(C7="D.",10,"-"))))</f>
        <v>1</v>
      </c>
      <c r="F3" s="22">
        <f>IF((COUNT(E3:E17))=0,"-",(AVERAGE(E3:E17)))</f>
        <v>1</v>
      </c>
    </row>
    <row r="4" spans="1:6" s="6" customFormat="1" ht="12.75" x14ac:dyDescent="0.2">
      <c r="A4" s="35"/>
      <c r="B4" s="30"/>
      <c r="C4" s="2" t="s">
        <v>5</v>
      </c>
      <c r="D4" s="16"/>
      <c r="E4" s="69"/>
      <c r="F4" s="23"/>
    </row>
    <row r="5" spans="1:6" s="6" customFormat="1" ht="12.75" x14ac:dyDescent="0.2">
      <c r="A5" s="35"/>
      <c r="B5" s="30"/>
      <c r="C5" s="2" t="s">
        <v>6</v>
      </c>
      <c r="D5" s="16"/>
      <c r="E5" s="69"/>
      <c r="F5" s="23"/>
    </row>
    <row r="6" spans="1:6" s="6" customFormat="1" ht="12.75" x14ac:dyDescent="0.2">
      <c r="A6" s="35"/>
      <c r="B6" s="30"/>
      <c r="C6" s="2" t="s">
        <v>7</v>
      </c>
      <c r="D6" s="16"/>
      <c r="E6" s="69"/>
      <c r="F6" s="23"/>
    </row>
    <row r="7" spans="1:6" s="6" customFormat="1" ht="12.75" x14ac:dyDescent="0.2">
      <c r="A7" s="35"/>
      <c r="B7" s="30"/>
      <c r="C7" s="1" t="s">
        <v>4</v>
      </c>
      <c r="D7" s="16"/>
      <c r="E7" s="69"/>
      <c r="F7" s="23"/>
    </row>
    <row r="8" spans="1:6" s="6" customFormat="1" ht="12.75" x14ac:dyDescent="0.2">
      <c r="A8" s="35"/>
      <c r="B8" s="29" t="s">
        <v>14</v>
      </c>
      <c r="C8" s="2" t="s">
        <v>4</v>
      </c>
      <c r="D8" s="16"/>
      <c r="E8" s="70">
        <f>IF(C12="A. ",1,IF(C12="B. ",4,IF(C12="C. ",7,IF(C12="D.",10,"-"))))</f>
        <v>1</v>
      </c>
      <c r="F8" s="23"/>
    </row>
    <row r="9" spans="1:6" s="6" customFormat="1" ht="12.75" x14ac:dyDescent="0.2">
      <c r="A9" s="35"/>
      <c r="B9" s="30"/>
      <c r="C9" s="2" t="s">
        <v>5</v>
      </c>
      <c r="D9" s="16"/>
      <c r="E9" s="69"/>
      <c r="F9" s="23"/>
    </row>
    <row r="10" spans="1:6" s="6" customFormat="1" ht="12.75" x14ac:dyDescent="0.2">
      <c r="A10" s="35"/>
      <c r="B10" s="30"/>
      <c r="C10" s="2" t="s">
        <v>6</v>
      </c>
      <c r="D10" s="16"/>
      <c r="E10" s="69"/>
      <c r="F10" s="23"/>
    </row>
    <row r="11" spans="1:6" s="6" customFormat="1" ht="12.75" x14ac:dyDescent="0.2">
      <c r="A11" s="35"/>
      <c r="B11" s="30"/>
      <c r="C11" s="2" t="s">
        <v>7</v>
      </c>
      <c r="D11" s="16"/>
      <c r="E11" s="69"/>
      <c r="F11" s="23"/>
    </row>
    <row r="12" spans="1:6" s="6" customFormat="1" ht="12.75" x14ac:dyDescent="0.2">
      <c r="A12" s="35"/>
      <c r="B12" s="30"/>
      <c r="C12" s="1" t="s">
        <v>4</v>
      </c>
      <c r="D12" s="16"/>
      <c r="E12" s="69"/>
      <c r="F12" s="23"/>
    </row>
    <row r="13" spans="1:6" s="6" customFormat="1" ht="12.75" x14ac:dyDescent="0.2">
      <c r="A13" s="35"/>
      <c r="B13" s="29" t="s">
        <v>15</v>
      </c>
      <c r="C13" s="2" t="s">
        <v>4</v>
      </c>
      <c r="D13" s="16"/>
      <c r="E13" s="70">
        <f>IF(C17="A. ",1,IF(C17="B. ",4,IF(C17="C. ",7,IF(C17="D.",10,"-"))))</f>
        <v>1</v>
      </c>
      <c r="F13" s="23"/>
    </row>
    <row r="14" spans="1:6" s="6" customFormat="1" ht="12.75" x14ac:dyDescent="0.2">
      <c r="A14" s="35"/>
      <c r="B14" s="30"/>
      <c r="C14" s="2" t="s">
        <v>5</v>
      </c>
      <c r="D14" s="16"/>
      <c r="E14" s="69"/>
      <c r="F14" s="23"/>
    </row>
    <row r="15" spans="1:6" s="6" customFormat="1" ht="12.75" x14ac:dyDescent="0.2">
      <c r="A15" s="35"/>
      <c r="B15" s="30"/>
      <c r="C15" s="2" t="s">
        <v>6</v>
      </c>
      <c r="D15" s="16"/>
      <c r="E15" s="69"/>
      <c r="F15" s="23"/>
    </row>
    <row r="16" spans="1:6" s="6" customFormat="1" ht="12.75" x14ac:dyDescent="0.2">
      <c r="A16" s="35"/>
      <c r="B16" s="30"/>
      <c r="C16" s="2" t="s">
        <v>7</v>
      </c>
      <c r="D16" s="16"/>
      <c r="E16" s="69"/>
      <c r="F16" s="23"/>
    </row>
    <row r="17" spans="1:6" s="6" customFormat="1" ht="13.5" thickBot="1" x14ac:dyDescent="0.25">
      <c r="A17" s="36"/>
      <c r="B17" s="31"/>
      <c r="C17" s="3" t="s">
        <v>4</v>
      </c>
      <c r="D17" s="17"/>
      <c r="E17" s="71"/>
      <c r="F17" s="24"/>
    </row>
    <row r="18" spans="1:6" s="6" customFormat="1" ht="12.75" x14ac:dyDescent="0.2">
      <c r="A18" s="5"/>
      <c r="B18" s="5"/>
      <c r="C18" s="5"/>
      <c r="D18" s="5"/>
    </row>
    <row r="19" spans="1:6" s="6" customFormat="1" ht="12.75" x14ac:dyDescent="0.2">
      <c r="A19" s="5"/>
      <c r="B19" s="5"/>
      <c r="C19" s="5"/>
      <c r="D19" s="5"/>
    </row>
    <row r="20" spans="1:6" s="6" customFormat="1" ht="12.75" x14ac:dyDescent="0.2">
      <c r="A20" s="5"/>
      <c r="B20" s="5"/>
      <c r="C20" s="5"/>
      <c r="D20" s="5"/>
    </row>
  </sheetData>
  <mergeCells count="11">
    <mergeCell ref="A3:A17"/>
    <mergeCell ref="B3:B7"/>
    <mergeCell ref="D3:D7"/>
    <mergeCell ref="E3:E7"/>
    <mergeCell ref="F3:F17"/>
    <mergeCell ref="B8:B12"/>
    <mergeCell ref="D8:D12"/>
    <mergeCell ref="E8:E12"/>
    <mergeCell ref="B13:B17"/>
    <mergeCell ref="D13:D17"/>
    <mergeCell ref="E13:E17"/>
  </mergeCells>
  <phoneticPr fontId="14" type="noConversion"/>
  <dataValidations count="1">
    <dataValidation type="list" allowBlank="1" showInputMessage="1" showErrorMessage="1" sqref="C7 C12 C17" xr:uid="{00000000-0002-0000-0200-000000000000}">
      <formula1>C3:C6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CCA3D0F430774D80438A11DB1D5E51" ma:contentTypeVersion="12" ma:contentTypeDescription="Een nieuw document maken." ma:contentTypeScope="" ma:versionID="e802f4ecb3aad829cad9b981b01c2a56">
  <xsd:schema xmlns:xsd="http://www.w3.org/2001/XMLSchema" xmlns:xs="http://www.w3.org/2001/XMLSchema" xmlns:p="http://schemas.microsoft.com/office/2006/metadata/properties" xmlns:ns2="dce07e67-6734-4bc9-b634-7eafe980af83" xmlns:ns3="8a82859d-84f7-4a65-a6c3-5f5e94aeeae3" targetNamespace="http://schemas.microsoft.com/office/2006/metadata/properties" ma:root="true" ma:fieldsID="11791993974e8ac71e793825e53ebca7" ns2:_="" ns3:_="">
    <xsd:import namespace="dce07e67-6734-4bc9-b634-7eafe980af83"/>
    <xsd:import namespace="8a82859d-84f7-4a65-a6c3-5f5e94aeea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07e67-6734-4bc9-b634-7eafe980af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5380ce30-ef42-4fc7-ae21-31433e0825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2859d-84f7-4a65-a6c3-5f5e94aeeae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f550c8d-9f9e-4b20-8fd0-54b1e07a8a9e}" ma:internalName="TaxCatchAll" ma:showField="CatchAllData" ma:web="8a82859d-84f7-4a65-a6c3-5f5e94aeea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e07e67-6734-4bc9-b634-7eafe980af83">
      <Terms xmlns="http://schemas.microsoft.com/office/infopath/2007/PartnerControls"/>
    </lcf76f155ced4ddcb4097134ff3c332f>
    <TaxCatchAll xmlns="8a82859d-84f7-4a65-a6c3-5f5e94aeeae3" xsi:nil="true"/>
  </documentManagement>
</p:properties>
</file>

<file path=customXml/itemProps1.xml><?xml version="1.0" encoding="utf-8"?>
<ds:datastoreItem xmlns:ds="http://schemas.openxmlformats.org/officeDocument/2006/customXml" ds:itemID="{06390A2F-590F-4F30-97AE-B4554090EB36}"/>
</file>

<file path=customXml/itemProps2.xml><?xml version="1.0" encoding="utf-8"?>
<ds:datastoreItem xmlns:ds="http://schemas.openxmlformats.org/officeDocument/2006/customXml" ds:itemID="{B91379D1-B54B-460E-AAC2-6A7F69E15FDF}"/>
</file>

<file path=customXml/itemProps3.xml><?xml version="1.0" encoding="utf-8"?>
<ds:datastoreItem xmlns:ds="http://schemas.openxmlformats.org/officeDocument/2006/customXml" ds:itemID="{AD3B56CA-0D9C-4115-B7B5-9A140014BD6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ing.bureau</vt:lpstr>
      <vt:lpstr>template</vt:lpstr>
    </vt:vector>
  </TitlesOfParts>
  <Company>Gemeente Gouda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727509</dc:creator>
  <cp:lastModifiedBy>Berg, S van den (Stefan) (IB)</cp:lastModifiedBy>
  <cp:lastPrinted>2013-10-23T10:53:41Z</cp:lastPrinted>
  <dcterms:created xsi:type="dcterms:W3CDTF">2012-11-02T08:51:01Z</dcterms:created>
  <dcterms:modified xsi:type="dcterms:W3CDTF">2025-10-21T14:25:36Z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0x010100D9CCA3D0F430774D80438A11DB1D5E51</vt:lpwstr>
  </property>
  <property fmtid="{D5CDD505-2E9C-101B-9397-08002B2CF9AE}" pid="3" name="MediaServiceImageTags">
    <vt:lpwstr/>
  </property>
</Properties>
</file>