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rvo\IUC\02 Team KDC\03. Inkoop boven EU\17. Cat. Catering en WKDV\2025\202509101 - Klein Keukenmateriaal Defensie\2 Aanbestedingsdocument\Bijlagen\"/>
    </mc:Choice>
  </mc:AlternateContent>
  <xr:revisionPtr revIDLastSave="0" documentId="13_ncr:1_{B90641B2-5B60-4877-9FF7-8F0120293FBB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Blad1" sheetId="1" r:id="rId1"/>
  </sheets>
  <definedNames>
    <definedName name="_xlnm._FilterDatabase" localSheetId="0" hidden="1">Blad1!$A$54:$L$54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1" l="1"/>
  <c r="N44" i="1"/>
  <c r="N43" i="1"/>
  <c r="N45" i="1"/>
  <c r="N47" i="1"/>
  <c r="N48" i="1"/>
  <c r="M43" i="1"/>
  <c r="M44" i="1"/>
  <c r="M45" i="1"/>
  <c r="M46" i="1"/>
  <c r="L417" i="1" l="1"/>
  <c r="L20" i="1"/>
  <c r="L22" i="1"/>
  <c r="L18" i="1"/>
  <c r="L19" i="1"/>
  <c r="L45" i="1"/>
  <c r="L44" i="1"/>
  <c r="L43" i="1"/>
  <c r="L21" i="1"/>
  <c r="M21" i="1"/>
  <c r="M18" i="1"/>
  <c r="M19" i="1"/>
  <c r="M20" i="1"/>
  <c r="N20" i="1" l="1"/>
  <c r="N18" i="1"/>
  <c r="N19" i="1"/>
  <c r="N21" i="1"/>
  <c r="M416" i="1" l="1"/>
  <c r="M415" i="1"/>
  <c r="M414" i="1"/>
  <c r="M413" i="1"/>
  <c r="M407" i="1"/>
  <c r="M408" i="1"/>
  <c r="M409" i="1"/>
  <c r="M410" i="1"/>
  <c r="M411" i="1"/>
  <c r="M412" i="1"/>
  <c r="M404" i="1"/>
  <c r="M405" i="1"/>
  <c r="M406" i="1"/>
  <c r="M403" i="1"/>
  <c r="M401" i="1"/>
  <c r="M402" i="1"/>
  <c r="L416" i="1"/>
  <c r="N416" i="1" s="1"/>
  <c r="L415" i="1"/>
  <c r="N415" i="1" s="1"/>
  <c r="L414" i="1"/>
  <c r="N414" i="1" s="1"/>
  <c r="L413" i="1"/>
  <c r="L407" i="1"/>
  <c r="N407" i="1" s="1"/>
  <c r="L408" i="1"/>
  <c r="N408" i="1" s="1"/>
  <c r="L409" i="1"/>
  <c r="N409" i="1" s="1"/>
  <c r="L410" i="1"/>
  <c r="L411" i="1"/>
  <c r="N411" i="1" s="1"/>
  <c r="L412" i="1"/>
  <c r="N412" i="1" s="1"/>
  <c r="L404" i="1"/>
  <c r="N404" i="1" s="1"/>
  <c r="L405" i="1"/>
  <c r="L406" i="1"/>
  <c r="N406" i="1" s="1"/>
  <c r="L403" i="1"/>
  <c r="N403" i="1" s="1"/>
  <c r="L401" i="1"/>
  <c r="N401" i="1" s="1"/>
  <c r="L402" i="1"/>
  <c r="N402" i="1" s="1"/>
  <c r="L400" i="1"/>
  <c r="M387" i="1"/>
  <c r="M388" i="1"/>
  <c r="M389" i="1"/>
  <c r="M390" i="1"/>
  <c r="M391" i="1"/>
  <c r="M392" i="1"/>
  <c r="M393" i="1"/>
  <c r="M378" i="1"/>
  <c r="M379" i="1"/>
  <c r="M380" i="1"/>
  <c r="M381" i="1"/>
  <c r="M382" i="1"/>
  <c r="M383" i="1"/>
  <c r="M384" i="1"/>
  <c r="M385" i="1"/>
  <c r="M386" i="1"/>
  <c r="M375" i="1"/>
  <c r="M376" i="1"/>
  <c r="M377" i="1"/>
  <c r="M374" i="1"/>
  <c r="M373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54" i="1"/>
  <c r="M351" i="1"/>
  <c r="M352" i="1"/>
  <c r="M353" i="1"/>
  <c r="M350" i="1"/>
  <c r="M346" i="1"/>
  <c r="M347" i="1"/>
  <c r="M348" i="1"/>
  <c r="M349" i="1"/>
  <c r="M345" i="1"/>
  <c r="M341" i="1"/>
  <c r="M342" i="1"/>
  <c r="M343" i="1"/>
  <c r="M344" i="1"/>
  <c r="M340" i="1"/>
  <c r="M338" i="1"/>
  <c r="M339" i="1"/>
  <c r="L387" i="1"/>
  <c r="L388" i="1"/>
  <c r="L389" i="1"/>
  <c r="L390" i="1"/>
  <c r="L391" i="1"/>
  <c r="L392" i="1"/>
  <c r="L393" i="1"/>
  <c r="L378" i="1"/>
  <c r="L379" i="1"/>
  <c r="L380" i="1"/>
  <c r="L381" i="1"/>
  <c r="L382" i="1"/>
  <c r="L383" i="1"/>
  <c r="L384" i="1"/>
  <c r="L385" i="1"/>
  <c r="L386" i="1"/>
  <c r="L375" i="1"/>
  <c r="L376" i="1"/>
  <c r="L377" i="1"/>
  <c r="L374" i="1"/>
  <c r="L373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54" i="1"/>
  <c r="L351" i="1"/>
  <c r="L352" i="1"/>
  <c r="L353" i="1"/>
  <c r="L350" i="1"/>
  <c r="L346" i="1"/>
  <c r="L347" i="1"/>
  <c r="L348" i="1"/>
  <c r="L349" i="1"/>
  <c r="L345" i="1"/>
  <c r="L341" i="1"/>
  <c r="L342" i="1"/>
  <c r="L343" i="1"/>
  <c r="L344" i="1"/>
  <c r="L340" i="1"/>
  <c r="L338" i="1"/>
  <c r="L339" i="1"/>
  <c r="L337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43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21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184" i="1"/>
  <c r="M174" i="1"/>
  <c r="M175" i="1"/>
  <c r="M176" i="1"/>
  <c r="M177" i="1"/>
  <c r="M178" i="1"/>
  <c r="M179" i="1"/>
  <c r="M180" i="1"/>
  <c r="M181" i="1"/>
  <c r="M182" i="1"/>
  <c r="M183" i="1"/>
  <c r="M173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40" i="1"/>
  <c r="M139" i="1"/>
  <c r="M138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290" i="1"/>
  <c r="L100" i="1"/>
  <c r="L110" i="1"/>
  <c r="L112" i="1"/>
  <c r="L117" i="1"/>
  <c r="L285" i="1"/>
  <c r="N285" i="1" s="1"/>
  <c r="L244" i="1"/>
  <c r="L245" i="1"/>
  <c r="L246" i="1"/>
  <c r="N246" i="1" s="1"/>
  <c r="L247" i="1"/>
  <c r="N247" i="1" s="1"/>
  <c r="L248" i="1"/>
  <c r="L249" i="1"/>
  <c r="L250" i="1"/>
  <c r="N250" i="1" s="1"/>
  <c r="L251" i="1"/>
  <c r="N251" i="1" s="1"/>
  <c r="L252" i="1"/>
  <c r="L253" i="1"/>
  <c r="L254" i="1"/>
  <c r="N254" i="1" s="1"/>
  <c r="L255" i="1"/>
  <c r="N255" i="1" s="1"/>
  <c r="L256" i="1"/>
  <c r="L257" i="1"/>
  <c r="L258" i="1"/>
  <c r="N258" i="1" s="1"/>
  <c r="L259" i="1"/>
  <c r="N259" i="1" s="1"/>
  <c r="L260" i="1"/>
  <c r="L261" i="1"/>
  <c r="L262" i="1"/>
  <c r="N262" i="1" s="1"/>
  <c r="L263" i="1"/>
  <c r="N263" i="1" s="1"/>
  <c r="L264" i="1"/>
  <c r="L265" i="1"/>
  <c r="L266" i="1"/>
  <c r="N266" i="1" s="1"/>
  <c r="L267" i="1"/>
  <c r="N267" i="1" s="1"/>
  <c r="L268" i="1"/>
  <c r="L269" i="1"/>
  <c r="L270" i="1"/>
  <c r="N270" i="1" s="1"/>
  <c r="L271" i="1"/>
  <c r="N271" i="1" s="1"/>
  <c r="L272" i="1"/>
  <c r="L273" i="1"/>
  <c r="L274" i="1"/>
  <c r="N274" i="1" s="1"/>
  <c r="L275" i="1"/>
  <c r="N275" i="1" s="1"/>
  <c r="L276" i="1"/>
  <c r="L277" i="1"/>
  <c r="L278" i="1"/>
  <c r="N278" i="1" s="1"/>
  <c r="L279" i="1"/>
  <c r="N279" i="1" s="1"/>
  <c r="L280" i="1"/>
  <c r="L281" i="1"/>
  <c r="L282" i="1"/>
  <c r="N282" i="1" s="1"/>
  <c r="L283" i="1"/>
  <c r="N283" i="1" s="1"/>
  <c r="L284" i="1"/>
  <c r="L243" i="1"/>
  <c r="N243" i="1" s="1"/>
  <c r="L222" i="1"/>
  <c r="N222" i="1" s="1"/>
  <c r="L223" i="1"/>
  <c r="N223" i="1" s="1"/>
  <c r="L224" i="1"/>
  <c r="L225" i="1"/>
  <c r="N225" i="1" s="1"/>
  <c r="L226" i="1"/>
  <c r="N226" i="1" s="1"/>
  <c r="L227" i="1"/>
  <c r="N227" i="1" s="1"/>
  <c r="L228" i="1"/>
  <c r="L229" i="1"/>
  <c r="N229" i="1" s="1"/>
  <c r="L230" i="1"/>
  <c r="N230" i="1" s="1"/>
  <c r="L231" i="1"/>
  <c r="N231" i="1" s="1"/>
  <c r="L232" i="1"/>
  <c r="L233" i="1"/>
  <c r="N233" i="1" s="1"/>
  <c r="L234" i="1"/>
  <c r="N234" i="1" s="1"/>
  <c r="L235" i="1"/>
  <c r="N235" i="1" s="1"/>
  <c r="L236" i="1"/>
  <c r="L237" i="1"/>
  <c r="N237" i="1" s="1"/>
  <c r="L238" i="1"/>
  <c r="N238" i="1" s="1"/>
  <c r="L239" i="1"/>
  <c r="N239" i="1" s="1"/>
  <c r="L240" i="1"/>
  <c r="L241" i="1"/>
  <c r="N241" i="1" s="1"/>
  <c r="L242" i="1"/>
  <c r="N242" i="1" s="1"/>
  <c r="L221" i="1"/>
  <c r="N221" i="1" s="1"/>
  <c r="L185" i="1"/>
  <c r="L186" i="1"/>
  <c r="N186" i="1" s="1"/>
  <c r="L187" i="1"/>
  <c r="N187" i="1" s="1"/>
  <c r="L188" i="1"/>
  <c r="N188" i="1" s="1"/>
  <c r="L189" i="1"/>
  <c r="L190" i="1"/>
  <c r="N190" i="1" s="1"/>
  <c r="L191" i="1"/>
  <c r="N191" i="1" s="1"/>
  <c r="L192" i="1"/>
  <c r="N192" i="1" s="1"/>
  <c r="L193" i="1"/>
  <c r="L194" i="1"/>
  <c r="N194" i="1" s="1"/>
  <c r="L195" i="1"/>
  <c r="N195" i="1" s="1"/>
  <c r="L196" i="1"/>
  <c r="N196" i="1" s="1"/>
  <c r="L197" i="1"/>
  <c r="L198" i="1"/>
  <c r="N198" i="1" s="1"/>
  <c r="L199" i="1"/>
  <c r="N199" i="1" s="1"/>
  <c r="L200" i="1"/>
  <c r="N200" i="1" s="1"/>
  <c r="L201" i="1"/>
  <c r="L202" i="1"/>
  <c r="N202" i="1" s="1"/>
  <c r="L203" i="1"/>
  <c r="N203" i="1" s="1"/>
  <c r="L204" i="1"/>
  <c r="N204" i="1" s="1"/>
  <c r="L205" i="1"/>
  <c r="L206" i="1"/>
  <c r="N206" i="1" s="1"/>
  <c r="L207" i="1"/>
  <c r="N207" i="1" s="1"/>
  <c r="L208" i="1"/>
  <c r="N208" i="1" s="1"/>
  <c r="L209" i="1"/>
  <c r="L210" i="1"/>
  <c r="N210" i="1" s="1"/>
  <c r="L211" i="1"/>
  <c r="N211" i="1" s="1"/>
  <c r="L212" i="1"/>
  <c r="N212" i="1" s="1"/>
  <c r="L213" i="1"/>
  <c r="L214" i="1"/>
  <c r="N214" i="1" s="1"/>
  <c r="L215" i="1"/>
  <c r="N215" i="1" s="1"/>
  <c r="L216" i="1"/>
  <c r="N216" i="1" s="1"/>
  <c r="L217" i="1"/>
  <c r="L218" i="1"/>
  <c r="N218" i="1" s="1"/>
  <c r="L219" i="1"/>
  <c r="N219" i="1" s="1"/>
  <c r="L220" i="1"/>
  <c r="N220" i="1" s="1"/>
  <c r="L184" i="1"/>
  <c r="L174" i="1"/>
  <c r="N174" i="1" s="1"/>
  <c r="L175" i="1"/>
  <c r="N175" i="1" s="1"/>
  <c r="L176" i="1"/>
  <c r="N176" i="1" s="1"/>
  <c r="L177" i="1"/>
  <c r="L178" i="1"/>
  <c r="N178" i="1" s="1"/>
  <c r="L179" i="1"/>
  <c r="N179" i="1" s="1"/>
  <c r="L180" i="1"/>
  <c r="N180" i="1" s="1"/>
  <c r="L181" i="1"/>
  <c r="L182" i="1"/>
  <c r="N182" i="1" s="1"/>
  <c r="L183" i="1"/>
  <c r="N183" i="1" s="1"/>
  <c r="L173" i="1"/>
  <c r="N173" i="1" s="1"/>
  <c r="L141" i="1"/>
  <c r="L142" i="1"/>
  <c r="N142" i="1" s="1"/>
  <c r="L143" i="1"/>
  <c r="N143" i="1" s="1"/>
  <c r="L144" i="1"/>
  <c r="N144" i="1" s="1"/>
  <c r="L145" i="1"/>
  <c r="L146" i="1"/>
  <c r="N146" i="1" s="1"/>
  <c r="L147" i="1"/>
  <c r="N147" i="1" s="1"/>
  <c r="L148" i="1"/>
  <c r="N148" i="1" s="1"/>
  <c r="L149" i="1"/>
  <c r="L150" i="1"/>
  <c r="N150" i="1" s="1"/>
  <c r="L151" i="1"/>
  <c r="N151" i="1" s="1"/>
  <c r="L152" i="1"/>
  <c r="N152" i="1" s="1"/>
  <c r="L153" i="1"/>
  <c r="L154" i="1"/>
  <c r="N154" i="1" s="1"/>
  <c r="L155" i="1"/>
  <c r="N155" i="1" s="1"/>
  <c r="L156" i="1"/>
  <c r="N156" i="1" s="1"/>
  <c r="L157" i="1"/>
  <c r="L158" i="1"/>
  <c r="N158" i="1" s="1"/>
  <c r="L159" i="1"/>
  <c r="N159" i="1" s="1"/>
  <c r="L160" i="1"/>
  <c r="N160" i="1" s="1"/>
  <c r="L161" i="1"/>
  <c r="L162" i="1"/>
  <c r="N162" i="1" s="1"/>
  <c r="L163" i="1"/>
  <c r="N163" i="1" s="1"/>
  <c r="L164" i="1"/>
  <c r="N164" i="1" s="1"/>
  <c r="L165" i="1"/>
  <c r="L166" i="1"/>
  <c r="N166" i="1" s="1"/>
  <c r="L167" i="1"/>
  <c r="N167" i="1" s="1"/>
  <c r="L168" i="1"/>
  <c r="N168" i="1" s="1"/>
  <c r="L169" i="1"/>
  <c r="L170" i="1"/>
  <c r="N170" i="1" s="1"/>
  <c r="L171" i="1"/>
  <c r="N171" i="1" s="1"/>
  <c r="L172" i="1"/>
  <c r="N172" i="1" s="1"/>
  <c r="L140" i="1"/>
  <c r="L139" i="1"/>
  <c r="N139" i="1" s="1"/>
  <c r="L138" i="1"/>
  <c r="N138" i="1" s="1"/>
  <c r="L137" i="1"/>
  <c r="L286" i="1" s="1"/>
  <c r="M51" i="1"/>
  <c r="L51" i="1"/>
  <c r="L122" i="1"/>
  <c r="L95" i="1"/>
  <c r="L96" i="1"/>
  <c r="L97" i="1"/>
  <c r="L98" i="1"/>
  <c r="L99" i="1"/>
  <c r="L101" i="1"/>
  <c r="L102" i="1"/>
  <c r="L103" i="1"/>
  <c r="L104" i="1"/>
  <c r="L105" i="1"/>
  <c r="L106" i="1"/>
  <c r="L107" i="1"/>
  <c r="L108" i="1"/>
  <c r="L109" i="1"/>
  <c r="L111" i="1"/>
  <c r="L113" i="1"/>
  <c r="L114" i="1"/>
  <c r="L115" i="1"/>
  <c r="L116" i="1"/>
  <c r="L118" i="1"/>
  <c r="L119" i="1"/>
  <c r="L120" i="1"/>
  <c r="L121" i="1"/>
  <c r="L123" i="1"/>
  <c r="L124" i="1"/>
  <c r="L125" i="1"/>
  <c r="L126" i="1"/>
  <c r="L127" i="1"/>
  <c r="L128" i="1"/>
  <c r="L129" i="1"/>
  <c r="L130" i="1"/>
  <c r="L131" i="1"/>
  <c r="L132" i="1"/>
  <c r="L94" i="1"/>
  <c r="L39" i="1"/>
  <c r="L40" i="1"/>
  <c r="L41" i="1"/>
  <c r="L42" i="1"/>
  <c r="L46" i="1"/>
  <c r="L47" i="1"/>
  <c r="L48" i="1"/>
  <c r="L49" i="1"/>
  <c r="L50" i="1"/>
  <c r="L38" i="1"/>
  <c r="L35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L57" i="1"/>
  <c r="L58" i="1"/>
  <c r="N58" i="1" s="1"/>
  <c r="L59" i="1"/>
  <c r="L60" i="1"/>
  <c r="L61" i="1"/>
  <c r="L62" i="1"/>
  <c r="N62" i="1" s="1"/>
  <c r="L63" i="1"/>
  <c r="L64" i="1"/>
  <c r="L65" i="1"/>
  <c r="L66" i="1"/>
  <c r="N66" i="1" s="1"/>
  <c r="L67" i="1"/>
  <c r="L68" i="1"/>
  <c r="L69" i="1"/>
  <c r="L70" i="1"/>
  <c r="N70" i="1" s="1"/>
  <c r="L71" i="1"/>
  <c r="L72" i="1"/>
  <c r="L73" i="1"/>
  <c r="L74" i="1"/>
  <c r="N74" i="1" s="1"/>
  <c r="L75" i="1"/>
  <c r="L76" i="1"/>
  <c r="L77" i="1"/>
  <c r="L78" i="1"/>
  <c r="N78" i="1" s="1"/>
  <c r="L79" i="1"/>
  <c r="L80" i="1"/>
  <c r="L81" i="1"/>
  <c r="L82" i="1"/>
  <c r="N82" i="1" s="1"/>
  <c r="L83" i="1"/>
  <c r="L84" i="1"/>
  <c r="L85" i="1"/>
  <c r="L86" i="1"/>
  <c r="N86" i="1" s="1"/>
  <c r="L87" i="1"/>
  <c r="L88" i="1"/>
  <c r="L89" i="1"/>
  <c r="L56" i="1"/>
  <c r="L25" i="1"/>
  <c r="L12" i="1"/>
  <c r="L13" i="1"/>
  <c r="L14" i="1"/>
  <c r="L15" i="1"/>
  <c r="L16" i="1"/>
  <c r="L17" i="1"/>
  <c r="L23" i="1"/>
  <c r="L24" i="1"/>
  <c r="L26" i="1"/>
  <c r="L27" i="1"/>
  <c r="L28" i="1"/>
  <c r="L29" i="1"/>
  <c r="L30" i="1"/>
  <c r="L31" i="1"/>
  <c r="L32" i="1"/>
  <c r="L33" i="1"/>
  <c r="L34" i="1"/>
  <c r="L11" i="1"/>
  <c r="M42" i="1"/>
  <c r="L52" i="1" l="1"/>
  <c r="N42" i="1"/>
  <c r="N88" i="1"/>
  <c r="N84" i="1"/>
  <c r="N80" i="1"/>
  <c r="N76" i="1"/>
  <c r="N72" i="1"/>
  <c r="N68" i="1"/>
  <c r="N64" i="1"/>
  <c r="N60" i="1"/>
  <c r="N51" i="1"/>
  <c r="N405" i="1"/>
  <c r="N413" i="1"/>
  <c r="N87" i="1"/>
  <c r="N83" i="1"/>
  <c r="N79" i="1"/>
  <c r="N75" i="1"/>
  <c r="N71" i="1"/>
  <c r="N67" i="1"/>
  <c r="N63" i="1"/>
  <c r="N59" i="1"/>
  <c r="L333" i="1"/>
  <c r="N281" i="1"/>
  <c r="N277" i="1"/>
  <c r="N273" i="1"/>
  <c r="N269" i="1"/>
  <c r="N265" i="1"/>
  <c r="N261" i="1"/>
  <c r="N257" i="1"/>
  <c r="N253" i="1"/>
  <c r="N249" i="1"/>
  <c r="N245" i="1"/>
  <c r="L394" i="1"/>
  <c r="N410" i="1"/>
  <c r="N89" i="1"/>
  <c r="N85" i="1"/>
  <c r="N81" i="1"/>
  <c r="N77" i="1"/>
  <c r="N73" i="1"/>
  <c r="N69" i="1"/>
  <c r="N65" i="1"/>
  <c r="N61" i="1"/>
  <c r="N57" i="1"/>
  <c r="L133" i="1"/>
  <c r="N140" i="1"/>
  <c r="N169" i="1"/>
  <c r="N165" i="1"/>
  <c r="N161" i="1"/>
  <c r="N157" i="1"/>
  <c r="N153" i="1"/>
  <c r="N149" i="1"/>
  <c r="N145" i="1"/>
  <c r="N141" i="1"/>
  <c r="N181" i="1"/>
  <c r="N177" i="1"/>
  <c r="N184" i="1"/>
  <c r="N217" i="1"/>
  <c r="N213" i="1"/>
  <c r="N209" i="1"/>
  <c r="N205" i="1"/>
  <c r="N201" i="1"/>
  <c r="N197" i="1"/>
  <c r="N193" i="1"/>
  <c r="N189" i="1"/>
  <c r="N185" i="1"/>
  <c r="N240" i="1"/>
  <c r="N236" i="1"/>
  <c r="N232" i="1"/>
  <c r="N228" i="1"/>
  <c r="N224" i="1"/>
  <c r="N284" i="1"/>
  <c r="N280" i="1"/>
  <c r="N276" i="1"/>
  <c r="N272" i="1"/>
  <c r="N268" i="1"/>
  <c r="N264" i="1"/>
  <c r="N260" i="1"/>
  <c r="N256" i="1"/>
  <c r="N252" i="1"/>
  <c r="N248" i="1"/>
  <c r="N244" i="1"/>
  <c r="N339" i="1"/>
  <c r="N338" i="1"/>
  <c r="N340" i="1"/>
  <c r="N344" i="1"/>
  <c r="N343" i="1"/>
  <c r="N342" i="1"/>
  <c r="N341" i="1"/>
  <c r="N345" i="1"/>
  <c r="N349" i="1"/>
  <c r="N348" i="1"/>
  <c r="N347" i="1"/>
  <c r="N346" i="1"/>
  <c r="N350" i="1"/>
  <c r="N353" i="1"/>
  <c r="N352" i="1"/>
  <c r="N351" i="1"/>
  <c r="N354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73" i="1"/>
  <c r="N374" i="1"/>
  <c r="N377" i="1"/>
  <c r="N376" i="1"/>
  <c r="N375" i="1"/>
  <c r="N386" i="1"/>
  <c r="N385" i="1"/>
  <c r="N384" i="1"/>
  <c r="N383" i="1"/>
  <c r="N382" i="1"/>
  <c r="N381" i="1"/>
  <c r="N380" i="1"/>
  <c r="N379" i="1"/>
  <c r="N378" i="1"/>
  <c r="N393" i="1"/>
  <c r="N392" i="1"/>
  <c r="N391" i="1"/>
  <c r="N390" i="1"/>
  <c r="N389" i="1"/>
  <c r="N388" i="1"/>
  <c r="N387" i="1"/>
  <c r="L90" i="1"/>
  <c r="L421" i="1" l="1"/>
  <c r="M24" i="1" l="1"/>
  <c r="N24" i="1" s="1"/>
  <c r="M25" i="1"/>
  <c r="M32" i="1"/>
  <c r="N32" i="1"/>
  <c r="M33" i="1"/>
  <c r="N33" i="1" s="1"/>
  <c r="M50" i="1"/>
  <c r="M131" i="1"/>
  <c r="M132" i="1"/>
  <c r="M108" i="1"/>
  <c r="M109" i="1"/>
  <c r="M110" i="1"/>
  <c r="M111" i="1"/>
  <c r="M112" i="1"/>
  <c r="M113" i="1"/>
  <c r="M114" i="1"/>
  <c r="N114" i="1" s="1"/>
  <c r="M115" i="1"/>
  <c r="N115" i="1" s="1"/>
  <c r="M116" i="1"/>
  <c r="M117" i="1"/>
  <c r="M118" i="1"/>
  <c r="N118" i="1" s="1"/>
  <c r="M119" i="1"/>
  <c r="N119" i="1" s="1"/>
  <c r="M120" i="1"/>
  <c r="M121" i="1"/>
  <c r="M122" i="1"/>
  <c r="N122" i="1" s="1"/>
  <c r="M123" i="1"/>
  <c r="N123" i="1" s="1"/>
  <c r="M124" i="1"/>
  <c r="M125" i="1"/>
  <c r="M126" i="1"/>
  <c r="N126" i="1" s="1"/>
  <c r="M127" i="1"/>
  <c r="N127" i="1" s="1"/>
  <c r="M128" i="1"/>
  <c r="N108" i="1"/>
  <c r="N110" i="1"/>
  <c r="N111" i="1"/>
  <c r="N112" i="1"/>
  <c r="N116" i="1"/>
  <c r="N120" i="1"/>
  <c r="N128" i="1" l="1"/>
  <c r="N124" i="1"/>
  <c r="N132" i="1"/>
  <c r="N125" i="1"/>
  <c r="N121" i="1"/>
  <c r="N117" i="1"/>
  <c r="N113" i="1"/>
  <c r="N109" i="1"/>
  <c r="N131" i="1"/>
  <c r="N317" i="1"/>
  <c r="N320" i="1"/>
  <c r="N321" i="1"/>
  <c r="N324" i="1"/>
  <c r="N325" i="1"/>
  <c r="N328" i="1"/>
  <c r="N329" i="1"/>
  <c r="N332" i="1"/>
  <c r="N331" i="1" l="1"/>
  <c r="N323" i="1"/>
  <c r="N330" i="1"/>
  <c r="N326" i="1"/>
  <c r="N322" i="1"/>
  <c r="N318" i="1"/>
  <c r="N292" i="1"/>
  <c r="N327" i="1"/>
  <c r="N319" i="1"/>
  <c r="M400" i="1" l="1"/>
  <c r="N400" i="1" s="1"/>
  <c r="N417" i="1" s="1"/>
  <c r="M337" i="1"/>
  <c r="N337" i="1" s="1"/>
  <c r="N394" i="1" s="1"/>
  <c r="M290" i="1"/>
  <c r="M137" i="1"/>
  <c r="N137" i="1" s="1"/>
  <c r="N286" i="1" s="1"/>
  <c r="M95" i="1"/>
  <c r="M96" i="1"/>
  <c r="M97" i="1"/>
  <c r="M98" i="1"/>
  <c r="M99" i="1"/>
  <c r="M100" i="1"/>
  <c r="M101" i="1"/>
  <c r="M102" i="1"/>
  <c r="M103" i="1"/>
  <c r="M104" i="1"/>
  <c r="M105" i="1"/>
  <c r="M107" i="1"/>
  <c r="M106" i="1"/>
  <c r="M129" i="1"/>
  <c r="M130" i="1"/>
  <c r="M94" i="1"/>
  <c r="M56" i="1"/>
  <c r="N56" i="1" s="1"/>
  <c r="N90" i="1" s="1"/>
  <c r="M12" i="1"/>
  <c r="M13" i="1"/>
  <c r="M14" i="1"/>
  <c r="M15" i="1"/>
  <c r="M17" i="1"/>
  <c r="M22" i="1"/>
  <c r="M23" i="1"/>
  <c r="M30" i="1"/>
  <c r="M31" i="1"/>
  <c r="M27" i="1"/>
  <c r="M29" i="1"/>
  <c r="M16" i="1"/>
  <c r="M26" i="1"/>
  <c r="M34" i="1"/>
  <c r="M35" i="1"/>
  <c r="M28" i="1"/>
  <c r="M38" i="1"/>
  <c r="M39" i="1"/>
  <c r="M40" i="1"/>
  <c r="M41" i="1"/>
  <c r="M47" i="1"/>
  <c r="M48" i="1"/>
  <c r="M49" i="1"/>
  <c r="M11" i="1"/>
  <c r="N303" i="1" l="1"/>
  <c r="N304" i="1"/>
  <c r="N95" i="1"/>
  <c r="N96" i="1"/>
  <c r="N97" i="1"/>
  <c r="N98" i="1"/>
  <c r="N99" i="1"/>
  <c r="N100" i="1"/>
  <c r="N101" i="1"/>
  <c r="N102" i="1"/>
  <c r="N103" i="1"/>
  <c r="N104" i="1"/>
  <c r="N105" i="1"/>
  <c r="N107" i="1"/>
  <c r="N106" i="1"/>
  <c r="N129" i="1"/>
  <c r="N130" i="1"/>
  <c r="N12" i="1"/>
  <c r="N13" i="1"/>
  <c r="N14" i="1"/>
  <c r="N15" i="1"/>
  <c r="N17" i="1"/>
  <c r="N22" i="1"/>
  <c r="N23" i="1"/>
  <c r="N25" i="1"/>
  <c r="N30" i="1"/>
  <c r="N31" i="1"/>
  <c r="N27" i="1"/>
  <c r="N29" i="1"/>
  <c r="N16" i="1"/>
  <c r="N26" i="1"/>
  <c r="N34" i="1"/>
  <c r="N35" i="1"/>
  <c r="N28" i="1"/>
  <c r="N39" i="1"/>
  <c r="N40" i="1"/>
  <c r="N41" i="1"/>
  <c r="N49" i="1"/>
  <c r="N50" i="1"/>
  <c r="N300" i="1"/>
  <c r="N301" i="1"/>
  <c r="N302" i="1"/>
  <c r="N305" i="1"/>
  <c r="N306" i="1"/>
  <c r="N307" i="1"/>
  <c r="N308" i="1"/>
  <c r="N309" i="1"/>
  <c r="N298" i="1"/>
  <c r="N299" i="1"/>
  <c r="N293" i="1"/>
  <c r="N310" i="1"/>
  <c r="N38" i="1" l="1"/>
  <c r="N316" i="1" l="1"/>
  <c r="N11" i="1"/>
  <c r="N52" i="1" s="1"/>
  <c r="N421" i="1" s="1"/>
  <c r="N290" i="1"/>
  <c r="N291" i="1"/>
  <c r="N294" i="1"/>
  <c r="N295" i="1"/>
  <c r="N296" i="1"/>
  <c r="N297" i="1"/>
  <c r="N311" i="1"/>
  <c r="N312" i="1"/>
  <c r="N313" i="1"/>
  <c r="N314" i="1"/>
  <c r="N315" i="1"/>
  <c r="N333" i="1" l="1"/>
  <c r="N94" i="1"/>
  <c r="N133" i="1" s="1"/>
  <c r="M424" i="1" l="1"/>
  <c r="M425" i="1" l="1"/>
  <c r="M426" i="1" s="1"/>
</calcChain>
</file>

<file path=xl/sharedStrings.xml><?xml version="1.0" encoding="utf-8"?>
<sst xmlns="http://schemas.openxmlformats.org/spreadsheetml/2006/main" count="2151" uniqueCount="738">
  <si>
    <t>Glaswerk</t>
  </si>
  <si>
    <t>Bestek</t>
  </si>
  <si>
    <t>Potten en pannen</t>
  </si>
  <si>
    <t>Omschrijving</t>
  </si>
  <si>
    <t>Maatvoering</t>
  </si>
  <si>
    <t>Inhoud</t>
  </si>
  <si>
    <t>Type</t>
  </si>
  <si>
    <t>Materiaal</t>
  </si>
  <si>
    <t>ø 240mm</t>
  </si>
  <si>
    <t>240mm</t>
  </si>
  <si>
    <t xml:space="preserve">Bord diep </t>
  </si>
  <si>
    <t xml:space="preserve">Bord lunch  </t>
  </si>
  <si>
    <t>Bord diner</t>
  </si>
  <si>
    <t>ø 160mm</t>
  </si>
  <si>
    <t xml:space="preserve">Soepkop 2 oren </t>
  </si>
  <si>
    <t>Schotel voor soepkop</t>
  </si>
  <si>
    <t>26cl</t>
  </si>
  <si>
    <t>ø 92mm</t>
  </si>
  <si>
    <t>20cl</t>
  </si>
  <si>
    <t>ø 120mm</t>
  </si>
  <si>
    <t>125x125mm</t>
  </si>
  <si>
    <t>Koffiekop met oor</t>
  </si>
  <si>
    <t>nvt</t>
  </si>
  <si>
    <t>Koksmes</t>
  </si>
  <si>
    <t>Smeedijzer</t>
  </si>
  <si>
    <t>Tafelmes</t>
  </si>
  <si>
    <t>Tafellepel</t>
  </si>
  <si>
    <t>Tafelvork</t>
  </si>
  <si>
    <t>217mm</t>
  </si>
  <si>
    <t>197mm</t>
  </si>
  <si>
    <t>200mm</t>
  </si>
  <si>
    <t>1/1 GN</t>
  </si>
  <si>
    <t>Glasvezel, alu versteviging</t>
  </si>
  <si>
    <t>Mandoline</t>
  </si>
  <si>
    <t>400x120mm</t>
  </si>
  <si>
    <t>RVS</t>
  </si>
  <si>
    <t>Schuimspaan</t>
  </si>
  <si>
    <t>Serveertang</t>
  </si>
  <si>
    <t xml:space="preserve">Trapezium </t>
  </si>
  <si>
    <t>Rechthoekig</t>
  </si>
  <si>
    <t>1ltr</t>
  </si>
  <si>
    <t xml:space="preserve">RVS met kunststof </t>
  </si>
  <si>
    <t>1,5ltr</t>
  </si>
  <si>
    <t>360x250mm</t>
  </si>
  <si>
    <t>Ovaal</t>
  </si>
  <si>
    <t xml:space="preserve">Schotel  </t>
  </si>
  <si>
    <t xml:space="preserve">Schotel </t>
  </si>
  <si>
    <t>320x210mm</t>
  </si>
  <si>
    <t>Glas</t>
  </si>
  <si>
    <t xml:space="preserve">21cl </t>
  </si>
  <si>
    <t>Bordeauxglas</t>
  </si>
  <si>
    <t>Bourgogneglas</t>
  </si>
  <si>
    <t>28cl</t>
  </si>
  <si>
    <t>Stapelbaar</t>
  </si>
  <si>
    <t xml:space="preserve">6cl </t>
  </si>
  <si>
    <t xml:space="preserve">Dessertlepel </t>
  </si>
  <si>
    <t xml:space="preserve"> RVS</t>
  </si>
  <si>
    <t xml:space="preserve">Broodmand </t>
  </si>
  <si>
    <t xml:space="preserve">Steelpan </t>
  </si>
  <si>
    <t xml:space="preserve">4ltr  </t>
  </si>
  <si>
    <t>Steelpan laag</t>
  </si>
  <si>
    <t>Kookpan met deksel</t>
  </si>
  <si>
    <t xml:space="preserve">240x140mm </t>
  </si>
  <si>
    <t xml:space="preserve">240x240mm </t>
  </si>
  <si>
    <t xml:space="preserve">280x280mm </t>
  </si>
  <si>
    <t xml:space="preserve">200x130mm  </t>
  </si>
  <si>
    <t xml:space="preserve">360x215mm  </t>
  </si>
  <si>
    <t>Koekenpan</t>
  </si>
  <si>
    <t xml:space="preserve">Vergiet </t>
  </si>
  <si>
    <t xml:space="preserve">Schuimspaan </t>
  </si>
  <si>
    <t xml:space="preserve">L475x120mm </t>
  </si>
  <si>
    <t xml:space="preserve">L505x140mm </t>
  </si>
  <si>
    <t>25cl</t>
  </si>
  <si>
    <t>Garde</t>
  </si>
  <si>
    <t xml:space="preserve">250mm </t>
  </si>
  <si>
    <t xml:space="preserve">350mm </t>
  </si>
  <si>
    <t xml:space="preserve">Puntzeef </t>
  </si>
  <si>
    <t xml:space="preserve">230mm  </t>
  </si>
  <si>
    <t xml:space="preserve">Eiersnijder </t>
  </si>
  <si>
    <t>210mm</t>
  </si>
  <si>
    <t xml:space="preserve">Broodmes </t>
  </si>
  <si>
    <t xml:space="preserve">Veiligheidswanten (paar) </t>
  </si>
  <si>
    <t xml:space="preserve">Hittebestendig </t>
  </si>
  <si>
    <t>420mm</t>
  </si>
  <si>
    <t xml:space="preserve">Knoflookpers </t>
  </si>
  <si>
    <t>150mm</t>
  </si>
  <si>
    <t xml:space="preserve">Trechter </t>
  </si>
  <si>
    <t xml:space="preserve">Spuitje </t>
  </si>
  <si>
    <t xml:space="preserve">Lepel wit </t>
  </si>
  <si>
    <t>Rond</t>
  </si>
  <si>
    <t>Melamine</t>
  </si>
  <si>
    <t>450mm</t>
  </si>
  <si>
    <t xml:space="preserve">Pannenlikker  </t>
  </si>
  <si>
    <t>Kunststof</t>
  </si>
  <si>
    <t xml:space="preserve">Deegkrabber </t>
  </si>
  <si>
    <t xml:space="preserve">198x149mm </t>
  </si>
  <si>
    <t xml:space="preserve">Voor 6 snijplanken </t>
  </si>
  <si>
    <t xml:space="preserve">Vleesvork </t>
  </si>
  <si>
    <t xml:space="preserve">200mm </t>
  </si>
  <si>
    <t>230mm</t>
  </si>
  <si>
    <t>260mm</t>
  </si>
  <si>
    <t xml:space="preserve">Aanzetstaal </t>
  </si>
  <si>
    <t xml:space="preserve">Citroentrekker </t>
  </si>
  <si>
    <t xml:space="preserve">Schilmesje </t>
  </si>
  <si>
    <t>80mm</t>
  </si>
  <si>
    <t>Dunschiller</t>
  </si>
  <si>
    <t>60mm</t>
  </si>
  <si>
    <t xml:space="preserve">2 zijdig </t>
  </si>
  <si>
    <t xml:space="preserve">Officemes </t>
  </si>
  <si>
    <t xml:space="preserve">100mm </t>
  </si>
  <si>
    <t>110mm</t>
  </si>
  <si>
    <t xml:space="preserve">Messenmagneet </t>
  </si>
  <si>
    <t xml:space="preserve">Zware kwaliteit </t>
  </si>
  <si>
    <t xml:space="preserve">Schaal conisch  </t>
  </si>
  <si>
    <t>2,5ltr</t>
  </si>
  <si>
    <t xml:space="preserve">Beslagkom </t>
  </si>
  <si>
    <t>6ltr</t>
  </si>
  <si>
    <t xml:space="preserve"> Kunststof</t>
  </si>
  <si>
    <t>Zonder voet</t>
  </si>
  <si>
    <t xml:space="preserve">195mm </t>
  </si>
  <si>
    <t xml:space="preserve">Aluminium </t>
  </si>
  <si>
    <t xml:space="preserve">Staartblikopener </t>
  </si>
  <si>
    <t xml:space="preserve">Koksgerei/keukengereedschap </t>
  </si>
  <si>
    <t>Gastronorm / overigen</t>
  </si>
  <si>
    <t xml:space="preserve">Kelnersmes </t>
  </si>
  <si>
    <t>1/2 GN</t>
  </si>
  <si>
    <t>1/4 GN</t>
  </si>
  <si>
    <t>Met lepeluitsparing</t>
  </si>
  <si>
    <t xml:space="preserve">Met lepeluitsparing </t>
  </si>
  <si>
    <t>Rond / stapelbaar</t>
  </si>
  <si>
    <t xml:space="preserve">Combi (plakjes/partjes) </t>
  </si>
  <si>
    <t>Melkbeker</t>
  </si>
  <si>
    <t>ø 210mm</t>
  </si>
  <si>
    <t>Wit</t>
  </si>
  <si>
    <t>ø 270mm</t>
  </si>
  <si>
    <t xml:space="preserve">Glas </t>
  </si>
  <si>
    <t>22cl</t>
  </si>
  <si>
    <t xml:space="preserve">Chafing Dish </t>
  </si>
  <si>
    <t xml:space="preserve">10ltr  </t>
  </si>
  <si>
    <t xml:space="preserve">17ltr  </t>
  </si>
  <si>
    <t>290mm</t>
  </si>
  <si>
    <t xml:space="preserve">Spatel </t>
  </si>
  <si>
    <t>260x77mm</t>
  </si>
  <si>
    <t>Paletmes geknikt</t>
  </si>
  <si>
    <t xml:space="preserve">300mm </t>
  </si>
  <si>
    <t>600mm</t>
  </si>
  <si>
    <t>310mm</t>
  </si>
  <si>
    <t xml:space="preserve">Afruimbak </t>
  </si>
  <si>
    <t>550x410mm</t>
  </si>
  <si>
    <t xml:space="preserve">Grijs </t>
  </si>
  <si>
    <t>550mm</t>
  </si>
  <si>
    <t>Clou of vergelijkbaar</t>
  </si>
  <si>
    <t>3ltr</t>
  </si>
  <si>
    <t>340mm</t>
  </si>
  <si>
    <t xml:space="preserve"> Aluminium</t>
  </si>
  <si>
    <t>Bakrooster</t>
  </si>
  <si>
    <t>Gastronormbak</t>
  </si>
  <si>
    <t>Geperforeerd</t>
  </si>
  <si>
    <t>20,5cl</t>
  </si>
  <si>
    <t>ø 295mm</t>
  </si>
  <si>
    <t>Inzetbak</t>
  </si>
  <si>
    <t>1/1 GN - 150 diep</t>
  </si>
  <si>
    <t>1/1 GN - 100 diep</t>
  </si>
  <si>
    <t>1/2 GN - 200 diep</t>
  </si>
  <si>
    <t>Met klapdeksel</t>
  </si>
  <si>
    <t>Transparant kunststof</t>
  </si>
  <si>
    <t>Hard porselein</t>
  </si>
  <si>
    <t>per stuk</t>
  </si>
  <si>
    <t>Fictieve afname</t>
  </si>
  <si>
    <t>Prijs per eenheid</t>
  </si>
  <si>
    <t xml:space="preserve">Saladeschaal </t>
  </si>
  <si>
    <t>70cl</t>
  </si>
  <si>
    <t>Met deksel elektrisch</t>
  </si>
  <si>
    <t>Longdrinkglas</t>
  </si>
  <si>
    <t>30cl</t>
  </si>
  <si>
    <t>Dessertvork</t>
  </si>
  <si>
    <t xml:space="preserve"> </t>
  </si>
  <si>
    <t>Hard Porselein</t>
  </si>
  <si>
    <t>Pasta / stapelbaar</t>
  </si>
  <si>
    <t>RVS (18/10) - 3mm</t>
  </si>
  <si>
    <t>Sabatier of vergelijkbaar</t>
  </si>
  <si>
    <t>Staart</t>
  </si>
  <si>
    <t xml:space="preserve">Zoutstrooier </t>
  </si>
  <si>
    <t>Groot</t>
  </si>
  <si>
    <t xml:space="preserve"> ø 320mm</t>
  </si>
  <si>
    <t xml:space="preserve"> ø 240mm </t>
  </si>
  <si>
    <t xml:space="preserve"> ø 450mm</t>
  </si>
  <si>
    <t>Dienblad</t>
  </si>
  <si>
    <t xml:space="preserve">Dienblad </t>
  </si>
  <si>
    <t>Zwart</t>
  </si>
  <si>
    <t>Geel</t>
  </si>
  <si>
    <t xml:space="preserve">Isoleerkan </t>
  </si>
  <si>
    <t>TOTAAL hard porselein</t>
  </si>
  <si>
    <t>TOTAAL glaswerk</t>
  </si>
  <si>
    <t>TOTAAL Bestek</t>
  </si>
  <si>
    <t>TOTAAL Potten en pannen</t>
  </si>
  <si>
    <t>TOTAAL Gastronorm en overigen</t>
  </si>
  <si>
    <t>Let op!</t>
  </si>
  <si>
    <t>Alle prijzen dienen in € te zijn.</t>
  </si>
  <si>
    <t>wit / stapelbaar</t>
  </si>
  <si>
    <t>14 cl</t>
  </si>
  <si>
    <t>22 cl</t>
  </si>
  <si>
    <t>Koffiekop</t>
  </si>
  <si>
    <t>17,5 cl</t>
  </si>
  <si>
    <t>Onbreekbaar kunststof</t>
  </si>
  <si>
    <t>Beker zonder oor</t>
  </si>
  <si>
    <t>25 cl</t>
  </si>
  <si>
    <t>2 ltr</t>
  </si>
  <si>
    <t xml:space="preserve">Soepkom </t>
  </si>
  <si>
    <t>45 cl</t>
  </si>
  <si>
    <t>Mepal of vergelijkbaar</t>
  </si>
  <si>
    <t xml:space="preserve">kleur blauw </t>
  </si>
  <si>
    <t>28 cl</t>
  </si>
  <si>
    <t>24 cl</t>
  </si>
  <si>
    <t>stapelbaar</t>
  </si>
  <si>
    <t>kleur zwart</t>
  </si>
  <si>
    <t xml:space="preserve">Lepel </t>
  </si>
  <si>
    <t>380 mm</t>
  </si>
  <si>
    <t>kleur wit</t>
  </si>
  <si>
    <t xml:space="preserve">Garde </t>
  </si>
  <si>
    <t>310 mm</t>
  </si>
  <si>
    <t>uit één stuk</t>
  </si>
  <si>
    <t>RVS 18/10</t>
  </si>
  <si>
    <t>1 ltr</t>
  </si>
  <si>
    <t>4 ltr</t>
  </si>
  <si>
    <t>Steelpan</t>
  </si>
  <si>
    <t xml:space="preserve">Mok met oor - magnetronbestendig </t>
  </si>
  <si>
    <t xml:space="preserve"> ø 160mm</t>
  </si>
  <si>
    <t>Snijplankhouder</t>
  </si>
  <si>
    <t>ø 92 mm</t>
  </si>
  <si>
    <t>ø 70 mm</t>
  </si>
  <si>
    <t>Schaal, rechthoekig</t>
  </si>
  <si>
    <t>Schaal, vierkant</t>
  </si>
  <si>
    <t>Schotel, tbv kop</t>
  </si>
  <si>
    <t>16cl</t>
  </si>
  <si>
    <t>20 cl</t>
  </si>
  <si>
    <t>100 cl</t>
  </si>
  <si>
    <t>97x118mm</t>
  </si>
  <si>
    <t>Nvt</t>
  </si>
  <si>
    <t>125x205mm</t>
  </si>
  <si>
    <t>Porselein</t>
  </si>
  <si>
    <t>Ramon</t>
  </si>
  <si>
    <t>wit</t>
  </si>
  <si>
    <t>Kop, lungo, met logo CZSK</t>
  </si>
  <si>
    <t>Soepkop, 2 oren, met logo CLSK</t>
  </si>
  <si>
    <t>Soepkop, 2 oren, met logo CZSK</t>
  </si>
  <si>
    <t>Champagne/cocktailcoupe</t>
  </si>
  <si>
    <t>Champagneflute</t>
  </si>
  <si>
    <t>15 cl</t>
  </si>
  <si>
    <t>19 cl</t>
  </si>
  <si>
    <t>Drinkglas, cola, tumbler</t>
  </si>
  <si>
    <t>Drinkglas, hoog</t>
  </si>
  <si>
    <t>Drinkglas, laag</t>
  </si>
  <si>
    <t>Drinkglas, water</t>
  </si>
  <si>
    <t>23 cl</t>
  </si>
  <si>
    <t>29 cl</t>
  </si>
  <si>
    <t>Ijscoupe</t>
  </si>
  <si>
    <t xml:space="preserve">Karaf, met oor </t>
  </si>
  <si>
    <t>130 cl</t>
  </si>
  <si>
    <t>50 cl</t>
  </si>
  <si>
    <t>27 cl</t>
  </si>
  <si>
    <t>Schotel, tbv theeglas</t>
  </si>
  <si>
    <t>Stapelglas, groot</t>
  </si>
  <si>
    <t>Theeglas, met oor</t>
  </si>
  <si>
    <t>Theeglas, zonder oor</t>
  </si>
  <si>
    <t>Royal Leerdam</t>
  </si>
  <si>
    <t>Gilde</t>
  </si>
  <si>
    <t>Bouquet</t>
  </si>
  <si>
    <t>Arcoroc</t>
  </si>
  <si>
    <t>Granity</t>
  </si>
  <si>
    <t>Norvege</t>
  </si>
  <si>
    <t>Savoie</t>
  </si>
  <si>
    <t>Broc</t>
  </si>
  <si>
    <t>Amsterdam</t>
  </si>
  <si>
    <t>Islande</t>
  </si>
  <si>
    <t>Duralex</t>
  </si>
  <si>
    <t>Gigogne</t>
  </si>
  <si>
    <t>Mixtes</t>
  </si>
  <si>
    <t>Carre</t>
  </si>
  <si>
    <t>L: 217mm</t>
  </si>
  <si>
    <t>Grocier</t>
  </si>
  <si>
    <t>RVS (18/10)</t>
  </si>
  <si>
    <t>L: 200mm</t>
  </si>
  <si>
    <t>L: 197mm</t>
  </si>
  <si>
    <t>Dessertmes</t>
  </si>
  <si>
    <t>L: 193mm</t>
  </si>
  <si>
    <t>Dessertlepel</t>
  </si>
  <si>
    <t>L: 180mm</t>
  </si>
  <si>
    <t>Theelepel</t>
  </si>
  <si>
    <t>L: 100mm</t>
  </si>
  <si>
    <t>Koffielepel</t>
  </si>
  <si>
    <t>L: 140mm</t>
  </si>
  <si>
    <t>Serveerlepel</t>
  </si>
  <si>
    <t>L: 205mm</t>
  </si>
  <si>
    <t>Botermes</t>
  </si>
  <si>
    <t>L: 153mm</t>
  </si>
  <si>
    <t>Gebaksvork</t>
  </si>
  <si>
    <t>L: 150mm</t>
  </si>
  <si>
    <t>RVS (18/0)</t>
  </si>
  <si>
    <t>L: 210mm</t>
  </si>
  <si>
    <t>Steakmes</t>
  </si>
  <si>
    <t>Kunststof/RVS</t>
  </si>
  <si>
    <t>Steakvork</t>
  </si>
  <si>
    <t>L: 201mm</t>
  </si>
  <si>
    <t>Anti-aanbak bakplaatmat</t>
  </si>
  <si>
    <t>1/1GN</t>
  </si>
  <si>
    <t>Siliconen</t>
  </si>
  <si>
    <t>Appelboor, getand</t>
  </si>
  <si>
    <t>L: 18cm</t>
  </si>
  <si>
    <t>Kunststof / RVS (18/8)</t>
  </si>
  <si>
    <t>60x40cm</t>
  </si>
  <si>
    <t>Bakplaatmat, anti-aanbak</t>
  </si>
  <si>
    <t>Bestekbak, 4 vakken, grijs</t>
  </si>
  <si>
    <t>1/1 GN, H 105mm</t>
  </si>
  <si>
    <t>Bestekdraagkorf, 8 vakken, blauw</t>
  </si>
  <si>
    <t>155(h)x430x210mm</t>
  </si>
  <si>
    <t>Polypropyleen</t>
  </si>
  <si>
    <t>Blikopener</t>
  </si>
  <si>
    <t>L: 15cm</t>
  </si>
  <si>
    <t>Blikopener, tafelmodel, max. hoogte 50cm</t>
  </si>
  <si>
    <t>Bolzeef, met handgreep en hanghaak</t>
  </si>
  <si>
    <t>Braadpan</t>
  </si>
  <si>
    <t>4,5 ltr</t>
  </si>
  <si>
    <t>Gietijzer</t>
  </si>
  <si>
    <t>6,7 ltr</t>
  </si>
  <si>
    <t>10 ltr</t>
  </si>
  <si>
    <t>Riet</t>
  </si>
  <si>
    <t>Broodmes</t>
  </si>
  <si>
    <t>Chafing Dish, met 2 brandpastahouders</t>
  </si>
  <si>
    <t>Deegschraper</t>
  </si>
  <si>
    <t>12x10cm</t>
  </si>
  <si>
    <t>Kunststof/Staal</t>
  </si>
  <si>
    <t>Deegschraper, rechthoekig, beige</t>
  </si>
  <si>
    <t>12x11cm</t>
  </si>
  <si>
    <t>Eiersnijder, plakjes/partjes</t>
  </si>
  <si>
    <t>Frikandellensnijder</t>
  </si>
  <si>
    <t>L: 20cm</t>
  </si>
  <si>
    <t>RVS (18/8)</t>
  </si>
  <si>
    <t>Frituurspaan</t>
  </si>
  <si>
    <t>Garde met ophangoog</t>
  </si>
  <si>
    <t>L: 30cm</t>
  </si>
  <si>
    <t>L: 35cm</t>
  </si>
  <si>
    <t>L: 40cm</t>
  </si>
  <si>
    <t>L: 45cm</t>
  </si>
  <si>
    <t>Gastronormschaal, vlak, zwart</t>
  </si>
  <si>
    <t>Grilltang</t>
  </si>
  <si>
    <t>L: 38cm</t>
  </si>
  <si>
    <t>Ham/bakkersmes</t>
  </si>
  <si>
    <t>RVS / Kunststof</t>
  </si>
  <si>
    <t>Ijsknijper</t>
  </si>
  <si>
    <t>1/40 ltr</t>
  </si>
  <si>
    <t>1/20 ltr</t>
  </si>
  <si>
    <t>Invetkwast, siliconen</t>
  </si>
  <si>
    <t>B: 30mm</t>
  </si>
  <si>
    <t>Kunststof/Siliconen</t>
  </si>
  <si>
    <t>B: 60mm</t>
  </si>
  <si>
    <t>Keukenlepel</t>
  </si>
  <si>
    <t>L: 31cm</t>
  </si>
  <si>
    <t>Keukenmes, wit</t>
  </si>
  <si>
    <t>Keukenschaar</t>
  </si>
  <si>
    <t>L: 21cm</t>
  </si>
  <si>
    <t>Kunststof / RVS</t>
  </si>
  <si>
    <t>Knikspatel</t>
  </si>
  <si>
    <t>RVS (18/8) / Kunststof</t>
  </si>
  <si>
    <t>Keramische aanbaklaag</t>
  </si>
  <si>
    <t>Plaatstaal</t>
  </si>
  <si>
    <t>Koffiekan</t>
  </si>
  <si>
    <t>1,5 ltr</t>
  </si>
  <si>
    <t>25,6 ltr</t>
  </si>
  <si>
    <t>Verchroomd staal</t>
  </si>
  <si>
    <t>Maatbeker, op voet met maatverdeling</t>
  </si>
  <si>
    <t>Maatbeker, transparant met maatverdeling</t>
  </si>
  <si>
    <t>500 cl</t>
  </si>
  <si>
    <t>Menagestel, 5 delig, peper, zout, mosterd, olie, azijn</t>
  </si>
  <si>
    <t>RVS / Glas</t>
  </si>
  <si>
    <t>Lemmet 110mm</t>
  </si>
  <si>
    <t>Kunstof lemmet, RVS</t>
  </si>
  <si>
    <t>Opscheplepel, zwart</t>
  </si>
  <si>
    <t>L: 27,9cm</t>
  </si>
  <si>
    <t>Pannenlikker, wit</t>
  </si>
  <si>
    <t>L: 42cm</t>
  </si>
  <si>
    <t>Plaatmes</t>
  </si>
  <si>
    <t>Kunststof, RVS (18/8)</t>
  </si>
  <si>
    <t>Hout, Staal</t>
  </si>
  <si>
    <t>Boor, dubbel tbv Pommes Parisiennes</t>
  </si>
  <si>
    <t>Saladetang, getand, zwart</t>
  </si>
  <si>
    <t>L: 22,9cm</t>
  </si>
  <si>
    <t>Scheplepel, met ophanghaak</t>
  </si>
  <si>
    <t>6 cl</t>
  </si>
  <si>
    <t>12,5 cl</t>
  </si>
  <si>
    <t>Schilmes, gebogen lemmet</t>
  </si>
  <si>
    <t>L: 16cm</t>
  </si>
  <si>
    <t>Schotel, ovaal</t>
  </si>
  <si>
    <t>25x17cm</t>
  </si>
  <si>
    <t>36x23cm</t>
  </si>
  <si>
    <t>Schuimspaan, met ophanghaak</t>
  </si>
  <si>
    <t>Serveerplateau, met barokrand</t>
  </si>
  <si>
    <t>L: 24cm</t>
  </si>
  <si>
    <t>Serveerwagen, 2 bladen, 4 zwenkwielen</t>
  </si>
  <si>
    <t>80x50x102cm</t>
  </si>
  <si>
    <t>Serveerwagen, 3 bladen, 4 zwenkwielen</t>
  </si>
  <si>
    <t>Slacentrifuge, rond</t>
  </si>
  <si>
    <t>Snijplank, rechthoekig, blauw, zonder geul</t>
  </si>
  <si>
    <t>50x30x1,5cm</t>
  </si>
  <si>
    <t>Kunststof (HDPE 500)</t>
  </si>
  <si>
    <t>Snijplank, rechthoekig, bruin, zonder geul</t>
  </si>
  <si>
    <t>Snijplank, rechthoekig, geel, zonder geul</t>
  </si>
  <si>
    <t>Snijplank, rechthoekig, groen, zonder geul</t>
  </si>
  <si>
    <t>Snijplank, rechthoekig, rood, zonder geul</t>
  </si>
  <si>
    <t>Snijplank, rechthoekig, wit, zonder geul</t>
  </si>
  <si>
    <t>60x30x1,5cm</t>
  </si>
  <si>
    <t>Springvorm, anti-aanbak, rond</t>
  </si>
  <si>
    <t>26x7cm</t>
  </si>
  <si>
    <t>Nylon</t>
  </si>
  <si>
    <t>2,6 ltr</t>
  </si>
  <si>
    <t>Vleesvork, 2 tanden met ophanghaak</t>
  </si>
  <si>
    <t>Voedseldoos, met deksel</t>
  </si>
  <si>
    <t>1/3GN-100</t>
  </si>
  <si>
    <t>Wokpan</t>
  </si>
  <si>
    <t>RVS (volledig)</t>
  </si>
  <si>
    <t>Acrylglasdisplay, tbv menukaarthouder</t>
  </si>
  <si>
    <t>Gereserveerd bordje</t>
  </si>
  <si>
    <t>Glazenspoelborstel, 3 delig</t>
  </si>
  <si>
    <t>Ovenhandschoen</t>
  </si>
  <si>
    <t>Servet</t>
  </si>
  <si>
    <t>Standaard, tbv menukaarten</t>
  </si>
  <si>
    <t>Statafelhoes</t>
  </si>
  <si>
    <t>Tafelclip, doorzichtig</t>
  </si>
  <si>
    <t>Tafelkleed, rechthoekig</t>
  </si>
  <si>
    <t>Tafelkleed, vierkant</t>
  </si>
  <si>
    <t>Tafellaken, rechthoekig</t>
  </si>
  <si>
    <t>Tafelrok</t>
  </si>
  <si>
    <t>A3</t>
  </si>
  <si>
    <t>A4</t>
  </si>
  <si>
    <t>130x40mm</t>
  </si>
  <si>
    <t>H: 18cm</t>
  </si>
  <si>
    <t>Ø80-90cm</t>
  </si>
  <si>
    <t>L=350mm</t>
  </si>
  <si>
    <t>50x50cm</t>
  </si>
  <si>
    <t>A7</t>
  </si>
  <si>
    <t>A5</t>
  </si>
  <si>
    <t>Ø70CM</t>
  </si>
  <si>
    <t>Ø80-85cm</t>
  </si>
  <si>
    <t>10-25mm</t>
  </si>
  <si>
    <t>220x130cm</t>
  </si>
  <si>
    <t>280x130cm</t>
  </si>
  <si>
    <t>190x130cm</t>
  </si>
  <si>
    <t>210x210cm</t>
  </si>
  <si>
    <t>180x180cm</t>
  </si>
  <si>
    <t>220x170cm</t>
  </si>
  <si>
    <t>490x73cm</t>
  </si>
  <si>
    <t>Polyester (100%)</t>
  </si>
  <si>
    <t>Katoen</t>
  </si>
  <si>
    <t>Plexiglas</t>
  </si>
  <si>
    <t>90% Polyester / 10% Elastaan</t>
  </si>
  <si>
    <t>100% Polyester</t>
  </si>
  <si>
    <t>Transparant</t>
  </si>
  <si>
    <t>Bordeaux</t>
  </si>
  <si>
    <t>Rational 9014.1102</t>
  </si>
  <si>
    <t xml:space="preserve">Geëmailleerde bak  </t>
  </si>
  <si>
    <t>Rational 6014.1104</t>
  </si>
  <si>
    <t xml:space="preserve">Geëmailleerd Bak </t>
  </si>
  <si>
    <t>Rational 9013.1103</t>
  </si>
  <si>
    <t>1/1 GN 20mm diep</t>
  </si>
  <si>
    <t>1/1 GN 40 mm diep</t>
  </si>
  <si>
    <t>Rational 9010.1004</t>
  </si>
  <si>
    <t>1/1 GN RVS</t>
  </si>
  <si>
    <t xml:space="preserve">Rooster </t>
  </si>
  <si>
    <t>Rational 56.01.535</t>
  </si>
  <si>
    <t>Active Green-reinigingstabs 150 stuks</t>
  </si>
  <si>
    <t>Rational 56.00.210</t>
  </si>
  <si>
    <t>Reinigingstab SelfCookingCenter 100 stuks</t>
  </si>
  <si>
    <t>Rieber</t>
  </si>
  <si>
    <t>1/1 GN - 200 diep</t>
  </si>
  <si>
    <t>1/2 GN - 100 diep</t>
  </si>
  <si>
    <t>Deksel Gastronorm</t>
  </si>
  <si>
    <t>1/4 GN - 100 diep</t>
  </si>
  <si>
    <t>1/4 GN - 200 diep</t>
  </si>
  <si>
    <t>Gastronormbak met deksel</t>
  </si>
  <si>
    <t xml:space="preserve">Rieber </t>
  </si>
  <si>
    <t>Rieber 84010121</t>
  </si>
  <si>
    <t>Rieber 84010119</t>
  </si>
  <si>
    <t>Rieber 84080103</t>
  </si>
  <si>
    <t>Deksel waterdicht</t>
  </si>
  <si>
    <t>Met ventiel</t>
  </si>
  <si>
    <t>Scheplepel</t>
  </si>
  <si>
    <t>Kunstof</t>
  </si>
  <si>
    <t>kunstof</t>
  </si>
  <si>
    <t>Moa braadpannen Rood</t>
  </si>
  <si>
    <t>ø 280mm</t>
  </si>
  <si>
    <t>ø 140mm</t>
  </si>
  <si>
    <t>ø 73mm</t>
  </si>
  <si>
    <t>ø 64mm, H: 127mm</t>
  </si>
  <si>
    <t>ø 80mm, H: 81mm</t>
  </si>
  <si>
    <t>ø 26mm, H: 135mm</t>
  </si>
  <si>
    <t>ø 135mm</t>
  </si>
  <si>
    <t>ø 70mm</t>
  </si>
  <si>
    <t>ø 65mm</t>
  </si>
  <si>
    <t>ø 20cm</t>
  </si>
  <si>
    <t>ø 24cm</t>
  </si>
  <si>
    <t>ø 28cm</t>
  </si>
  <si>
    <t>ø 32cm</t>
  </si>
  <si>
    <t>ø 42mm</t>
  </si>
  <si>
    <t>ø 53mm</t>
  </si>
  <si>
    <t>ø 36cm</t>
  </si>
  <si>
    <t>ø 40cm</t>
  </si>
  <si>
    <t>H: 15cm, ø 12cm</t>
  </si>
  <si>
    <t>ø 30cm H: 30cm</t>
  </si>
  <si>
    <t>L: 32cm, ø 9cm</t>
  </si>
  <si>
    <t>ø 22mm &amp; ø 25mm</t>
  </si>
  <si>
    <t>L: 36cm, ø 8cm</t>
  </si>
  <si>
    <t>L: 34cm, ø 10cm</t>
  </si>
  <si>
    <t>L: 42cm, ø 12cm</t>
  </si>
  <si>
    <t>L: 46,5cm, ø12cm</t>
  </si>
  <si>
    <t>ø 18cm</t>
  </si>
  <si>
    <t>Kortingspercentage productgroep</t>
  </si>
  <si>
    <t>SOM TOTAALPRIJS</t>
  </si>
  <si>
    <t>SOM INSCHRIJFPRIJS</t>
  </si>
  <si>
    <t>BEOORDELINGSPRIJS (0,2 X GEMIDDELD KORTINGSPERCENTAGE X INSCHRIJFPRIJS)</t>
  </si>
  <si>
    <t>TOTAAL Kunststof</t>
  </si>
  <si>
    <t>TOTAAL koksgerei / keukengereedschap</t>
  </si>
  <si>
    <t>Voor de prijzen geldt een all-in prijs exclusief btw.</t>
  </si>
  <si>
    <t xml:space="preserve">Wijnglas </t>
  </si>
  <si>
    <t>36,5 cl</t>
  </si>
  <si>
    <t>Casablanca</t>
  </si>
  <si>
    <t>37,5 cl</t>
  </si>
  <si>
    <t>Executive</t>
  </si>
  <si>
    <t>29,5 cl</t>
  </si>
  <si>
    <t xml:space="preserve">Theeglas dubbelwandig </t>
  </si>
  <si>
    <t>Schotel 150mm Oceanus CZSK oranje</t>
  </si>
  <si>
    <t>kunststof</t>
  </si>
  <si>
    <t>Kurkentrekker, hefboom</t>
  </si>
  <si>
    <t xml:space="preserve">Uitbeenmes </t>
  </si>
  <si>
    <t>Tomatenmes</t>
  </si>
  <si>
    <t>Dienblad rond 300mm rvs 18/10</t>
  </si>
  <si>
    <t xml:space="preserve">20ltr </t>
  </si>
  <si>
    <t>Dienbladenstapelaar gesloten CE 54/38</t>
  </si>
  <si>
    <t>MET LOGO</t>
  </si>
  <si>
    <t>Bord bijzet</t>
  </si>
  <si>
    <t>Mok, 1 oor (cappuccinokop)</t>
  </si>
  <si>
    <t>ø 130mm</t>
  </si>
  <si>
    <t xml:space="preserve">Soepkom zonder voet </t>
  </si>
  <si>
    <t>ø 180mm</t>
  </si>
  <si>
    <t>Saladeschaal</t>
  </si>
  <si>
    <t>29cl</t>
  </si>
  <si>
    <t>Wijnglas</t>
  </si>
  <si>
    <t>33cl</t>
  </si>
  <si>
    <t xml:space="preserve">Ontbijtbord Basic </t>
  </si>
  <si>
    <t>ø 220 mm</t>
  </si>
  <si>
    <t>6x6 cm</t>
  </si>
  <si>
    <t>25x25cm, 12cm hoog</t>
  </si>
  <si>
    <t>Schaal vierkant</t>
  </si>
  <si>
    <t xml:space="preserve">Schaal vierkant </t>
  </si>
  <si>
    <t>130x130mm</t>
  </si>
  <si>
    <t>190x190mm</t>
  </si>
  <si>
    <t>132mm</t>
  </si>
  <si>
    <t>Kom</t>
  </si>
  <si>
    <t xml:space="preserve">Kom </t>
  </si>
  <si>
    <t>ø 250 mm</t>
  </si>
  <si>
    <t xml:space="preserve">Bord plat </t>
  </si>
  <si>
    <t>265x265mm</t>
  </si>
  <si>
    <t>93mm 30cm</t>
  </si>
  <si>
    <t>Opscheplepel Waca</t>
  </si>
  <si>
    <t>4,5L</t>
  </si>
  <si>
    <t>zwart</t>
  </si>
  <si>
    <t>Cereal dispenser</t>
  </si>
  <si>
    <t>Stapelglas (bierglas), klein</t>
  </si>
  <si>
    <t>Portglas</t>
  </si>
  <si>
    <t>Bierglas, fluitje</t>
  </si>
  <si>
    <t xml:space="preserve">Borrelglas </t>
  </si>
  <si>
    <t>32cl</t>
  </si>
  <si>
    <t>Whiskyglas</t>
  </si>
  <si>
    <t>Bierglas, op voet</t>
  </si>
  <si>
    <t xml:space="preserve">Theeglas, met oor </t>
  </si>
  <si>
    <t xml:space="preserve">ø 28cm </t>
  </si>
  <si>
    <t>10,2 ltr</t>
  </si>
  <si>
    <t>6,7 Ltr</t>
  </si>
  <si>
    <t>4,5 Ltr</t>
  </si>
  <si>
    <t>RVS teflon</t>
  </si>
  <si>
    <t>4ltr</t>
  </si>
  <si>
    <t xml:space="preserve">Tafellepel </t>
  </si>
  <si>
    <t xml:space="preserve">Tafelvork </t>
  </si>
  <si>
    <t xml:space="preserve">Tafelmes </t>
  </si>
  <si>
    <t xml:space="preserve">Dessertvork </t>
  </si>
  <si>
    <t xml:space="preserve">Gebakvork </t>
  </si>
  <si>
    <t xml:space="preserve">Sorbetlepel </t>
  </si>
  <si>
    <t xml:space="preserve">Dessertmes </t>
  </si>
  <si>
    <t>L: 215mm</t>
  </si>
  <si>
    <t>L: 235mm</t>
  </si>
  <si>
    <t>L: 115mm</t>
  </si>
  <si>
    <t>L: 196mm</t>
  </si>
  <si>
    <t xml:space="preserve">Gebaksvork </t>
  </si>
  <si>
    <t>gekarteld</t>
  </si>
  <si>
    <t>L: 220mm</t>
  </si>
  <si>
    <t>Bistro/Steakmes</t>
  </si>
  <si>
    <t>1/1 GN - 65 diep</t>
  </si>
  <si>
    <t>Glad</t>
  </si>
  <si>
    <t>1/6 GN - 100 diep</t>
  </si>
  <si>
    <t>1/6 GN - 200 diep</t>
  </si>
  <si>
    <t>Klapbaar/scharnierend, met lepelsparing</t>
  </si>
  <si>
    <t>Bakplaat Aluminium</t>
  </si>
  <si>
    <t>1/1 GN 150 diep</t>
  </si>
  <si>
    <t>325x530mm</t>
  </si>
  <si>
    <t>1,0ltr</t>
  </si>
  <si>
    <t xml:space="preserve">457x356mm  </t>
  </si>
  <si>
    <t>Chafing Dish met verwarmingselement</t>
  </si>
  <si>
    <t>ø 200mm</t>
  </si>
  <si>
    <t>400x300x100mm</t>
  </si>
  <si>
    <t>Servetstandaard</t>
  </si>
  <si>
    <t>70x190x190mm</t>
  </si>
  <si>
    <t>Verchroomd</t>
  </si>
  <si>
    <t xml:space="preserve">RVS </t>
  </si>
  <si>
    <t>Gastronormbak heavy duty</t>
  </si>
  <si>
    <t xml:space="preserve">10,4ltr </t>
  </si>
  <si>
    <t>diverse kleuren (coffee beige, dark brown, groen)</t>
  </si>
  <si>
    <t>Drankencontainer</t>
  </si>
  <si>
    <t>24x15 cm</t>
  </si>
  <si>
    <t>set van 3 stuks</t>
  </si>
  <si>
    <t>Tafelkrijtbord beuken</t>
  </si>
  <si>
    <t>Dienblad dekorrand</t>
  </si>
  <si>
    <t>42x31cm</t>
  </si>
  <si>
    <t xml:space="preserve">43x33cm </t>
  </si>
  <si>
    <t>light oak wood grain Cambro</t>
  </si>
  <si>
    <t>120mm</t>
  </si>
  <si>
    <t>L335x80mm</t>
  </si>
  <si>
    <t xml:space="preserve">L435x100mm </t>
  </si>
  <si>
    <t xml:space="preserve">L680x200mm </t>
  </si>
  <si>
    <t>RVS 18/8</t>
  </si>
  <si>
    <t>Melk/roomkan</t>
  </si>
  <si>
    <t>0,30 ltr</t>
  </si>
  <si>
    <t>L: 160mm (lemmet)</t>
  </si>
  <si>
    <t>Staal/kunststof</t>
  </si>
  <si>
    <t>per 7</t>
  </si>
  <si>
    <t>per 8</t>
  </si>
  <si>
    <t>Kartel</t>
  </si>
  <si>
    <t>L=270mm</t>
  </si>
  <si>
    <t>Melamine, zwart</t>
  </si>
  <si>
    <t>L: 25cm, ø 6,5cm</t>
  </si>
  <si>
    <t>L: 58cm, ø 16cm</t>
  </si>
  <si>
    <t>L: 32cm, ø 8cm</t>
  </si>
  <si>
    <t>160mm</t>
  </si>
  <si>
    <t>220mm</t>
  </si>
  <si>
    <t>Serveertang/grilltang</t>
  </si>
  <si>
    <t xml:space="preserve">330mm </t>
  </si>
  <si>
    <t>410mm</t>
  </si>
  <si>
    <t>275mm</t>
  </si>
  <si>
    <t>130mm</t>
  </si>
  <si>
    <t>RVS 18/10 / kunststof</t>
  </si>
  <si>
    <t>ø 33mm</t>
  </si>
  <si>
    <t>1/100 ltr</t>
  </si>
  <si>
    <t>ø 50mm</t>
  </si>
  <si>
    <t>1/24 ltr</t>
  </si>
  <si>
    <t>ø 56mm</t>
  </si>
  <si>
    <t>1/16 ltr</t>
  </si>
  <si>
    <t>ø 66mm</t>
  </si>
  <si>
    <t>1/10 ltr</t>
  </si>
  <si>
    <t>200 cl</t>
  </si>
  <si>
    <t>300 cl</t>
  </si>
  <si>
    <t>ø 300mm</t>
  </si>
  <si>
    <t xml:space="preserve">set van 5 </t>
  </si>
  <si>
    <t>Krijtstift met schuine punt</t>
  </si>
  <si>
    <t>20-40mm</t>
  </si>
  <si>
    <t>diverse kleuren: bordeaux, zwart, crème</t>
  </si>
  <si>
    <t>diverse kleuren: donkerblauw, wit, zwart</t>
  </si>
  <si>
    <t>Statafelhoes party</t>
  </si>
  <si>
    <t>diverse kleuren: donkerblauw, wit</t>
  </si>
  <si>
    <t>Deksel 32 cm</t>
  </si>
  <si>
    <t>24x12cm</t>
  </si>
  <si>
    <t>5,4ltr</t>
  </si>
  <si>
    <t>50Ltr</t>
  </si>
  <si>
    <t>32Ltr</t>
  </si>
  <si>
    <t>8Ltr</t>
  </si>
  <si>
    <t>12Ltr</t>
  </si>
  <si>
    <t>5,2Ltr</t>
  </si>
  <si>
    <t>4Ltr</t>
  </si>
  <si>
    <t>2,2Ltr</t>
  </si>
  <si>
    <t xml:space="preserve">Kookpan </t>
  </si>
  <si>
    <t>Kookpan</t>
  </si>
  <si>
    <t xml:space="preserve">Koekenpan </t>
  </si>
  <si>
    <t xml:space="preserve">ø 30cm </t>
  </si>
  <si>
    <t>ø 22cm</t>
  </si>
  <si>
    <t>Demeyere</t>
  </si>
  <si>
    <t xml:space="preserve">Deksel </t>
  </si>
  <si>
    <t>1Ltr</t>
  </si>
  <si>
    <t>2Ltr</t>
  </si>
  <si>
    <t>ø 34cm</t>
  </si>
  <si>
    <t>20Ltr</t>
  </si>
  <si>
    <t>Inductie</t>
  </si>
  <si>
    <t xml:space="preserve">per stuk </t>
  </si>
  <si>
    <t>380x220mm, 153mm hoog</t>
  </si>
  <si>
    <t>630x370x245</t>
  </si>
  <si>
    <t>Kunststof, zwart</t>
  </si>
  <si>
    <t>630x370x308</t>
  </si>
  <si>
    <t xml:space="preserve">Bijlage 11: Prijzenblad </t>
  </si>
  <si>
    <t>Huidig Merk / Kleur</t>
  </si>
  <si>
    <t>Artikelnaam/merk Leverancier</t>
  </si>
  <si>
    <t>Totaalprijs exclusief btw</t>
  </si>
  <si>
    <t>Inschrijfprijs exclusief btw</t>
  </si>
  <si>
    <t>ø 150mm</t>
  </si>
  <si>
    <t>Kleur</t>
  </si>
  <si>
    <t>Huidig Merk</t>
  </si>
  <si>
    <t xml:space="preserve">Huidig Merk </t>
  </si>
  <si>
    <t xml:space="preserve">Rekeneenheid </t>
  </si>
  <si>
    <t>Type/kleur</t>
  </si>
  <si>
    <t xml:space="preserve">GEMIDDELD KORTINGSPERCENTAGE </t>
  </si>
  <si>
    <t>Inschrijver dient alleen de gele cellen in te vullen.</t>
  </si>
  <si>
    <t xml:space="preserve">Voedseltransportbox (thermo) 100K </t>
  </si>
  <si>
    <t>Rieber /Thermoport</t>
  </si>
  <si>
    <t xml:space="preserve">Voedseltransportbox50K </t>
  </si>
  <si>
    <t>Geleiderstrip tbv Voedseltransportbox 1000 KB A</t>
  </si>
  <si>
    <t>Handgreep compleet t.b.v. Voedseltransportbox50K + 100K</t>
  </si>
  <si>
    <t>Voedseltransportbox 10K set2</t>
  </si>
  <si>
    <t>Bord lunch CZSK tbv schepen</t>
  </si>
  <si>
    <t>Bord diep CZSK tbv schepen</t>
  </si>
  <si>
    <t>Bord diner CZSK tbv schepen</t>
  </si>
  <si>
    <t>Bord bijzet CZSK tbv schepen</t>
  </si>
  <si>
    <t>Bord, met logo CZSK, CLAS, CLSK, KMar</t>
  </si>
  <si>
    <t>Kop, 1 oor, met logo CZSK, CLAS, CLSK, Kmar</t>
  </si>
  <si>
    <t>Mok, 1 oor, met logo CZSK, CLAS, CLSK, KMar</t>
  </si>
  <si>
    <t>Grocier, Nova 2010</t>
  </si>
  <si>
    <t>Modern</t>
  </si>
  <si>
    <t>Grocier, Nova 2011</t>
  </si>
  <si>
    <t>Grocier, Nova 2012</t>
  </si>
  <si>
    <t>Grocier, Nova 2013</t>
  </si>
  <si>
    <t>Grocier, Nova 2014</t>
  </si>
  <si>
    <t>Grocier, Nova 2015</t>
  </si>
  <si>
    <t>Grocier, Nova 2016</t>
  </si>
  <si>
    <t>Grocier, Nova 2017</t>
  </si>
  <si>
    <t>Grocier, Nova 2018</t>
  </si>
  <si>
    <t>Grocier, Nova 2019</t>
  </si>
  <si>
    <t>Amefa, 900</t>
  </si>
  <si>
    <t xml:space="preserve">Grocier, Venezia </t>
  </si>
  <si>
    <t>Trendy</t>
  </si>
  <si>
    <t>Grocier, 2001</t>
  </si>
  <si>
    <t>Grocier. Boston</t>
  </si>
  <si>
    <t>Klassiek</t>
  </si>
  <si>
    <t>Amefa, 7000 Bistro</t>
  </si>
  <si>
    <t>Grocier, Houston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</si>
</sst>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 x14ac:knownFonts="1">
    <font>
      <sz val="9"/>
      <color theme="1"/>
      <name val="Verdana"/>
      <family val="2"/>
    </font>
    <font>
      <b/>
      <sz val="11"/>
      <color theme="0"/>
      <name val="Verdana"/>
      <family val="2"/>
    </font>
    <font>
      <sz val="10"/>
      <color theme="5"/>
      <name val="Verdana"/>
      <family val="2"/>
    </font>
    <font>
      <sz val="9"/>
      <name val="Verdana"/>
      <family val="2"/>
    </font>
    <font>
      <b/>
      <sz val="9"/>
      <color theme="1"/>
      <name val="Verdana"/>
      <family val="2"/>
    </font>
    <font>
      <sz val="9"/>
      <color rgb="FFFF0000"/>
      <name val="Verdana"/>
      <family val="2"/>
    </font>
    <font>
      <b/>
      <sz val="9"/>
      <color rgb="FFFF0000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sz val="11"/>
      <name val="Aptos Narrow"/>
    </font>
    <font>
      <sz val="10"/>
      <name val="Verdana"/>
      <family val="2"/>
    </font>
    <font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5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theme="0"/>
      </left>
      <right style="thin">
        <color theme="4"/>
      </right>
      <top style="thin">
        <color theme="4"/>
      </top>
      <bottom style="thin">
        <color theme="0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0"/>
      </left>
      <right/>
      <top style="thin">
        <color theme="4"/>
      </top>
      <bottom style="thin">
        <color theme="0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theme="0"/>
      </top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/>
  </cellStyleXfs>
  <cellXfs count="65">
    <xf numFmtId="0" fontId="0" fillId="0" borderId="0" xfId="0"/>
    <xf numFmtId="0" fontId="0" fillId="0" borderId="1" xfId="0" applyBorder="1"/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1" fillId="2" borderId="9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 wrapText="1"/>
    </xf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4" fillId="0" borderId="10" xfId="0" applyFont="1" applyBorder="1"/>
    <xf numFmtId="0" fontId="5" fillId="0" borderId="12" xfId="0" applyFont="1" applyBorder="1"/>
    <xf numFmtId="0" fontId="5" fillId="0" borderId="8" xfId="0" applyFont="1" applyBorder="1"/>
    <xf numFmtId="0" fontId="0" fillId="0" borderId="15" xfId="0" applyBorder="1"/>
    <xf numFmtId="0" fontId="0" fillId="0" borderId="16" xfId="0" applyBorder="1"/>
    <xf numFmtId="0" fontId="6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2" fillId="3" borderId="1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wrapText="1"/>
    </xf>
    <xf numFmtId="44" fontId="3" fillId="0" borderId="2" xfId="0" applyNumberFormat="1" applyFont="1" applyBorder="1" applyAlignment="1">
      <alignment horizontal="left" vertical="center"/>
    </xf>
    <xf numFmtId="0" fontId="7" fillId="2" borderId="9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0" fillId="0" borderId="7" xfId="0" applyBorder="1" applyAlignment="1">
      <alignment vertical="top"/>
    </xf>
    <xf numFmtId="0" fontId="0" fillId="0" borderId="14" xfId="0" applyBorder="1"/>
    <xf numFmtId="0" fontId="7" fillId="2" borderId="23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 wrapText="1"/>
    </xf>
    <xf numFmtId="0" fontId="0" fillId="0" borderId="25" xfId="0" applyBorder="1"/>
    <xf numFmtId="44" fontId="0" fillId="0" borderId="17" xfId="0" applyNumberFormat="1" applyBorder="1"/>
    <xf numFmtId="0" fontId="9" fillId="0" borderId="17" xfId="0" applyFont="1" applyBorder="1" applyAlignment="1">
      <alignment wrapText="1"/>
    </xf>
    <xf numFmtId="44" fontId="6" fillId="0" borderId="17" xfId="0" applyNumberFormat="1" applyFont="1" applyBorder="1" applyAlignment="1">
      <alignment vertical="center"/>
    </xf>
    <xf numFmtId="0" fontId="6" fillId="0" borderId="17" xfId="0" applyFont="1" applyBorder="1" applyAlignment="1">
      <alignment vertical="center" wrapText="1"/>
    </xf>
    <xf numFmtId="9" fontId="6" fillId="0" borderId="17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4" fontId="6" fillId="0" borderId="17" xfId="1" applyFont="1" applyBorder="1" applyAlignment="1">
      <alignment horizontal="center" vertical="center"/>
    </xf>
    <xf numFmtId="9" fontId="3" fillId="0" borderId="2" xfId="2" applyFont="1" applyFill="1" applyBorder="1" applyAlignment="1">
      <alignment horizontal="right" vertical="center" wrapText="1"/>
    </xf>
    <xf numFmtId="0" fontId="2" fillId="0" borderId="24" xfId="0" applyFont="1" applyBorder="1" applyAlignment="1">
      <alignment vertical="top"/>
    </xf>
    <xf numFmtId="1" fontId="3" fillId="4" borderId="2" xfId="0" applyNumberFormat="1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/>
    </xf>
    <xf numFmtId="1" fontId="3" fillId="4" borderId="0" xfId="0" applyNumberFormat="1" applyFont="1" applyFill="1" applyAlignment="1">
      <alignment vertical="center" wrapText="1"/>
    </xf>
    <xf numFmtId="1" fontId="3" fillId="4" borderId="2" xfId="0" applyNumberFormat="1" applyFont="1" applyFill="1" applyBorder="1" applyAlignment="1">
      <alignment vertical="top" wrapText="1"/>
    </xf>
    <xf numFmtId="0" fontId="0" fillId="4" borderId="7" xfId="0" applyFill="1" applyBorder="1" applyAlignment="1">
      <alignment vertical="top"/>
    </xf>
    <xf numFmtId="0" fontId="2" fillId="3" borderId="24" xfId="0" applyFont="1" applyFill="1" applyBorder="1" applyAlignment="1">
      <alignment vertical="top"/>
    </xf>
    <xf numFmtId="0" fontId="11" fillId="3" borderId="11" xfId="0" applyFont="1" applyFill="1" applyBorder="1" applyAlignment="1">
      <alignment vertical="center"/>
    </xf>
    <xf numFmtId="0" fontId="4" fillId="0" borderId="7" xfId="0" applyFont="1" applyBorder="1" applyAlignment="1">
      <alignment vertical="top"/>
    </xf>
    <xf numFmtId="1" fontId="3" fillId="4" borderId="7" xfId="0" applyNumberFormat="1" applyFont="1" applyFill="1" applyBorder="1" applyAlignment="1">
      <alignment vertical="center" wrapText="1"/>
    </xf>
    <xf numFmtId="0" fontId="0" fillId="4" borderId="2" xfId="0" applyFill="1" applyBorder="1" applyAlignment="1">
      <alignment horizontal="right"/>
    </xf>
    <xf numFmtId="0" fontId="2" fillId="3" borderId="0" xfId="0" applyFont="1" applyFill="1" applyAlignment="1">
      <alignment vertical="center"/>
    </xf>
    <xf numFmtId="0" fontId="0" fillId="0" borderId="26" xfId="0" applyBorder="1"/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9" fontId="2" fillId="5" borderId="5" xfId="2" applyFont="1" applyFill="1" applyBorder="1" applyAlignment="1" applyProtection="1">
      <alignment vertical="center"/>
      <protection locked="0"/>
    </xf>
    <xf numFmtId="0" fontId="3" fillId="5" borderId="2" xfId="0" applyFont="1" applyFill="1" applyBorder="1" applyAlignment="1" applyProtection="1">
      <alignment vertical="center" wrapText="1"/>
      <protection locked="0"/>
    </xf>
    <xf numFmtId="44" fontId="3" fillId="5" borderId="2" xfId="0" applyNumberFormat="1" applyFont="1" applyFill="1" applyBorder="1" applyAlignment="1" applyProtection="1">
      <alignment horizontal="left" vertical="center" wrapText="1"/>
      <protection locked="0"/>
    </xf>
    <xf numFmtId="44" fontId="3" fillId="5" borderId="2" xfId="0" applyNumberFormat="1" applyFont="1" applyFill="1" applyBorder="1" applyAlignment="1" applyProtection="1">
      <alignment vertical="center" wrapText="1"/>
      <protection locked="0"/>
    </xf>
    <xf numFmtId="0" fontId="3" fillId="5" borderId="2" xfId="0" applyFont="1" applyFill="1" applyBorder="1" applyAlignment="1" applyProtection="1">
      <alignment horizontal="left" vertical="center" wrapText="1"/>
      <protection locked="0"/>
    </xf>
  </cellXfs>
  <cellStyles count="4">
    <cellStyle name="Procent" xfId="2" builtinId="5"/>
    <cellStyle name="Standaard" xfId="0" builtinId="0"/>
    <cellStyle name="Standaard 4" xfId="3" xr:uid="{00000000-0005-0000-0000-000002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N426"/>
  <sheetViews>
    <sheetView tabSelected="1" topLeftCell="A376" zoomScaleNormal="100" workbookViewId="0">
      <selection activeCell="M406" sqref="M406"/>
    </sheetView>
  </sheetViews>
  <sheetFormatPr defaultColWidth="9" defaultRowHeight="11.25" x14ac:dyDescent="0.15"/>
  <cols>
    <col min="1" max="1" width="16.5" style="1" customWidth="1"/>
    <col min="2" max="2" width="47.25" style="1" bestFit="1" customWidth="1"/>
    <col min="3" max="3" width="24.125" style="1" bestFit="1" customWidth="1"/>
    <col min="4" max="4" width="11.5" style="1" bestFit="1" customWidth="1"/>
    <col min="5" max="5" width="22.375" style="1" bestFit="1" customWidth="1"/>
    <col min="6" max="6" width="44.5" style="1" bestFit="1" customWidth="1"/>
    <col min="7" max="7" width="24.25" style="1" bestFit="1" customWidth="1"/>
    <col min="8" max="8" width="14.25" style="1" bestFit="1" customWidth="1"/>
    <col min="9" max="9" width="15.75" style="1" bestFit="1" customWidth="1"/>
    <col min="10" max="10" width="31.5" style="1" customWidth="1"/>
    <col min="11" max="11" width="25.875" style="1" customWidth="1"/>
    <col min="12" max="12" width="22.875" style="1" customWidth="1"/>
    <col min="13" max="13" width="23.125" style="1" customWidth="1"/>
    <col min="14" max="14" width="22" style="1" customWidth="1"/>
    <col min="15" max="16384" width="9" style="1"/>
  </cols>
  <sheetData>
    <row r="1" spans="1:14" x14ac:dyDescent="0.15">
      <c r="A1" s="14" t="s">
        <v>693</v>
      </c>
      <c r="B1" s="11"/>
      <c r="C1" s="12"/>
      <c r="D1" s="12"/>
      <c r="E1" s="12"/>
      <c r="F1" s="12"/>
      <c r="G1" s="9"/>
      <c r="H1" s="12"/>
      <c r="I1" s="12"/>
      <c r="J1" s="12"/>
      <c r="K1" s="12"/>
      <c r="L1" s="12"/>
    </row>
    <row r="2" spans="1:14" ht="12" thickBot="1" x14ac:dyDescent="0.2">
      <c r="A2" s="13"/>
      <c r="B2" s="18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ht="12" thickBot="1" x14ac:dyDescent="0.2">
      <c r="A3" s="19" t="s">
        <v>197</v>
      </c>
      <c r="B3" s="56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x14ac:dyDescent="0.15">
      <c r="A4" s="20" t="s">
        <v>705</v>
      </c>
      <c r="B4" s="57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4" x14ac:dyDescent="0.15">
      <c r="A5" s="21" t="s">
        <v>521</v>
      </c>
      <c r="B5" s="58"/>
      <c r="C5" s="12"/>
      <c r="D5" s="12"/>
      <c r="E5" s="12"/>
      <c r="F5" s="12"/>
      <c r="G5" s="16"/>
      <c r="H5" s="17"/>
      <c r="I5" s="12"/>
      <c r="J5" s="12"/>
      <c r="K5" s="12"/>
      <c r="L5" s="12"/>
    </row>
    <row r="6" spans="1:14" x14ac:dyDescent="0.15">
      <c r="A6" s="21" t="s">
        <v>198</v>
      </c>
      <c r="B6" s="58"/>
      <c r="C6" s="12"/>
      <c r="D6" s="12"/>
      <c r="E6" s="12"/>
      <c r="F6" s="12"/>
      <c r="G6" s="16"/>
      <c r="H6" s="17"/>
      <c r="I6" s="12"/>
      <c r="J6" s="12"/>
      <c r="K6" s="12"/>
      <c r="L6" s="12"/>
    </row>
    <row r="7" spans="1:14" ht="12" thickBot="1" x14ac:dyDescent="0.2">
      <c r="A7" s="22"/>
      <c r="B7" s="59"/>
      <c r="C7" s="15"/>
      <c r="D7" s="16"/>
      <c r="E7" s="16"/>
      <c r="F7" s="16"/>
      <c r="G7" s="16"/>
      <c r="H7" s="17"/>
      <c r="I7" s="12"/>
      <c r="J7" s="12"/>
      <c r="K7" s="12"/>
      <c r="L7" s="12"/>
    </row>
    <row r="8" spans="1:14" x14ac:dyDescent="0.15">
      <c r="A8" s="10"/>
      <c r="B8" s="11"/>
      <c r="C8" s="9"/>
      <c r="D8" s="9"/>
      <c r="E8" s="9"/>
      <c r="F8" s="9"/>
      <c r="G8" s="9"/>
      <c r="H8" s="12"/>
      <c r="I8" s="12"/>
      <c r="J8" s="12"/>
      <c r="K8" s="12"/>
      <c r="L8" s="12"/>
    </row>
    <row r="9" spans="1:14" ht="30.95" customHeight="1" x14ac:dyDescent="0.15">
      <c r="A9" s="8" t="s">
        <v>166</v>
      </c>
      <c r="B9" s="27" t="s">
        <v>3</v>
      </c>
      <c r="C9" s="28" t="s">
        <v>4</v>
      </c>
      <c r="D9" s="28" t="s">
        <v>5</v>
      </c>
      <c r="E9" s="28" t="s">
        <v>699</v>
      </c>
      <c r="F9" s="28" t="s">
        <v>6</v>
      </c>
      <c r="G9" s="28" t="s">
        <v>7</v>
      </c>
      <c r="H9" s="29" t="s">
        <v>702</v>
      </c>
      <c r="I9" s="29" t="s">
        <v>168</v>
      </c>
      <c r="J9" s="29" t="s">
        <v>695</v>
      </c>
      <c r="K9" s="29" t="s">
        <v>169</v>
      </c>
      <c r="L9" s="30" t="s">
        <v>696</v>
      </c>
      <c r="M9" s="30" t="s">
        <v>515</v>
      </c>
      <c r="N9" s="30" t="s">
        <v>697</v>
      </c>
    </row>
    <row r="10" spans="1:14" ht="25.5" customHeight="1" x14ac:dyDescent="0.15">
      <c r="A10" s="7"/>
      <c r="B10" s="6"/>
      <c r="C10" s="2"/>
      <c r="D10" s="2"/>
      <c r="E10" s="2"/>
      <c r="F10" s="2"/>
      <c r="G10" s="2"/>
      <c r="H10" s="4"/>
      <c r="I10" s="4"/>
      <c r="J10" s="4"/>
      <c r="K10" s="4"/>
      <c r="L10" s="3"/>
      <c r="M10" s="60"/>
      <c r="N10" s="34"/>
    </row>
    <row r="11" spans="1:14" ht="11.25" customHeight="1" x14ac:dyDescent="0.15">
      <c r="A11" s="7"/>
      <c r="B11" s="5" t="s">
        <v>11</v>
      </c>
      <c r="C11" s="5" t="s">
        <v>132</v>
      </c>
      <c r="D11" s="5" t="s">
        <v>22</v>
      </c>
      <c r="E11" s="5" t="s">
        <v>133</v>
      </c>
      <c r="F11" s="5" t="s">
        <v>53</v>
      </c>
      <c r="G11" s="5" t="s">
        <v>177</v>
      </c>
      <c r="H11" s="5" t="s">
        <v>167</v>
      </c>
      <c r="I11" s="45">
        <v>4344</v>
      </c>
      <c r="J11" s="61"/>
      <c r="K11" s="62"/>
      <c r="L11" s="26">
        <f>I11*K11</f>
        <v>0</v>
      </c>
      <c r="M11" s="43">
        <f>$M$10</f>
        <v>0</v>
      </c>
      <c r="N11" s="26">
        <f>L11*(1-M11)</f>
        <v>0</v>
      </c>
    </row>
    <row r="12" spans="1:14" ht="11.25" customHeight="1" x14ac:dyDescent="0.15">
      <c r="A12" s="7"/>
      <c r="B12" s="5" t="s">
        <v>11</v>
      </c>
      <c r="C12" s="5" t="s">
        <v>8</v>
      </c>
      <c r="D12" s="5" t="s">
        <v>22</v>
      </c>
      <c r="E12" s="5" t="s">
        <v>133</v>
      </c>
      <c r="F12" s="5" t="s">
        <v>53</v>
      </c>
      <c r="G12" s="5" t="s">
        <v>177</v>
      </c>
      <c r="H12" s="5" t="s">
        <v>167</v>
      </c>
      <c r="I12" s="45">
        <v>3480</v>
      </c>
      <c r="J12" s="61"/>
      <c r="K12" s="62"/>
      <c r="L12" s="26">
        <f>I12*K12</f>
        <v>0</v>
      </c>
      <c r="M12" s="43">
        <f t="shared" ref="M12:M49" si="0">$M$10</f>
        <v>0</v>
      </c>
      <c r="N12" s="26">
        <f t="shared" ref="N12:N49" si="1">L12*(1-M12)</f>
        <v>0</v>
      </c>
    </row>
    <row r="13" spans="1:14" ht="11.25" customHeight="1" x14ac:dyDescent="0.15">
      <c r="A13" s="7"/>
      <c r="B13" s="5" t="s">
        <v>10</v>
      </c>
      <c r="C13" s="5" t="s">
        <v>132</v>
      </c>
      <c r="D13" s="5" t="s">
        <v>22</v>
      </c>
      <c r="E13" s="5" t="s">
        <v>133</v>
      </c>
      <c r="F13" s="5" t="s">
        <v>53</v>
      </c>
      <c r="G13" s="5" t="s">
        <v>177</v>
      </c>
      <c r="H13" s="5" t="s">
        <v>167</v>
      </c>
      <c r="I13" s="45">
        <v>792</v>
      </c>
      <c r="J13" s="61"/>
      <c r="K13" s="62"/>
      <c r="L13" s="26">
        <f t="shared" ref="L13:L34" si="2">I13*K13</f>
        <v>0</v>
      </c>
      <c r="M13" s="43">
        <f t="shared" si="0"/>
        <v>0</v>
      </c>
      <c r="N13" s="26">
        <f t="shared" si="1"/>
        <v>0</v>
      </c>
    </row>
    <row r="14" spans="1:14" ht="11.25" customHeight="1" x14ac:dyDescent="0.15">
      <c r="A14" s="7"/>
      <c r="B14" s="5" t="s">
        <v>10</v>
      </c>
      <c r="C14" s="5" t="s">
        <v>159</v>
      </c>
      <c r="D14" s="5" t="s">
        <v>22</v>
      </c>
      <c r="E14" s="5" t="s">
        <v>133</v>
      </c>
      <c r="F14" s="5" t="s">
        <v>178</v>
      </c>
      <c r="G14" s="5" t="s">
        <v>177</v>
      </c>
      <c r="H14" s="5" t="s">
        <v>167</v>
      </c>
      <c r="I14" s="45">
        <v>72</v>
      </c>
      <c r="J14" s="61"/>
      <c r="K14" s="62"/>
      <c r="L14" s="26">
        <f t="shared" si="2"/>
        <v>0</v>
      </c>
      <c r="M14" s="43">
        <f t="shared" si="0"/>
        <v>0</v>
      </c>
      <c r="N14" s="26">
        <f t="shared" si="1"/>
        <v>0</v>
      </c>
    </row>
    <row r="15" spans="1:14" ht="11.25" customHeight="1" x14ac:dyDescent="0.15">
      <c r="A15" s="7"/>
      <c r="B15" s="5" t="s">
        <v>12</v>
      </c>
      <c r="C15" s="5" t="s">
        <v>134</v>
      </c>
      <c r="D15" s="5" t="s">
        <v>22</v>
      </c>
      <c r="E15" s="5" t="s">
        <v>133</v>
      </c>
      <c r="F15" s="5" t="s">
        <v>53</v>
      </c>
      <c r="G15" s="5" t="s">
        <v>177</v>
      </c>
      <c r="H15" s="5" t="s">
        <v>167</v>
      </c>
      <c r="I15" s="45">
        <v>600</v>
      </c>
      <c r="J15" s="61"/>
      <c r="K15" s="62"/>
      <c r="L15" s="26">
        <f t="shared" si="2"/>
        <v>0</v>
      </c>
      <c r="M15" s="43">
        <f t="shared" si="0"/>
        <v>0</v>
      </c>
      <c r="N15" s="26">
        <f t="shared" si="1"/>
        <v>0</v>
      </c>
    </row>
    <row r="16" spans="1:14" s="24" customFormat="1" ht="12.75" x14ac:dyDescent="0.15">
      <c r="A16" s="23"/>
      <c r="B16" s="5" t="s">
        <v>12</v>
      </c>
      <c r="C16" s="5" t="s">
        <v>489</v>
      </c>
      <c r="D16" s="5" t="s">
        <v>22</v>
      </c>
      <c r="E16" s="5" t="s">
        <v>242</v>
      </c>
      <c r="F16" s="5" t="s">
        <v>53</v>
      </c>
      <c r="G16" s="5" t="s">
        <v>177</v>
      </c>
      <c r="H16" s="5" t="s">
        <v>167</v>
      </c>
      <c r="I16" s="45">
        <v>281</v>
      </c>
      <c r="J16" s="61"/>
      <c r="K16" s="62"/>
      <c r="L16" s="26">
        <f t="shared" si="2"/>
        <v>0</v>
      </c>
      <c r="M16" s="43">
        <f t="shared" si="0"/>
        <v>0</v>
      </c>
      <c r="N16" s="26">
        <f>L16*(1-M16)</f>
        <v>0</v>
      </c>
    </row>
    <row r="17" spans="1:14" ht="11.25" customHeight="1" x14ac:dyDescent="0.15">
      <c r="A17" s="7"/>
      <c r="B17" s="5" t="s">
        <v>538</v>
      </c>
      <c r="C17" s="5" t="s">
        <v>13</v>
      </c>
      <c r="D17" s="5" t="s">
        <v>22</v>
      </c>
      <c r="E17" s="5" t="s">
        <v>133</v>
      </c>
      <c r="F17" s="5" t="s">
        <v>53</v>
      </c>
      <c r="G17" s="5" t="s">
        <v>177</v>
      </c>
      <c r="H17" s="5" t="s">
        <v>167</v>
      </c>
      <c r="I17" s="45">
        <v>3768</v>
      </c>
      <c r="J17" s="61"/>
      <c r="K17" s="62"/>
      <c r="L17" s="26">
        <f t="shared" si="2"/>
        <v>0</v>
      </c>
      <c r="M17" s="43">
        <f t="shared" si="0"/>
        <v>0</v>
      </c>
      <c r="N17" s="26">
        <f t="shared" si="1"/>
        <v>0</v>
      </c>
    </row>
    <row r="18" spans="1:14" ht="11.25" customHeight="1" x14ac:dyDescent="0.15">
      <c r="A18" s="7"/>
      <c r="B18" s="5" t="s">
        <v>712</v>
      </c>
      <c r="C18" s="5"/>
      <c r="D18" s="5" t="s">
        <v>22</v>
      </c>
      <c r="E18" s="5" t="s">
        <v>242</v>
      </c>
      <c r="F18" s="5" t="s">
        <v>53</v>
      </c>
      <c r="G18" s="5" t="s">
        <v>177</v>
      </c>
      <c r="H18" s="5" t="s">
        <v>167</v>
      </c>
      <c r="I18" s="45">
        <v>500</v>
      </c>
      <c r="J18" s="61"/>
      <c r="K18" s="62"/>
      <c r="L18" s="26">
        <f>I18*K18</f>
        <v>0</v>
      </c>
      <c r="M18" s="43">
        <f t="shared" si="0"/>
        <v>0</v>
      </c>
      <c r="N18" s="26">
        <f t="shared" ref="N18:N21" si="3">L18*(1-M18)</f>
        <v>0</v>
      </c>
    </row>
    <row r="19" spans="1:14" ht="11.25" customHeight="1" x14ac:dyDescent="0.15">
      <c r="A19" s="7"/>
      <c r="B19" s="5" t="s">
        <v>713</v>
      </c>
      <c r="C19" s="5"/>
      <c r="D19" s="5" t="s">
        <v>22</v>
      </c>
      <c r="E19" s="5" t="s">
        <v>242</v>
      </c>
      <c r="F19" s="5" t="s">
        <v>53</v>
      </c>
      <c r="G19" s="5" t="s">
        <v>177</v>
      </c>
      <c r="H19" s="5" t="s">
        <v>167</v>
      </c>
      <c r="I19" s="45">
        <v>500</v>
      </c>
      <c r="J19" s="61"/>
      <c r="K19" s="62"/>
      <c r="L19" s="26">
        <f>I19*K19</f>
        <v>0</v>
      </c>
      <c r="M19" s="43">
        <f t="shared" si="0"/>
        <v>0</v>
      </c>
      <c r="N19" s="26">
        <f t="shared" si="3"/>
        <v>0</v>
      </c>
    </row>
    <row r="20" spans="1:14" ht="11.25" customHeight="1" x14ac:dyDescent="0.15">
      <c r="A20" s="7"/>
      <c r="B20" s="5" t="s">
        <v>714</v>
      </c>
      <c r="C20" s="5"/>
      <c r="D20" s="5" t="s">
        <v>22</v>
      </c>
      <c r="E20" s="5" t="s">
        <v>242</v>
      </c>
      <c r="F20" s="5" t="s">
        <v>53</v>
      </c>
      <c r="G20" s="5" t="s">
        <v>177</v>
      </c>
      <c r="H20" s="5" t="s">
        <v>167</v>
      </c>
      <c r="I20" s="45">
        <v>500</v>
      </c>
      <c r="J20" s="61"/>
      <c r="K20" s="62"/>
      <c r="L20" s="26">
        <f>I20*K20</f>
        <v>0</v>
      </c>
      <c r="M20" s="43">
        <f t="shared" si="0"/>
        <v>0</v>
      </c>
      <c r="N20" s="26">
        <f t="shared" si="3"/>
        <v>0</v>
      </c>
    </row>
    <row r="21" spans="1:14" ht="11.25" customHeight="1" x14ac:dyDescent="0.15">
      <c r="A21" s="7"/>
      <c r="B21" s="5" t="s">
        <v>715</v>
      </c>
      <c r="C21" s="5"/>
      <c r="D21" s="5" t="s">
        <v>22</v>
      </c>
      <c r="E21" s="5" t="s">
        <v>242</v>
      </c>
      <c r="F21" s="5" t="s">
        <v>53</v>
      </c>
      <c r="G21" s="5" t="s">
        <v>177</v>
      </c>
      <c r="H21" s="5" t="s">
        <v>167</v>
      </c>
      <c r="I21" s="45">
        <v>500</v>
      </c>
      <c r="J21" s="61"/>
      <c r="K21" s="62"/>
      <c r="L21" s="26">
        <f t="shared" ref="L21" si="4">I21*K21</f>
        <v>0</v>
      </c>
      <c r="M21" s="43">
        <f t="shared" si="0"/>
        <v>0</v>
      </c>
      <c r="N21" s="26">
        <f t="shared" si="3"/>
        <v>0</v>
      </c>
    </row>
    <row r="22" spans="1:14" ht="11.25" customHeight="1" x14ac:dyDescent="0.15">
      <c r="A22" s="7"/>
      <c r="B22" s="5" t="s">
        <v>14</v>
      </c>
      <c r="C22" s="5" t="s">
        <v>17</v>
      </c>
      <c r="D22" s="5" t="s">
        <v>16</v>
      </c>
      <c r="E22" s="5" t="s">
        <v>133</v>
      </c>
      <c r="F22" s="5" t="s">
        <v>53</v>
      </c>
      <c r="G22" s="5" t="s">
        <v>177</v>
      </c>
      <c r="H22" s="5" t="s">
        <v>167</v>
      </c>
      <c r="I22" s="45">
        <v>5764</v>
      </c>
      <c r="J22" s="61"/>
      <c r="K22" s="62"/>
      <c r="L22" s="26">
        <f>I22*K22</f>
        <v>0</v>
      </c>
      <c r="M22" s="43">
        <f t="shared" si="0"/>
        <v>0</v>
      </c>
      <c r="N22" s="26">
        <f t="shared" si="1"/>
        <v>0</v>
      </c>
    </row>
    <row r="23" spans="1:14" ht="11.25" customHeight="1" x14ac:dyDescent="0.15">
      <c r="A23" s="7"/>
      <c r="B23" s="5" t="s">
        <v>15</v>
      </c>
      <c r="C23" s="5" t="s">
        <v>13</v>
      </c>
      <c r="D23" s="5" t="s">
        <v>22</v>
      </c>
      <c r="E23" s="5" t="s">
        <v>133</v>
      </c>
      <c r="F23" s="5" t="s">
        <v>53</v>
      </c>
      <c r="G23" s="5" t="s">
        <v>177</v>
      </c>
      <c r="H23" s="5" t="s">
        <v>167</v>
      </c>
      <c r="I23" s="45">
        <v>432</v>
      </c>
      <c r="J23" s="61"/>
      <c r="K23" s="62"/>
      <c r="L23" s="26">
        <f t="shared" si="2"/>
        <v>0</v>
      </c>
      <c r="M23" s="43">
        <f t="shared" si="0"/>
        <v>0</v>
      </c>
      <c r="N23" s="26">
        <f t="shared" si="1"/>
        <v>0</v>
      </c>
    </row>
    <row r="24" spans="1:14" s="24" customFormat="1" ht="12.75" x14ac:dyDescent="0.15">
      <c r="A24" s="50"/>
      <c r="B24" s="5" t="s">
        <v>541</v>
      </c>
      <c r="C24" s="5" t="s">
        <v>540</v>
      </c>
      <c r="D24" s="5"/>
      <c r="E24" s="5"/>
      <c r="F24" s="5"/>
      <c r="G24" s="5" t="s">
        <v>35</v>
      </c>
      <c r="H24" s="5" t="s">
        <v>167</v>
      </c>
      <c r="I24" s="45">
        <v>315</v>
      </c>
      <c r="J24" s="61"/>
      <c r="K24" s="62"/>
      <c r="L24" s="26">
        <f t="shared" si="2"/>
        <v>0</v>
      </c>
      <c r="M24" s="43">
        <f t="shared" si="0"/>
        <v>0</v>
      </c>
      <c r="N24" s="26">
        <f>L24*(1-M24)</f>
        <v>0</v>
      </c>
    </row>
    <row r="25" spans="1:14" ht="11.25" customHeight="1" x14ac:dyDescent="0.15">
      <c r="A25" s="7"/>
      <c r="B25" s="5" t="s">
        <v>131</v>
      </c>
      <c r="C25" s="5"/>
      <c r="D25" s="5" t="s">
        <v>158</v>
      </c>
      <c r="E25" s="5" t="s">
        <v>133</v>
      </c>
      <c r="F25" s="5" t="s">
        <v>53</v>
      </c>
      <c r="G25" s="5" t="s">
        <v>177</v>
      </c>
      <c r="H25" s="5" t="s">
        <v>167</v>
      </c>
      <c r="I25" s="45">
        <v>14039</v>
      </c>
      <c r="J25" s="61"/>
      <c r="K25" s="62"/>
      <c r="L25" s="26">
        <f>I25*K25</f>
        <v>0</v>
      </c>
      <c r="M25" s="43">
        <f t="shared" si="0"/>
        <v>0</v>
      </c>
      <c r="N25" s="26">
        <f t="shared" si="1"/>
        <v>0</v>
      </c>
    </row>
    <row r="26" spans="1:14" s="24" customFormat="1" ht="12.75" x14ac:dyDescent="0.15">
      <c r="A26" s="23"/>
      <c r="B26" s="5" t="s">
        <v>131</v>
      </c>
      <c r="C26" s="5"/>
      <c r="D26" s="5" t="s">
        <v>52</v>
      </c>
      <c r="E26" s="5" t="s">
        <v>242</v>
      </c>
      <c r="F26" s="5" t="s">
        <v>53</v>
      </c>
      <c r="G26" s="5" t="s">
        <v>240</v>
      </c>
      <c r="H26" s="5" t="s">
        <v>167</v>
      </c>
      <c r="I26" s="45">
        <v>3528</v>
      </c>
      <c r="J26" s="61"/>
      <c r="K26" s="62"/>
      <c r="L26" s="26">
        <f t="shared" si="2"/>
        <v>0</v>
      </c>
      <c r="M26" s="43">
        <f t="shared" si="0"/>
        <v>0</v>
      </c>
      <c r="N26" s="26">
        <f>L26*(1-M26)</f>
        <v>0</v>
      </c>
    </row>
    <row r="27" spans="1:14" ht="11.25" customHeight="1" x14ac:dyDescent="0.15">
      <c r="A27" s="7"/>
      <c r="B27" s="5" t="s">
        <v>21</v>
      </c>
      <c r="C27" s="5" t="s">
        <v>230</v>
      </c>
      <c r="D27" s="5" t="s">
        <v>18</v>
      </c>
      <c r="E27" s="5" t="s">
        <v>133</v>
      </c>
      <c r="F27" s="5" t="s">
        <v>53</v>
      </c>
      <c r="G27" s="5" t="s">
        <v>177</v>
      </c>
      <c r="H27" s="5" t="s">
        <v>167</v>
      </c>
      <c r="I27" s="45">
        <v>2068</v>
      </c>
      <c r="J27" s="61"/>
      <c r="K27" s="62"/>
      <c r="L27" s="26">
        <f t="shared" si="2"/>
        <v>0</v>
      </c>
      <c r="M27" s="43">
        <f t="shared" si="0"/>
        <v>0</v>
      </c>
      <c r="N27" s="26">
        <f t="shared" si="1"/>
        <v>0</v>
      </c>
    </row>
    <row r="28" spans="1:14" s="24" customFormat="1" ht="12.75" x14ac:dyDescent="0.15">
      <c r="A28" s="23"/>
      <c r="B28" s="5" t="s">
        <v>233</v>
      </c>
      <c r="C28" s="5" t="s">
        <v>490</v>
      </c>
      <c r="D28" s="5" t="s">
        <v>22</v>
      </c>
      <c r="E28" s="5" t="s">
        <v>242</v>
      </c>
      <c r="F28" s="5" t="s">
        <v>53</v>
      </c>
      <c r="G28" s="5" t="s">
        <v>177</v>
      </c>
      <c r="H28" s="5" t="s">
        <v>167</v>
      </c>
      <c r="I28" s="45">
        <v>2596</v>
      </c>
      <c r="J28" s="61"/>
      <c r="K28" s="62"/>
      <c r="L28" s="26">
        <f t="shared" si="2"/>
        <v>0</v>
      </c>
      <c r="M28" s="43">
        <f t="shared" si="0"/>
        <v>0</v>
      </c>
      <c r="N28" s="26">
        <f>L28*(1-M28)</f>
        <v>0</v>
      </c>
    </row>
    <row r="29" spans="1:14" s="24" customFormat="1" ht="11.25" customHeight="1" x14ac:dyDescent="0.15">
      <c r="A29" s="23"/>
      <c r="B29" s="5" t="s">
        <v>539</v>
      </c>
      <c r="C29" s="5" t="s">
        <v>229</v>
      </c>
      <c r="D29" s="5" t="s">
        <v>52</v>
      </c>
      <c r="E29" s="5" t="s">
        <v>133</v>
      </c>
      <c r="F29" s="5" t="s">
        <v>53</v>
      </c>
      <c r="G29" s="5" t="s">
        <v>177</v>
      </c>
      <c r="H29" s="5" t="s">
        <v>167</v>
      </c>
      <c r="I29" s="48">
        <v>11616</v>
      </c>
      <c r="J29" s="61"/>
      <c r="K29" s="62"/>
      <c r="L29" s="26">
        <f t="shared" si="2"/>
        <v>0</v>
      </c>
      <c r="M29" s="43">
        <f t="shared" si="0"/>
        <v>0</v>
      </c>
      <c r="N29" s="26">
        <f t="shared" si="1"/>
        <v>0</v>
      </c>
    </row>
    <row r="30" spans="1:14" ht="11.25" customHeight="1" x14ac:dyDescent="0.15">
      <c r="A30" s="7"/>
      <c r="B30" s="5" t="s">
        <v>543</v>
      </c>
      <c r="C30" s="5" t="s">
        <v>19</v>
      </c>
      <c r="D30" s="5" t="s">
        <v>18</v>
      </c>
      <c r="E30" s="5" t="s">
        <v>133</v>
      </c>
      <c r="F30" s="5" t="s">
        <v>129</v>
      </c>
      <c r="G30" s="5" t="s">
        <v>177</v>
      </c>
      <c r="H30" s="5" t="s">
        <v>167</v>
      </c>
      <c r="I30" s="45">
        <v>4176</v>
      </c>
      <c r="J30" s="61"/>
      <c r="K30" s="62"/>
      <c r="L30" s="26">
        <f t="shared" si="2"/>
        <v>0</v>
      </c>
      <c r="M30" s="43">
        <f t="shared" si="0"/>
        <v>0</v>
      </c>
      <c r="N30" s="26">
        <f>L30*(1-M30)</f>
        <v>0</v>
      </c>
    </row>
    <row r="31" spans="1:14" ht="11.25" customHeight="1" x14ac:dyDescent="0.15">
      <c r="A31" s="7"/>
      <c r="B31" s="5" t="s">
        <v>170</v>
      </c>
      <c r="C31" s="5" t="s">
        <v>490</v>
      </c>
      <c r="D31" s="5" t="s">
        <v>171</v>
      </c>
      <c r="E31" s="5" t="s">
        <v>133</v>
      </c>
      <c r="F31" s="5" t="s">
        <v>53</v>
      </c>
      <c r="G31" s="5" t="s">
        <v>177</v>
      </c>
      <c r="H31" s="5" t="s">
        <v>167</v>
      </c>
      <c r="I31" s="45">
        <v>1998</v>
      </c>
      <c r="J31" s="61"/>
      <c r="K31" s="62"/>
      <c r="L31" s="26">
        <f t="shared" si="2"/>
        <v>0</v>
      </c>
      <c r="M31" s="43">
        <f t="shared" si="0"/>
        <v>0</v>
      </c>
      <c r="N31" s="26">
        <f>L31*(1-M31)</f>
        <v>0</v>
      </c>
    </row>
    <row r="32" spans="1:14" ht="11.25" customHeight="1" x14ac:dyDescent="0.15">
      <c r="A32" s="7"/>
      <c r="B32" s="5" t="s">
        <v>170</v>
      </c>
      <c r="C32" s="5" t="s">
        <v>542</v>
      </c>
      <c r="D32" s="5"/>
      <c r="E32" s="5" t="s">
        <v>133</v>
      </c>
      <c r="F32" s="5" t="s">
        <v>53</v>
      </c>
      <c r="G32" s="5" t="s">
        <v>177</v>
      </c>
      <c r="H32" s="5" t="s">
        <v>167</v>
      </c>
      <c r="I32" s="53">
        <v>1044</v>
      </c>
      <c r="J32" s="61"/>
      <c r="K32" s="62"/>
      <c r="L32" s="26">
        <f t="shared" si="2"/>
        <v>0</v>
      </c>
      <c r="M32" s="43">
        <f t="shared" si="0"/>
        <v>0</v>
      </c>
      <c r="N32" s="26">
        <f>L32*(1-M32)</f>
        <v>0</v>
      </c>
    </row>
    <row r="33" spans="1:14" s="24" customFormat="1" ht="12.75" x14ac:dyDescent="0.15">
      <c r="A33" s="23"/>
      <c r="B33" s="5" t="s">
        <v>231</v>
      </c>
      <c r="C33" s="5" t="s">
        <v>237</v>
      </c>
      <c r="D33" s="5" t="s">
        <v>22</v>
      </c>
      <c r="E33" s="5" t="s">
        <v>242</v>
      </c>
      <c r="F33" s="5" t="s">
        <v>53</v>
      </c>
      <c r="G33" s="5" t="s">
        <v>241</v>
      </c>
      <c r="H33" s="5" t="s">
        <v>167</v>
      </c>
      <c r="I33" s="49">
        <v>1110</v>
      </c>
      <c r="J33" s="61"/>
      <c r="K33" s="62"/>
      <c r="L33" s="26">
        <f t="shared" si="2"/>
        <v>0</v>
      </c>
      <c r="M33" s="43">
        <f t="shared" si="0"/>
        <v>0</v>
      </c>
      <c r="N33" s="26">
        <f t="shared" si="1"/>
        <v>0</v>
      </c>
    </row>
    <row r="34" spans="1:14" s="24" customFormat="1" ht="12.75" x14ac:dyDescent="0.15">
      <c r="A34" s="23"/>
      <c r="B34" s="5" t="s">
        <v>231</v>
      </c>
      <c r="C34" s="5" t="s">
        <v>239</v>
      </c>
      <c r="D34" s="5" t="s">
        <v>22</v>
      </c>
      <c r="E34" s="5" t="s">
        <v>242</v>
      </c>
      <c r="F34" s="5" t="s">
        <v>53</v>
      </c>
      <c r="G34" s="5" t="s">
        <v>241</v>
      </c>
      <c r="H34" s="5" t="s">
        <v>167</v>
      </c>
      <c r="I34" s="49">
        <v>2194</v>
      </c>
      <c r="J34" s="61"/>
      <c r="K34" s="62"/>
      <c r="L34" s="26">
        <f t="shared" si="2"/>
        <v>0</v>
      </c>
      <c r="M34" s="43">
        <f t="shared" si="0"/>
        <v>0</v>
      </c>
      <c r="N34" s="26">
        <f t="shared" si="1"/>
        <v>0</v>
      </c>
    </row>
    <row r="35" spans="1:14" s="24" customFormat="1" ht="12.75" x14ac:dyDescent="0.15">
      <c r="A35" s="23"/>
      <c r="B35" s="5" t="s">
        <v>232</v>
      </c>
      <c r="C35" s="5" t="s">
        <v>20</v>
      </c>
      <c r="D35" s="5" t="s">
        <v>22</v>
      </c>
      <c r="E35" s="5" t="s">
        <v>242</v>
      </c>
      <c r="F35" s="5" t="s">
        <v>53</v>
      </c>
      <c r="G35" s="5" t="s">
        <v>241</v>
      </c>
      <c r="H35" s="5" t="s">
        <v>167</v>
      </c>
      <c r="I35" s="49">
        <v>4510</v>
      </c>
      <c r="J35" s="61"/>
      <c r="K35" s="62"/>
      <c r="L35" s="26">
        <f>I35*K35</f>
        <v>0</v>
      </c>
      <c r="M35" s="43">
        <f t="shared" si="0"/>
        <v>0</v>
      </c>
      <c r="N35" s="26">
        <f t="shared" si="1"/>
        <v>0</v>
      </c>
    </row>
    <row r="36" spans="1:14" s="24" customFormat="1" ht="12.75" x14ac:dyDescent="0.15">
      <c r="A36" s="23"/>
      <c r="B36" s="31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1:14" s="24" customFormat="1" ht="12.75" x14ac:dyDescent="0.15">
      <c r="A37" s="23"/>
      <c r="B37" s="52" t="s">
        <v>537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s="24" customFormat="1" ht="12.75" x14ac:dyDescent="0.15">
      <c r="A38" s="23"/>
      <c r="B38" s="31" t="s">
        <v>716</v>
      </c>
      <c r="C38" s="31" t="s">
        <v>13</v>
      </c>
      <c r="D38" s="31"/>
      <c r="E38" s="31" t="s">
        <v>242</v>
      </c>
      <c r="F38" s="31" t="s">
        <v>53</v>
      </c>
      <c r="G38" s="31" t="s">
        <v>240</v>
      </c>
      <c r="H38" s="31" t="s">
        <v>167</v>
      </c>
      <c r="I38" s="49">
        <v>984</v>
      </c>
      <c r="J38" s="61"/>
      <c r="K38" s="63"/>
      <c r="L38" s="26">
        <f>I38*K38</f>
        <v>0</v>
      </c>
      <c r="M38" s="43">
        <f t="shared" si="0"/>
        <v>0</v>
      </c>
      <c r="N38" s="26">
        <f t="shared" ref="N38:N41" si="5">L38*(1-M38)</f>
        <v>0</v>
      </c>
    </row>
    <row r="39" spans="1:14" s="24" customFormat="1" ht="12.75" x14ac:dyDescent="0.15">
      <c r="A39" s="23"/>
      <c r="B39" s="31" t="s">
        <v>716</v>
      </c>
      <c r="C39" s="31" t="s">
        <v>132</v>
      </c>
      <c r="D39" s="31"/>
      <c r="E39" s="31" t="s">
        <v>242</v>
      </c>
      <c r="F39" s="31" t="s">
        <v>53</v>
      </c>
      <c r="G39" s="31" t="s">
        <v>240</v>
      </c>
      <c r="H39" s="31" t="s">
        <v>167</v>
      </c>
      <c r="I39" s="49">
        <v>144</v>
      </c>
      <c r="J39" s="61"/>
      <c r="K39" s="63"/>
      <c r="L39" s="26">
        <f t="shared" ref="L39:L51" si="6">I39*K39</f>
        <v>0</v>
      </c>
      <c r="M39" s="43">
        <f t="shared" si="0"/>
        <v>0</v>
      </c>
      <c r="N39" s="26">
        <f t="shared" si="5"/>
        <v>0</v>
      </c>
    </row>
    <row r="40" spans="1:14" s="24" customFormat="1" ht="12.75" x14ac:dyDescent="0.15">
      <c r="A40" s="23"/>
      <c r="B40" s="31" t="s">
        <v>716</v>
      </c>
      <c r="C40" s="31" t="s">
        <v>8</v>
      </c>
      <c r="D40" s="31"/>
      <c r="E40" s="31" t="s">
        <v>242</v>
      </c>
      <c r="F40" s="31" t="s">
        <v>53</v>
      </c>
      <c r="G40" s="31" t="s">
        <v>240</v>
      </c>
      <c r="H40" s="31" t="s">
        <v>167</v>
      </c>
      <c r="I40" s="49">
        <v>4344</v>
      </c>
      <c r="J40" s="61"/>
      <c r="K40" s="63"/>
      <c r="L40" s="26">
        <f t="shared" si="6"/>
        <v>0</v>
      </c>
      <c r="M40" s="43">
        <f t="shared" si="0"/>
        <v>0</v>
      </c>
      <c r="N40" s="26">
        <f t="shared" si="5"/>
        <v>0</v>
      </c>
    </row>
    <row r="41" spans="1:14" s="24" customFormat="1" ht="12.75" x14ac:dyDescent="0.15">
      <c r="A41" s="23"/>
      <c r="B41" s="31" t="s">
        <v>716</v>
      </c>
      <c r="C41" s="31" t="s">
        <v>489</v>
      </c>
      <c r="D41" s="31"/>
      <c r="E41" s="31" t="s">
        <v>242</v>
      </c>
      <c r="F41" s="31" t="s">
        <v>53</v>
      </c>
      <c r="G41" s="31" t="s">
        <v>240</v>
      </c>
      <c r="H41" s="31" t="s">
        <v>167</v>
      </c>
      <c r="I41" s="49">
        <v>969</v>
      </c>
      <c r="J41" s="61"/>
      <c r="K41" s="63"/>
      <c r="L41" s="26">
        <f t="shared" si="6"/>
        <v>0</v>
      </c>
      <c r="M41" s="43">
        <f t="shared" si="0"/>
        <v>0</v>
      </c>
      <c r="N41" s="26">
        <f t="shared" si="5"/>
        <v>0</v>
      </c>
    </row>
    <row r="42" spans="1:14" s="24" customFormat="1" ht="12.75" x14ac:dyDescent="0.15">
      <c r="A42" s="23"/>
      <c r="B42" s="5" t="s">
        <v>712</v>
      </c>
      <c r="C42" s="31"/>
      <c r="D42" s="31"/>
      <c r="E42" s="31" t="s">
        <v>242</v>
      </c>
      <c r="F42" s="31" t="s">
        <v>53</v>
      </c>
      <c r="G42" s="31" t="s">
        <v>240</v>
      </c>
      <c r="H42" s="31" t="s">
        <v>167</v>
      </c>
      <c r="I42" s="49">
        <v>500</v>
      </c>
      <c r="J42" s="61"/>
      <c r="K42" s="63"/>
      <c r="L42" s="26">
        <f t="shared" si="6"/>
        <v>0</v>
      </c>
      <c r="M42" s="43">
        <f>$M$10</f>
        <v>0</v>
      </c>
      <c r="N42" s="26">
        <f>L42*(1-M42)</f>
        <v>0</v>
      </c>
    </row>
    <row r="43" spans="1:14" s="24" customFormat="1" ht="12.75" x14ac:dyDescent="0.15">
      <c r="A43" s="50"/>
      <c r="B43" s="5" t="s">
        <v>713</v>
      </c>
      <c r="C43" s="31"/>
      <c r="D43" s="31"/>
      <c r="E43" s="31" t="s">
        <v>242</v>
      </c>
      <c r="F43" s="31" t="s">
        <v>53</v>
      </c>
      <c r="G43" s="31" t="s">
        <v>240</v>
      </c>
      <c r="H43" s="31" t="s">
        <v>167</v>
      </c>
      <c r="I43" s="49">
        <v>500</v>
      </c>
      <c r="J43" s="61"/>
      <c r="K43" s="63"/>
      <c r="L43" s="26">
        <f t="shared" si="6"/>
        <v>0</v>
      </c>
      <c r="M43" s="43">
        <f t="shared" ref="M43:M46" si="7">$M$10</f>
        <v>0</v>
      </c>
      <c r="N43" s="26">
        <f>L43*(1-M43)</f>
        <v>0</v>
      </c>
    </row>
    <row r="44" spans="1:14" s="24" customFormat="1" ht="12.75" x14ac:dyDescent="0.15">
      <c r="A44" s="50"/>
      <c r="B44" s="5" t="s">
        <v>714</v>
      </c>
      <c r="C44" s="31"/>
      <c r="D44" s="31"/>
      <c r="E44" s="31" t="s">
        <v>242</v>
      </c>
      <c r="F44" s="31" t="s">
        <v>53</v>
      </c>
      <c r="G44" s="31" t="s">
        <v>240</v>
      </c>
      <c r="H44" s="31" t="s">
        <v>167</v>
      </c>
      <c r="I44" s="49">
        <v>500</v>
      </c>
      <c r="J44" s="61"/>
      <c r="K44" s="63"/>
      <c r="L44" s="26">
        <f t="shared" si="6"/>
        <v>0</v>
      </c>
      <c r="M44" s="43">
        <f t="shared" si="7"/>
        <v>0</v>
      </c>
      <c r="N44" s="26">
        <f>L44*(1-M44)</f>
        <v>0</v>
      </c>
    </row>
    <row r="45" spans="1:14" s="24" customFormat="1" ht="12.75" x14ac:dyDescent="0.15">
      <c r="A45" s="50"/>
      <c r="B45" s="5" t="s">
        <v>715</v>
      </c>
      <c r="C45" s="31"/>
      <c r="D45" s="31"/>
      <c r="E45" s="31" t="s">
        <v>242</v>
      </c>
      <c r="F45" s="31" t="s">
        <v>53</v>
      </c>
      <c r="G45" s="31" t="s">
        <v>240</v>
      </c>
      <c r="H45" s="31" t="s">
        <v>167</v>
      </c>
      <c r="I45" s="49">
        <v>500</v>
      </c>
      <c r="J45" s="61"/>
      <c r="K45" s="63"/>
      <c r="L45" s="26">
        <f t="shared" si="6"/>
        <v>0</v>
      </c>
      <c r="M45" s="43">
        <f t="shared" si="7"/>
        <v>0</v>
      </c>
      <c r="N45" s="26">
        <f t="shared" ref="N45:N48" si="8">L45*(1-M45)</f>
        <v>0</v>
      </c>
    </row>
    <row r="46" spans="1:14" s="24" customFormat="1" ht="12.75" x14ac:dyDescent="0.15">
      <c r="A46" s="23"/>
      <c r="B46" s="31" t="s">
        <v>243</v>
      </c>
      <c r="C46" s="31"/>
      <c r="D46" s="31" t="s">
        <v>136</v>
      </c>
      <c r="E46" s="31" t="s">
        <v>242</v>
      </c>
      <c r="F46" s="31" t="s">
        <v>53</v>
      </c>
      <c r="G46" s="31" t="s">
        <v>240</v>
      </c>
      <c r="H46" s="31" t="s">
        <v>167</v>
      </c>
      <c r="I46" s="49">
        <v>96</v>
      </c>
      <c r="J46" s="61"/>
      <c r="K46" s="63"/>
      <c r="L46" s="26">
        <f t="shared" si="6"/>
        <v>0</v>
      </c>
      <c r="M46" s="43">
        <f t="shared" si="7"/>
        <v>0</v>
      </c>
      <c r="N46" s="26">
        <f>L46*(1-M46)</f>
        <v>0</v>
      </c>
    </row>
    <row r="47" spans="1:14" s="24" customFormat="1" ht="12.75" x14ac:dyDescent="0.15">
      <c r="A47" s="23"/>
      <c r="B47" s="31" t="s">
        <v>244</v>
      </c>
      <c r="C47" s="31"/>
      <c r="D47" s="31" t="s">
        <v>72</v>
      </c>
      <c r="E47" s="31" t="s">
        <v>242</v>
      </c>
      <c r="F47" s="31" t="s">
        <v>53</v>
      </c>
      <c r="G47" s="31" t="s">
        <v>240</v>
      </c>
      <c r="H47" s="31" t="s">
        <v>167</v>
      </c>
      <c r="I47" s="49">
        <v>826</v>
      </c>
      <c r="J47" s="61"/>
      <c r="K47" s="63"/>
      <c r="L47" s="26">
        <f t="shared" si="6"/>
        <v>0</v>
      </c>
      <c r="M47" s="43">
        <f t="shared" si="0"/>
        <v>0</v>
      </c>
      <c r="N47" s="26">
        <f t="shared" si="8"/>
        <v>0</v>
      </c>
    </row>
    <row r="48" spans="1:14" s="24" customFormat="1" ht="12.75" x14ac:dyDescent="0.15">
      <c r="A48" s="23"/>
      <c r="B48" s="31" t="s">
        <v>245</v>
      </c>
      <c r="C48" s="31"/>
      <c r="D48" s="31" t="s">
        <v>72</v>
      </c>
      <c r="E48" s="31" t="s">
        <v>242</v>
      </c>
      <c r="F48" s="31" t="s">
        <v>53</v>
      </c>
      <c r="G48" s="31" t="s">
        <v>240</v>
      </c>
      <c r="H48" s="31" t="s">
        <v>167</v>
      </c>
      <c r="I48" s="49">
        <v>2568</v>
      </c>
      <c r="J48" s="61"/>
      <c r="K48" s="63"/>
      <c r="L48" s="26">
        <f t="shared" si="6"/>
        <v>0</v>
      </c>
      <c r="M48" s="43">
        <f t="shared" si="0"/>
        <v>0</v>
      </c>
      <c r="N48" s="26">
        <f t="shared" si="8"/>
        <v>0</v>
      </c>
    </row>
    <row r="49" spans="1:14" s="24" customFormat="1" ht="12.75" x14ac:dyDescent="0.15">
      <c r="A49" s="23"/>
      <c r="B49" s="31" t="s">
        <v>718</v>
      </c>
      <c r="C49" s="31"/>
      <c r="D49" s="31"/>
      <c r="E49" s="31" t="s">
        <v>242</v>
      </c>
      <c r="F49" s="31" t="s">
        <v>53</v>
      </c>
      <c r="G49" s="31" t="s">
        <v>240</v>
      </c>
      <c r="H49" s="31" t="s">
        <v>167</v>
      </c>
      <c r="I49" s="49">
        <v>8791</v>
      </c>
      <c r="J49" s="61"/>
      <c r="K49" s="63"/>
      <c r="L49" s="26">
        <f t="shared" si="6"/>
        <v>0</v>
      </c>
      <c r="M49" s="43">
        <f t="shared" si="0"/>
        <v>0</v>
      </c>
      <c r="N49" s="26">
        <f t="shared" si="1"/>
        <v>0</v>
      </c>
    </row>
    <row r="50" spans="1:14" s="24" customFormat="1" ht="12.75" x14ac:dyDescent="0.15">
      <c r="A50" s="23"/>
      <c r="B50" s="31" t="s">
        <v>717</v>
      </c>
      <c r="C50" s="31" t="s">
        <v>491</v>
      </c>
      <c r="D50" s="31" t="s">
        <v>234</v>
      </c>
      <c r="E50" s="31" t="s">
        <v>242</v>
      </c>
      <c r="F50" s="31" t="s">
        <v>53</v>
      </c>
      <c r="G50" s="31" t="s">
        <v>240</v>
      </c>
      <c r="H50" s="31" t="s">
        <v>167</v>
      </c>
      <c r="I50" s="49">
        <v>1992</v>
      </c>
      <c r="J50" s="61"/>
      <c r="K50" s="63"/>
      <c r="L50" s="26">
        <f t="shared" si="6"/>
        <v>0</v>
      </c>
      <c r="M50" s="43">
        <f>$M$10</f>
        <v>0</v>
      </c>
      <c r="N50" s="26">
        <f t="shared" ref="N50:N51" si="9">L50*(1-M50)</f>
        <v>0</v>
      </c>
    </row>
    <row r="51" spans="1:14" s="24" customFormat="1" ht="13.5" thickBot="1" x14ac:dyDescent="0.2">
      <c r="A51" s="50"/>
      <c r="B51" s="31" t="s">
        <v>529</v>
      </c>
      <c r="C51" s="31" t="s">
        <v>698</v>
      </c>
      <c r="D51" s="31"/>
      <c r="E51" s="31" t="s">
        <v>242</v>
      </c>
      <c r="F51" s="31" t="s">
        <v>53</v>
      </c>
      <c r="G51" s="31" t="s">
        <v>240</v>
      </c>
      <c r="H51" s="31" t="s">
        <v>167</v>
      </c>
      <c r="I51" s="49">
        <v>264</v>
      </c>
      <c r="J51" s="61"/>
      <c r="K51" s="63"/>
      <c r="L51" s="26">
        <f t="shared" si="6"/>
        <v>0</v>
      </c>
      <c r="M51" s="43">
        <f t="shared" ref="M51" si="10">$M$10</f>
        <v>0</v>
      </c>
      <c r="N51" s="26">
        <f t="shared" si="9"/>
        <v>0</v>
      </c>
    </row>
    <row r="52" spans="1:14" ht="33" customHeight="1" thickBot="1" x14ac:dyDescent="0.25">
      <c r="A52" s="44"/>
      <c r="K52" s="37" t="s">
        <v>192</v>
      </c>
      <c r="L52" s="36">
        <f>SUM(L11:L51)</f>
        <v>0</v>
      </c>
      <c r="M52" s="35"/>
      <c r="N52" s="36">
        <f>SUM(N11:N51)</f>
        <v>0</v>
      </c>
    </row>
    <row r="53" spans="1:14" ht="23.45" customHeight="1" x14ac:dyDescent="0.15"/>
    <row r="54" spans="1:14" ht="25.5" customHeight="1" x14ac:dyDescent="0.15">
      <c r="A54" s="8" t="s">
        <v>0</v>
      </c>
      <c r="B54" s="27" t="s">
        <v>3</v>
      </c>
      <c r="C54" s="28" t="s">
        <v>4</v>
      </c>
      <c r="D54" s="28" t="s">
        <v>5</v>
      </c>
      <c r="E54" s="28" t="s">
        <v>700</v>
      </c>
      <c r="F54" s="28" t="s">
        <v>6</v>
      </c>
      <c r="G54" s="28" t="s">
        <v>7</v>
      </c>
      <c r="H54" s="29" t="s">
        <v>702</v>
      </c>
      <c r="I54" s="29" t="s">
        <v>168</v>
      </c>
      <c r="J54" s="29" t="s">
        <v>695</v>
      </c>
      <c r="K54" s="29" t="s">
        <v>169</v>
      </c>
      <c r="L54" s="30" t="s">
        <v>696</v>
      </c>
      <c r="M54" s="30" t="s">
        <v>515</v>
      </c>
      <c r="N54" s="30" t="s">
        <v>697</v>
      </c>
    </row>
    <row r="55" spans="1:14" ht="25.5" customHeight="1" x14ac:dyDescent="0.15">
      <c r="A55" s="8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4"/>
      <c r="M55" s="60"/>
      <c r="N55" s="34"/>
    </row>
    <row r="56" spans="1:14" ht="12.75" x14ac:dyDescent="0.15">
      <c r="A56" s="7"/>
      <c r="B56" s="5" t="s">
        <v>545</v>
      </c>
      <c r="C56" s="5"/>
      <c r="D56" s="5" t="s">
        <v>49</v>
      </c>
      <c r="E56" s="5" t="s">
        <v>266</v>
      </c>
      <c r="F56" s="5" t="s">
        <v>50</v>
      </c>
      <c r="G56" s="5" t="s">
        <v>48</v>
      </c>
      <c r="H56" s="5" t="s">
        <v>167</v>
      </c>
      <c r="I56" s="45">
        <v>180</v>
      </c>
      <c r="J56" s="64"/>
      <c r="K56" s="62"/>
      <c r="L56" s="26">
        <f>I56*K56</f>
        <v>0</v>
      </c>
      <c r="M56" s="43">
        <f>$M$55</f>
        <v>0</v>
      </c>
      <c r="N56" s="26">
        <f>L56*(1-M56)</f>
        <v>0</v>
      </c>
    </row>
    <row r="57" spans="1:14" ht="12.75" x14ac:dyDescent="0.15">
      <c r="A57" s="7"/>
      <c r="B57" s="5" t="s">
        <v>522</v>
      </c>
      <c r="C57" s="5"/>
      <c r="D57" s="5" t="s">
        <v>544</v>
      </c>
      <c r="E57" s="5" t="s">
        <v>266</v>
      </c>
      <c r="F57" s="5" t="s">
        <v>51</v>
      </c>
      <c r="G57" s="5" t="s">
        <v>48</v>
      </c>
      <c r="H57" s="5" t="s">
        <v>167</v>
      </c>
      <c r="I57" s="45">
        <v>300</v>
      </c>
      <c r="J57" s="64"/>
      <c r="K57" s="62"/>
      <c r="L57" s="26">
        <f t="shared" ref="L57:L89" si="11">I57*K57</f>
        <v>0</v>
      </c>
      <c r="M57" s="43">
        <f t="shared" ref="M57:M89" si="12">$M$55</f>
        <v>0</v>
      </c>
      <c r="N57" s="26">
        <f t="shared" ref="N57:N89" si="13">L57*(1-M57)</f>
        <v>0</v>
      </c>
    </row>
    <row r="58" spans="1:14" ht="12.75" x14ac:dyDescent="0.15">
      <c r="A58" s="46"/>
      <c r="B58" s="5" t="s">
        <v>522</v>
      </c>
      <c r="C58" s="5"/>
      <c r="D58" s="5" t="s">
        <v>213</v>
      </c>
      <c r="E58" s="5"/>
      <c r="F58" s="5" t="s">
        <v>266</v>
      </c>
      <c r="G58" s="5" t="s">
        <v>48</v>
      </c>
      <c r="H58" s="5" t="s">
        <v>167</v>
      </c>
      <c r="I58" s="47">
        <v>438</v>
      </c>
      <c r="J58" s="64"/>
      <c r="K58" s="62"/>
      <c r="L58" s="26">
        <f t="shared" si="11"/>
        <v>0</v>
      </c>
      <c r="M58" s="43">
        <f t="shared" si="12"/>
        <v>0</v>
      </c>
      <c r="N58" s="26">
        <f t="shared" si="13"/>
        <v>0</v>
      </c>
    </row>
    <row r="59" spans="1:14" ht="12.75" x14ac:dyDescent="0.15">
      <c r="A59" s="7"/>
      <c r="B59" s="5" t="s">
        <v>522</v>
      </c>
      <c r="C59" s="5"/>
      <c r="D59" s="5" t="s">
        <v>254</v>
      </c>
      <c r="E59" s="5" t="s">
        <v>265</v>
      </c>
      <c r="F59" s="5" t="s">
        <v>267</v>
      </c>
      <c r="G59" s="5" t="s">
        <v>48</v>
      </c>
      <c r="H59" s="5" t="s">
        <v>167</v>
      </c>
      <c r="I59" s="45">
        <v>1926</v>
      </c>
      <c r="J59" s="64"/>
      <c r="K59" s="62"/>
      <c r="L59" s="26">
        <f t="shared" si="11"/>
        <v>0</v>
      </c>
      <c r="M59" s="43">
        <f t="shared" si="12"/>
        <v>0</v>
      </c>
      <c r="N59" s="26">
        <f t="shared" si="13"/>
        <v>0</v>
      </c>
    </row>
    <row r="60" spans="1:14" ht="12.75" x14ac:dyDescent="0.15">
      <c r="A60" s="7"/>
      <c r="B60" s="5" t="s">
        <v>522</v>
      </c>
      <c r="C60" s="5"/>
      <c r="D60" s="5" t="s">
        <v>255</v>
      </c>
      <c r="E60" s="5" t="s">
        <v>265</v>
      </c>
      <c r="F60" s="5" t="s">
        <v>267</v>
      </c>
      <c r="G60" s="5" t="s">
        <v>48</v>
      </c>
      <c r="H60" s="5" t="s">
        <v>167</v>
      </c>
      <c r="I60" s="45">
        <v>1980</v>
      </c>
      <c r="J60" s="64"/>
      <c r="K60" s="62"/>
      <c r="L60" s="26">
        <f t="shared" si="11"/>
        <v>0</v>
      </c>
      <c r="M60" s="43">
        <f t="shared" si="12"/>
        <v>0</v>
      </c>
      <c r="N60" s="26">
        <f t="shared" si="13"/>
        <v>0</v>
      </c>
    </row>
    <row r="61" spans="1:14" ht="12.75" x14ac:dyDescent="0.15">
      <c r="A61" s="46"/>
      <c r="B61" s="5" t="s">
        <v>522</v>
      </c>
      <c r="C61" s="5"/>
      <c r="D61" s="5" t="s">
        <v>209</v>
      </c>
      <c r="E61" s="5" t="s">
        <v>265</v>
      </c>
      <c r="F61" s="5" t="s">
        <v>267</v>
      </c>
      <c r="G61" s="5" t="s">
        <v>48</v>
      </c>
      <c r="H61" s="5" t="s">
        <v>167</v>
      </c>
      <c r="I61" s="47">
        <v>654</v>
      </c>
      <c r="J61" s="64"/>
      <c r="K61" s="62"/>
      <c r="L61" s="26">
        <f t="shared" si="11"/>
        <v>0</v>
      </c>
      <c r="M61" s="43">
        <f t="shared" si="12"/>
        <v>0</v>
      </c>
      <c r="N61" s="26">
        <f t="shared" si="13"/>
        <v>0</v>
      </c>
    </row>
    <row r="62" spans="1:14" ht="12.75" x14ac:dyDescent="0.15">
      <c r="A62" s="7"/>
      <c r="B62" s="5" t="s">
        <v>522</v>
      </c>
      <c r="C62" s="5"/>
      <c r="D62" s="5" t="s">
        <v>249</v>
      </c>
      <c r="E62" s="5" t="s">
        <v>268</v>
      </c>
      <c r="F62" s="5" t="s">
        <v>271</v>
      </c>
      <c r="G62" s="5" t="s">
        <v>48</v>
      </c>
      <c r="H62" s="5" t="s">
        <v>167</v>
      </c>
      <c r="I62" s="45">
        <v>132</v>
      </c>
      <c r="J62" s="64"/>
      <c r="K62" s="62"/>
      <c r="L62" s="26">
        <f t="shared" si="11"/>
        <v>0</v>
      </c>
      <c r="M62" s="43">
        <f t="shared" si="12"/>
        <v>0</v>
      </c>
      <c r="N62" s="26">
        <f t="shared" si="13"/>
        <v>0</v>
      </c>
    </row>
    <row r="63" spans="1:14" ht="12.75" x14ac:dyDescent="0.15">
      <c r="A63" s="7"/>
      <c r="B63" s="5" t="s">
        <v>256</v>
      </c>
      <c r="C63" s="5"/>
      <c r="D63" s="5" t="s">
        <v>570</v>
      </c>
      <c r="E63" s="5"/>
      <c r="F63" s="5"/>
      <c r="G63" s="5" t="s">
        <v>48</v>
      </c>
      <c r="H63" s="5" t="s">
        <v>167</v>
      </c>
      <c r="I63" s="45">
        <v>108</v>
      </c>
      <c r="J63" s="64"/>
      <c r="K63" s="62"/>
      <c r="L63" s="26">
        <f t="shared" si="11"/>
        <v>0</v>
      </c>
      <c r="M63" s="43">
        <f t="shared" si="12"/>
        <v>0</v>
      </c>
      <c r="N63" s="26">
        <f t="shared" si="13"/>
        <v>0</v>
      </c>
    </row>
    <row r="64" spans="1:14" ht="12.75" x14ac:dyDescent="0.15">
      <c r="A64" s="7"/>
      <c r="B64" s="5" t="s">
        <v>246</v>
      </c>
      <c r="C64" s="5"/>
      <c r="D64" s="5" t="s">
        <v>235</v>
      </c>
      <c r="E64" s="5" t="s">
        <v>265</v>
      </c>
      <c r="F64" s="5" t="s">
        <v>266</v>
      </c>
      <c r="G64" s="5" t="s">
        <v>48</v>
      </c>
      <c r="H64" s="5" t="s">
        <v>167</v>
      </c>
      <c r="I64" s="45">
        <v>228</v>
      </c>
      <c r="J64" s="64"/>
      <c r="K64" s="62"/>
      <c r="L64" s="26">
        <f t="shared" si="11"/>
        <v>0</v>
      </c>
      <c r="M64" s="43">
        <f t="shared" si="12"/>
        <v>0</v>
      </c>
      <c r="N64" s="26">
        <f t="shared" si="13"/>
        <v>0</v>
      </c>
    </row>
    <row r="65" spans="1:14" ht="12.75" x14ac:dyDescent="0.15">
      <c r="A65" s="7"/>
      <c r="B65" s="5" t="s">
        <v>247</v>
      </c>
      <c r="C65" s="5"/>
      <c r="D65" s="5" t="s">
        <v>248</v>
      </c>
      <c r="E65" s="5" t="s">
        <v>265</v>
      </c>
      <c r="F65" s="5" t="s">
        <v>266</v>
      </c>
      <c r="G65" s="5" t="s">
        <v>48</v>
      </c>
      <c r="H65" s="5" t="s">
        <v>167</v>
      </c>
      <c r="I65" s="45">
        <v>1944</v>
      </c>
      <c r="J65" s="64"/>
      <c r="K65" s="62"/>
      <c r="L65" s="26">
        <f t="shared" si="11"/>
        <v>0</v>
      </c>
      <c r="M65" s="43">
        <f t="shared" si="12"/>
        <v>0</v>
      </c>
      <c r="N65" s="26">
        <f t="shared" si="13"/>
        <v>0</v>
      </c>
    </row>
    <row r="66" spans="1:14" ht="12.75" x14ac:dyDescent="0.15">
      <c r="A66" s="7"/>
      <c r="B66" s="5" t="s">
        <v>569</v>
      </c>
      <c r="C66" s="5"/>
      <c r="D66" s="5" t="s">
        <v>54</v>
      </c>
      <c r="E66" s="5" t="s">
        <v>265</v>
      </c>
      <c r="F66" s="5" t="s">
        <v>266</v>
      </c>
      <c r="G66" s="5" t="s">
        <v>48</v>
      </c>
      <c r="H66" s="5" t="s">
        <v>167</v>
      </c>
      <c r="I66" s="45">
        <v>1596</v>
      </c>
      <c r="J66" s="64"/>
      <c r="K66" s="62"/>
      <c r="L66" s="26">
        <f t="shared" si="11"/>
        <v>0</v>
      </c>
      <c r="M66" s="43">
        <f t="shared" si="12"/>
        <v>0</v>
      </c>
      <c r="N66" s="26">
        <f t="shared" si="13"/>
        <v>0</v>
      </c>
    </row>
    <row r="67" spans="1:14" ht="12.75" x14ac:dyDescent="0.15">
      <c r="A67" s="7"/>
      <c r="B67" s="5" t="s">
        <v>567</v>
      </c>
      <c r="C67" s="5"/>
      <c r="D67" s="5" t="s">
        <v>200</v>
      </c>
      <c r="E67" s="5" t="s">
        <v>265</v>
      </c>
      <c r="F67" s="5" t="s">
        <v>267</v>
      </c>
      <c r="G67" s="5" t="s">
        <v>48</v>
      </c>
      <c r="H67" s="5" t="s">
        <v>167</v>
      </c>
      <c r="I67" s="45">
        <v>336</v>
      </c>
      <c r="J67" s="64"/>
      <c r="K67" s="62"/>
      <c r="L67" s="26">
        <f t="shared" si="11"/>
        <v>0</v>
      </c>
      <c r="M67" s="43">
        <f t="shared" si="12"/>
        <v>0</v>
      </c>
      <c r="N67" s="26">
        <f t="shared" si="13"/>
        <v>0</v>
      </c>
    </row>
    <row r="68" spans="1:14" ht="12.75" x14ac:dyDescent="0.15">
      <c r="A68" s="7"/>
      <c r="B68" s="5" t="s">
        <v>571</v>
      </c>
      <c r="C68" s="5"/>
      <c r="D68" s="5" t="s">
        <v>235</v>
      </c>
      <c r="E68" s="5"/>
      <c r="F68" s="5"/>
      <c r="G68" s="5" t="s">
        <v>48</v>
      </c>
      <c r="H68" s="5" t="s">
        <v>167</v>
      </c>
      <c r="I68" s="45">
        <v>390</v>
      </c>
      <c r="J68" s="64"/>
      <c r="K68" s="62"/>
      <c r="L68" s="26">
        <f t="shared" si="11"/>
        <v>0</v>
      </c>
      <c r="M68" s="43">
        <f t="shared" si="12"/>
        <v>0</v>
      </c>
      <c r="N68" s="26">
        <f t="shared" si="13"/>
        <v>0</v>
      </c>
    </row>
    <row r="69" spans="1:14" ht="12.75" x14ac:dyDescent="0.15">
      <c r="A69" s="7"/>
      <c r="B69" s="5" t="s">
        <v>568</v>
      </c>
      <c r="C69" s="5"/>
      <c r="D69" s="5" t="s">
        <v>249</v>
      </c>
      <c r="E69" s="5"/>
      <c r="F69" s="5"/>
      <c r="G69" s="5" t="s">
        <v>48</v>
      </c>
      <c r="H69" s="5" t="s">
        <v>167</v>
      </c>
      <c r="I69" s="45">
        <v>1176</v>
      </c>
      <c r="J69" s="64"/>
      <c r="K69" s="62"/>
      <c r="L69" s="26">
        <f t="shared" si="11"/>
        <v>0</v>
      </c>
      <c r="M69" s="43">
        <f t="shared" si="12"/>
        <v>0</v>
      </c>
      <c r="N69" s="26">
        <f t="shared" si="13"/>
        <v>0</v>
      </c>
    </row>
    <row r="70" spans="1:14" ht="12.75" x14ac:dyDescent="0.15">
      <c r="A70" s="46"/>
      <c r="B70" s="5" t="s">
        <v>572</v>
      </c>
      <c r="C70" s="5"/>
      <c r="D70" s="5" t="s">
        <v>525</v>
      </c>
      <c r="E70" s="5"/>
      <c r="F70" s="5" t="s">
        <v>526</v>
      </c>
      <c r="G70" s="5" t="s">
        <v>48</v>
      </c>
      <c r="H70" s="5" t="s">
        <v>167</v>
      </c>
      <c r="I70" s="47">
        <v>1554</v>
      </c>
      <c r="J70" s="64"/>
      <c r="K70" s="62"/>
      <c r="L70" s="26">
        <f t="shared" si="11"/>
        <v>0</v>
      </c>
      <c r="M70" s="43">
        <f t="shared" si="12"/>
        <v>0</v>
      </c>
      <c r="N70" s="26">
        <f t="shared" si="13"/>
        <v>0</v>
      </c>
    </row>
    <row r="71" spans="1:14" ht="12.75" x14ac:dyDescent="0.15">
      <c r="A71" s="7"/>
      <c r="B71" s="5" t="s">
        <v>250</v>
      </c>
      <c r="C71" s="5"/>
      <c r="D71" s="5" t="s">
        <v>201</v>
      </c>
      <c r="E71" s="5"/>
      <c r="F71" s="5"/>
      <c r="G71" s="5" t="s">
        <v>48</v>
      </c>
      <c r="H71" s="5" t="s">
        <v>167</v>
      </c>
      <c r="I71" s="45">
        <v>3384</v>
      </c>
      <c r="J71" s="64"/>
      <c r="K71" s="62"/>
      <c r="L71" s="26">
        <f t="shared" si="11"/>
        <v>0</v>
      </c>
      <c r="M71" s="43">
        <f t="shared" si="12"/>
        <v>0</v>
      </c>
      <c r="N71" s="26">
        <f t="shared" si="13"/>
        <v>0</v>
      </c>
    </row>
    <row r="72" spans="1:14" ht="12.75" x14ac:dyDescent="0.15">
      <c r="A72" s="7"/>
      <c r="B72" s="5" t="s">
        <v>250</v>
      </c>
      <c r="C72" s="5"/>
      <c r="D72" s="5" t="s">
        <v>212</v>
      </c>
      <c r="E72" s="5"/>
      <c r="F72" s="5"/>
      <c r="G72" s="5" t="s">
        <v>48</v>
      </c>
      <c r="H72" s="5" t="s">
        <v>167</v>
      </c>
      <c r="I72" s="45">
        <v>4536</v>
      </c>
      <c r="J72" s="64"/>
      <c r="K72" s="62"/>
      <c r="L72" s="26">
        <f t="shared" si="11"/>
        <v>0</v>
      </c>
      <c r="M72" s="43">
        <f t="shared" si="12"/>
        <v>0</v>
      </c>
      <c r="N72" s="26">
        <f t="shared" si="13"/>
        <v>0</v>
      </c>
    </row>
    <row r="73" spans="1:14" ht="12.75" x14ac:dyDescent="0.15">
      <c r="A73" s="7"/>
      <c r="B73" s="5" t="s">
        <v>251</v>
      </c>
      <c r="C73" s="5" t="s">
        <v>492</v>
      </c>
      <c r="D73" s="5" t="s">
        <v>235</v>
      </c>
      <c r="E73" s="5" t="s">
        <v>268</v>
      </c>
      <c r="F73" s="5" t="s">
        <v>269</v>
      </c>
      <c r="G73" s="5" t="s">
        <v>48</v>
      </c>
      <c r="H73" s="5" t="s">
        <v>167</v>
      </c>
      <c r="I73" s="45">
        <v>3372</v>
      </c>
      <c r="J73" s="64"/>
      <c r="K73" s="62"/>
      <c r="L73" s="26">
        <f t="shared" si="11"/>
        <v>0</v>
      </c>
      <c r="M73" s="43">
        <f t="shared" si="12"/>
        <v>0</v>
      </c>
      <c r="N73" s="26">
        <f t="shared" si="13"/>
        <v>0</v>
      </c>
    </row>
    <row r="74" spans="1:14" ht="12.75" x14ac:dyDescent="0.15">
      <c r="A74" s="7"/>
      <c r="B74" s="5" t="s">
        <v>252</v>
      </c>
      <c r="C74" s="5" t="s">
        <v>493</v>
      </c>
      <c r="D74" s="5" t="s">
        <v>235</v>
      </c>
      <c r="E74" s="5" t="s">
        <v>268</v>
      </c>
      <c r="F74" s="5" t="s">
        <v>269</v>
      </c>
      <c r="G74" s="5" t="s">
        <v>48</v>
      </c>
      <c r="H74" s="5" t="s">
        <v>167</v>
      </c>
      <c r="I74" s="45">
        <v>6180</v>
      </c>
      <c r="J74" s="64"/>
      <c r="K74" s="62"/>
      <c r="L74" s="26">
        <f t="shared" si="11"/>
        <v>0</v>
      </c>
      <c r="M74" s="43">
        <f t="shared" si="12"/>
        <v>0</v>
      </c>
      <c r="N74" s="26">
        <f t="shared" si="13"/>
        <v>0</v>
      </c>
    </row>
    <row r="75" spans="1:14" ht="12.75" x14ac:dyDescent="0.15">
      <c r="A75" s="7"/>
      <c r="B75" s="5" t="s">
        <v>253</v>
      </c>
      <c r="C75" s="5"/>
      <c r="D75" s="5" t="s">
        <v>235</v>
      </c>
      <c r="E75" s="5" t="s">
        <v>268</v>
      </c>
      <c r="F75" s="5" t="s">
        <v>270</v>
      </c>
      <c r="G75" s="5" t="s">
        <v>48</v>
      </c>
      <c r="H75" s="5" t="s">
        <v>167</v>
      </c>
      <c r="I75" s="45">
        <v>2514</v>
      </c>
      <c r="J75" s="64"/>
      <c r="K75" s="62"/>
      <c r="L75" s="26">
        <f t="shared" si="11"/>
        <v>0</v>
      </c>
      <c r="M75" s="43">
        <f t="shared" si="12"/>
        <v>0</v>
      </c>
      <c r="N75" s="26">
        <f t="shared" si="13"/>
        <v>0</v>
      </c>
    </row>
    <row r="76" spans="1:14" ht="12.75" x14ac:dyDescent="0.15">
      <c r="A76" s="7"/>
      <c r="B76" s="5" t="s">
        <v>173</v>
      </c>
      <c r="C76" s="5"/>
      <c r="D76" s="5" t="s">
        <v>201</v>
      </c>
      <c r="E76" s="5" t="s">
        <v>268</v>
      </c>
      <c r="F76" s="5" t="s">
        <v>274</v>
      </c>
      <c r="G76" s="5" t="s">
        <v>48</v>
      </c>
      <c r="H76" s="5" t="s">
        <v>167</v>
      </c>
      <c r="I76" s="45">
        <v>1668</v>
      </c>
      <c r="J76" s="64"/>
      <c r="K76" s="62"/>
      <c r="L76" s="26">
        <f t="shared" si="11"/>
        <v>0</v>
      </c>
      <c r="M76" s="43">
        <f t="shared" si="12"/>
        <v>0</v>
      </c>
      <c r="N76" s="26">
        <f t="shared" si="13"/>
        <v>0</v>
      </c>
    </row>
    <row r="77" spans="1:14" ht="12.75" x14ac:dyDescent="0.15">
      <c r="A77" s="7"/>
      <c r="B77" s="5" t="s">
        <v>173</v>
      </c>
      <c r="C77" s="5" t="s">
        <v>494</v>
      </c>
      <c r="D77" s="5" t="s">
        <v>260</v>
      </c>
      <c r="E77" s="5" t="s">
        <v>268</v>
      </c>
      <c r="F77" s="5" t="s">
        <v>273</v>
      </c>
      <c r="G77" s="5" t="s">
        <v>48</v>
      </c>
      <c r="H77" s="5" t="s">
        <v>167</v>
      </c>
      <c r="I77" s="45">
        <v>2364</v>
      </c>
      <c r="J77" s="64"/>
      <c r="K77" s="62"/>
      <c r="L77" s="26">
        <f t="shared" si="11"/>
        <v>0</v>
      </c>
      <c r="M77" s="43">
        <f t="shared" si="12"/>
        <v>0</v>
      </c>
      <c r="N77" s="26">
        <f t="shared" si="13"/>
        <v>0</v>
      </c>
    </row>
    <row r="78" spans="1:14" ht="12.75" x14ac:dyDescent="0.15">
      <c r="A78" s="7"/>
      <c r="B78" s="5" t="s">
        <v>173</v>
      </c>
      <c r="C78" s="5"/>
      <c r="D78" s="5" t="s">
        <v>546</v>
      </c>
      <c r="E78" s="5" t="s">
        <v>268</v>
      </c>
      <c r="F78" s="5" t="s">
        <v>274</v>
      </c>
      <c r="G78" s="5" t="s">
        <v>48</v>
      </c>
      <c r="H78" s="5" t="s">
        <v>167</v>
      </c>
      <c r="I78" s="45">
        <v>846</v>
      </c>
      <c r="J78" s="64"/>
      <c r="K78" s="62"/>
      <c r="L78" s="26">
        <f t="shared" si="11"/>
        <v>0</v>
      </c>
      <c r="M78" s="43">
        <f t="shared" si="12"/>
        <v>0</v>
      </c>
      <c r="N78" s="26">
        <f t="shared" si="13"/>
        <v>0</v>
      </c>
    </row>
    <row r="79" spans="1:14" ht="12.75" x14ac:dyDescent="0.15">
      <c r="A79" s="46"/>
      <c r="B79" s="5" t="s">
        <v>173</v>
      </c>
      <c r="C79" s="5"/>
      <c r="D79" s="5" t="s">
        <v>523</v>
      </c>
      <c r="E79" s="5"/>
      <c r="F79" s="5" t="s">
        <v>524</v>
      </c>
      <c r="G79" s="5" t="s">
        <v>48</v>
      </c>
      <c r="H79" s="5" t="s">
        <v>167</v>
      </c>
      <c r="I79" s="47">
        <v>996</v>
      </c>
      <c r="J79" s="64"/>
      <c r="K79" s="62"/>
      <c r="L79" s="26">
        <f t="shared" si="11"/>
        <v>0</v>
      </c>
      <c r="M79" s="43">
        <f t="shared" si="12"/>
        <v>0</v>
      </c>
      <c r="N79" s="26">
        <f t="shared" si="13"/>
        <v>0</v>
      </c>
    </row>
    <row r="80" spans="1:14" ht="12.75" x14ac:dyDescent="0.15">
      <c r="A80" s="7"/>
      <c r="B80" s="5" t="s">
        <v>262</v>
      </c>
      <c r="C80" s="5" t="s">
        <v>496</v>
      </c>
      <c r="D80" s="5" t="s">
        <v>212</v>
      </c>
      <c r="E80" s="5"/>
      <c r="F80" s="5"/>
      <c r="G80" s="5" t="s">
        <v>48</v>
      </c>
      <c r="H80" s="5" t="s">
        <v>167</v>
      </c>
      <c r="I80" s="45">
        <v>6912</v>
      </c>
      <c r="J80" s="64"/>
      <c r="K80" s="62"/>
      <c r="L80" s="26">
        <f t="shared" si="11"/>
        <v>0</v>
      </c>
      <c r="M80" s="43">
        <f t="shared" si="12"/>
        <v>0</v>
      </c>
      <c r="N80" s="26">
        <f t="shared" si="13"/>
        <v>0</v>
      </c>
    </row>
    <row r="81" spans="1:14" ht="12.75" x14ac:dyDescent="0.15">
      <c r="A81" s="7"/>
      <c r="B81" s="5" t="s">
        <v>566</v>
      </c>
      <c r="C81" s="5" t="s">
        <v>497</v>
      </c>
      <c r="D81" s="5" t="s">
        <v>201</v>
      </c>
      <c r="E81" s="5"/>
      <c r="F81" s="5"/>
      <c r="G81" s="5" t="s">
        <v>48</v>
      </c>
      <c r="H81" s="5" t="s">
        <v>167</v>
      </c>
      <c r="I81" s="45">
        <v>1944</v>
      </c>
      <c r="J81" s="64"/>
      <c r="K81" s="62"/>
      <c r="L81" s="26">
        <f t="shared" si="11"/>
        <v>0</v>
      </c>
      <c r="M81" s="43">
        <f t="shared" si="12"/>
        <v>0</v>
      </c>
      <c r="N81" s="26">
        <f t="shared" si="13"/>
        <v>0</v>
      </c>
    </row>
    <row r="82" spans="1:14" ht="12.75" x14ac:dyDescent="0.15">
      <c r="A82" s="7"/>
      <c r="B82" s="5" t="s">
        <v>573</v>
      </c>
      <c r="C82" s="5"/>
      <c r="D82" s="5" t="s">
        <v>72</v>
      </c>
      <c r="E82" s="5"/>
      <c r="F82" s="5" t="s">
        <v>53</v>
      </c>
      <c r="G82" s="5" t="s">
        <v>135</v>
      </c>
      <c r="H82" s="5" t="s">
        <v>167</v>
      </c>
      <c r="I82" s="45">
        <v>1362</v>
      </c>
      <c r="J82" s="64"/>
      <c r="K82" s="62"/>
      <c r="L82" s="26">
        <f t="shared" si="11"/>
        <v>0</v>
      </c>
      <c r="M82" s="43">
        <f t="shared" si="12"/>
        <v>0</v>
      </c>
      <c r="N82" s="26">
        <f t="shared" si="13"/>
        <v>0</v>
      </c>
    </row>
    <row r="83" spans="1:14" ht="12.75" x14ac:dyDescent="0.15">
      <c r="A83" s="7"/>
      <c r="B83" s="5" t="s">
        <v>263</v>
      </c>
      <c r="C83" s="5"/>
      <c r="D83" s="5" t="s">
        <v>201</v>
      </c>
      <c r="E83" s="5" t="s">
        <v>275</v>
      </c>
      <c r="F83" s="5" t="s">
        <v>277</v>
      </c>
      <c r="G83" s="5" t="s">
        <v>48</v>
      </c>
      <c r="H83" s="5" t="s">
        <v>167</v>
      </c>
      <c r="I83" s="45">
        <v>594</v>
      </c>
      <c r="J83" s="64"/>
      <c r="K83" s="62"/>
      <c r="L83" s="26">
        <f t="shared" si="11"/>
        <v>0</v>
      </c>
      <c r="M83" s="43">
        <f t="shared" si="12"/>
        <v>0</v>
      </c>
      <c r="N83" s="26">
        <f t="shared" si="13"/>
        <v>0</v>
      </c>
    </row>
    <row r="84" spans="1:14" ht="12.75" x14ac:dyDescent="0.15">
      <c r="A84" s="7"/>
      <c r="B84" s="5" t="s">
        <v>264</v>
      </c>
      <c r="C84" s="5"/>
      <c r="D84" s="5" t="s">
        <v>201</v>
      </c>
      <c r="E84" s="5" t="s">
        <v>275</v>
      </c>
      <c r="F84" s="5" t="s">
        <v>276</v>
      </c>
      <c r="G84" s="5" t="s">
        <v>48</v>
      </c>
      <c r="H84" s="5" t="s">
        <v>167</v>
      </c>
      <c r="I84" s="45">
        <v>248</v>
      </c>
      <c r="J84" s="64"/>
      <c r="K84" s="62"/>
      <c r="L84" s="26">
        <f t="shared" si="11"/>
        <v>0</v>
      </c>
      <c r="M84" s="43">
        <f t="shared" si="12"/>
        <v>0</v>
      </c>
      <c r="N84" s="26">
        <f t="shared" si="13"/>
        <v>0</v>
      </c>
    </row>
    <row r="85" spans="1:14" ht="12.75" x14ac:dyDescent="0.15">
      <c r="A85" s="46"/>
      <c r="B85" s="5" t="s">
        <v>528</v>
      </c>
      <c r="C85" s="5"/>
      <c r="D85" s="5" t="s">
        <v>527</v>
      </c>
      <c r="E85" s="5"/>
      <c r="F85" s="5"/>
      <c r="G85" s="5" t="s">
        <v>48</v>
      </c>
      <c r="H85" s="5" t="s">
        <v>167</v>
      </c>
      <c r="I85" s="47">
        <v>296</v>
      </c>
      <c r="J85" s="64"/>
      <c r="K85" s="62"/>
      <c r="L85" s="26">
        <f t="shared" si="11"/>
        <v>0</v>
      </c>
      <c r="M85" s="43">
        <f t="shared" si="12"/>
        <v>0</v>
      </c>
      <c r="N85" s="26">
        <f t="shared" si="13"/>
        <v>0</v>
      </c>
    </row>
    <row r="86" spans="1:14" ht="12.75" x14ac:dyDescent="0.15">
      <c r="A86" s="7"/>
      <c r="B86" s="5" t="s">
        <v>261</v>
      </c>
      <c r="C86" s="5" t="s">
        <v>495</v>
      </c>
      <c r="D86" s="5" t="s">
        <v>238</v>
      </c>
      <c r="E86" s="5" t="s">
        <v>275</v>
      </c>
      <c r="F86" s="5" t="s">
        <v>276</v>
      </c>
      <c r="G86" s="5" t="s">
        <v>48</v>
      </c>
      <c r="H86" s="5" t="s">
        <v>167</v>
      </c>
      <c r="I86" s="45">
        <v>162</v>
      </c>
      <c r="J86" s="64"/>
      <c r="K86" s="62"/>
      <c r="L86" s="26">
        <f t="shared" si="11"/>
        <v>0</v>
      </c>
      <c r="M86" s="43">
        <f t="shared" si="12"/>
        <v>0</v>
      </c>
      <c r="N86" s="26">
        <f t="shared" si="13"/>
        <v>0</v>
      </c>
    </row>
    <row r="87" spans="1:14" ht="12.75" x14ac:dyDescent="0.15">
      <c r="A87" s="7"/>
      <c r="B87" s="5" t="s">
        <v>232</v>
      </c>
      <c r="C87" s="5"/>
      <c r="D87" s="5" t="s">
        <v>206</v>
      </c>
      <c r="E87" s="5" t="s">
        <v>275</v>
      </c>
      <c r="F87" s="5" t="s">
        <v>278</v>
      </c>
      <c r="G87" s="5" t="s">
        <v>48</v>
      </c>
      <c r="H87" s="5" t="s">
        <v>167</v>
      </c>
      <c r="I87" s="45">
        <v>834</v>
      </c>
      <c r="J87" s="64"/>
      <c r="K87" s="62"/>
      <c r="L87" s="26">
        <f t="shared" si="11"/>
        <v>0</v>
      </c>
      <c r="M87" s="43">
        <f t="shared" si="12"/>
        <v>0</v>
      </c>
      <c r="N87" s="26">
        <f t="shared" si="13"/>
        <v>0</v>
      </c>
    </row>
    <row r="88" spans="1:14" ht="12.75" x14ac:dyDescent="0.15">
      <c r="A88" s="7"/>
      <c r="B88" s="5" t="s">
        <v>257</v>
      </c>
      <c r="C88" s="5"/>
      <c r="D88" s="5" t="s">
        <v>258</v>
      </c>
      <c r="E88" s="5" t="s">
        <v>268</v>
      </c>
      <c r="F88" s="5" t="s">
        <v>272</v>
      </c>
      <c r="G88" s="5" t="s">
        <v>135</v>
      </c>
      <c r="H88" s="5" t="s">
        <v>167</v>
      </c>
      <c r="I88" s="45">
        <v>531</v>
      </c>
      <c r="J88" s="64"/>
      <c r="K88" s="62"/>
      <c r="L88" s="26">
        <f t="shared" si="11"/>
        <v>0</v>
      </c>
      <c r="M88" s="43">
        <f t="shared" si="12"/>
        <v>0</v>
      </c>
      <c r="N88" s="26">
        <f t="shared" si="13"/>
        <v>0</v>
      </c>
    </row>
    <row r="89" spans="1:14" ht="13.5" thickBot="1" x14ac:dyDescent="0.2">
      <c r="A89" s="7"/>
      <c r="B89" s="5" t="s">
        <v>257</v>
      </c>
      <c r="C89" s="5"/>
      <c r="D89" s="5" t="s">
        <v>259</v>
      </c>
      <c r="E89" s="5" t="s">
        <v>268</v>
      </c>
      <c r="F89" s="5" t="s">
        <v>272</v>
      </c>
      <c r="G89" s="5" t="s">
        <v>135</v>
      </c>
      <c r="H89" s="5" t="s">
        <v>167</v>
      </c>
      <c r="I89" s="45">
        <v>80</v>
      </c>
      <c r="J89" s="64"/>
      <c r="K89" s="62"/>
      <c r="L89" s="26">
        <f t="shared" si="11"/>
        <v>0</v>
      </c>
      <c r="M89" s="43">
        <f t="shared" si="12"/>
        <v>0</v>
      </c>
      <c r="N89" s="26">
        <f t="shared" si="13"/>
        <v>0</v>
      </c>
    </row>
    <row r="90" spans="1:14" ht="33" customHeight="1" thickBot="1" x14ac:dyDescent="0.25">
      <c r="A90" s="44"/>
      <c r="K90" s="37" t="s">
        <v>193</v>
      </c>
      <c r="L90" s="36">
        <f>SUM(L56:L89)</f>
        <v>0</v>
      </c>
      <c r="M90" s="35"/>
      <c r="N90" s="36">
        <f>SUM(N56:N89)</f>
        <v>0</v>
      </c>
    </row>
    <row r="91" spans="1:14" ht="21" customHeight="1" x14ac:dyDescent="0.15"/>
    <row r="92" spans="1:14" ht="25.5" customHeight="1" x14ac:dyDescent="0.15">
      <c r="A92" s="8" t="s">
        <v>1</v>
      </c>
      <c r="B92" s="27" t="s">
        <v>3</v>
      </c>
      <c r="C92" s="28" t="s">
        <v>4</v>
      </c>
      <c r="D92" s="28" t="s">
        <v>5</v>
      </c>
      <c r="E92" s="28" t="s">
        <v>701</v>
      </c>
      <c r="F92" s="28" t="s">
        <v>6</v>
      </c>
      <c r="G92" s="28" t="s">
        <v>7</v>
      </c>
      <c r="H92" s="29" t="s">
        <v>702</v>
      </c>
      <c r="I92" s="29" t="s">
        <v>168</v>
      </c>
      <c r="J92" s="29" t="s">
        <v>695</v>
      </c>
      <c r="K92" s="29" t="s">
        <v>169</v>
      </c>
      <c r="L92" s="30" t="s">
        <v>696</v>
      </c>
      <c r="M92" s="30" t="s">
        <v>515</v>
      </c>
      <c r="N92" s="30" t="s">
        <v>697</v>
      </c>
    </row>
    <row r="93" spans="1:14" ht="14.25" x14ac:dyDescent="0.15">
      <c r="A93" s="8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4" t="s">
        <v>176</v>
      </c>
      <c r="M93" s="60"/>
      <c r="N93" s="34"/>
    </row>
    <row r="94" spans="1:14" ht="12.75" x14ac:dyDescent="0.15">
      <c r="A94" s="7"/>
      <c r="B94" s="5" t="s">
        <v>25</v>
      </c>
      <c r="C94" s="5" t="s">
        <v>28</v>
      </c>
      <c r="D94" s="5" t="s">
        <v>22</v>
      </c>
      <c r="E94" s="5"/>
      <c r="F94" s="5"/>
      <c r="G94" s="5" t="s">
        <v>179</v>
      </c>
      <c r="H94" s="5" t="s">
        <v>167</v>
      </c>
      <c r="I94" s="45">
        <v>9564</v>
      </c>
      <c r="J94" s="64"/>
      <c r="K94" s="62"/>
      <c r="L94" s="26">
        <f>I94*K94</f>
        <v>0</v>
      </c>
      <c r="M94" s="43">
        <f>$M$93</f>
        <v>0</v>
      </c>
      <c r="N94" s="26">
        <f t="shared" ref="N94:N132" si="14">L94*(1-M94)</f>
        <v>0</v>
      </c>
    </row>
    <row r="95" spans="1:14" ht="12.75" x14ac:dyDescent="0.15">
      <c r="A95" s="7"/>
      <c r="B95" s="5" t="s">
        <v>27</v>
      </c>
      <c r="C95" s="5" t="s">
        <v>29</v>
      </c>
      <c r="D95" s="5" t="s">
        <v>22</v>
      </c>
      <c r="E95" s="5"/>
      <c r="F95" s="5"/>
      <c r="G95" s="5" t="s">
        <v>179</v>
      </c>
      <c r="H95" s="5" t="s">
        <v>167</v>
      </c>
      <c r="I95" s="45">
        <v>6120</v>
      </c>
      <c r="J95" s="64"/>
      <c r="K95" s="62"/>
      <c r="L95" s="26">
        <f t="shared" ref="L95:L132" si="15">I95*K95</f>
        <v>0</v>
      </c>
      <c r="M95" s="43">
        <f t="shared" ref="M95:M132" si="16">$M$93</f>
        <v>0</v>
      </c>
      <c r="N95" s="26">
        <f t="shared" si="14"/>
        <v>0</v>
      </c>
    </row>
    <row r="96" spans="1:14" ht="12.75" x14ac:dyDescent="0.15">
      <c r="A96" s="7"/>
      <c r="B96" s="5" t="s">
        <v>26</v>
      </c>
      <c r="C96" s="5" t="s">
        <v>30</v>
      </c>
      <c r="D96" s="5" t="s">
        <v>22</v>
      </c>
      <c r="E96" s="5"/>
      <c r="F96" s="5"/>
      <c r="G96" s="5" t="s">
        <v>179</v>
      </c>
      <c r="H96" s="5" t="s">
        <v>167</v>
      </c>
      <c r="I96" s="45">
        <v>9048</v>
      </c>
      <c r="J96" s="64"/>
      <c r="K96" s="62"/>
      <c r="L96" s="26">
        <f t="shared" si="15"/>
        <v>0</v>
      </c>
      <c r="M96" s="43">
        <f t="shared" si="16"/>
        <v>0</v>
      </c>
      <c r="N96" s="26">
        <f t="shared" si="14"/>
        <v>0</v>
      </c>
    </row>
    <row r="97" spans="1:14" ht="12.75" x14ac:dyDescent="0.15">
      <c r="A97" s="7"/>
      <c r="B97" s="5" t="s">
        <v>25</v>
      </c>
      <c r="C97" s="5" t="s">
        <v>279</v>
      </c>
      <c r="D97" s="5" t="s">
        <v>22</v>
      </c>
      <c r="E97" s="5" t="s">
        <v>719</v>
      </c>
      <c r="F97" s="5" t="s">
        <v>720</v>
      </c>
      <c r="G97" s="5" t="s">
        <v>281</v>
      </c>
      <c r="H97" s="5" t="s">
        <v>167</v>
      </c>
      <c r="I97" s="45">
        <v>20352</v>
      </c>
      <c r="J97" s="64"/>
      <c r="K97" s="62"/>
      <c r="L97" s="26">
        <f t="shared" si="15"/>
        <v>0</v>
      </c>
      <c r="M97" s="43">
        <f t="shared" si="16"/>
        <v>0</v>
      </c>
      <c r="N97" s="26">
        <f t="shared" si="14"/>
        <v>0</v>
      </c>
    </row>
    <row r="98" spans="1:14" ht="12.75" x14ac:dyDescent="0.15">
      <c r="A98" s="7"/>
      <c r="B98" s="5" t="s">
        <v>26</v>
      </c>
      <c r="C98" s="5" t="s">
        <v>282</v>
      </c>
      <c r="D98" s="5" t="s">
        <v>22</v>
      </c>
      <c r="E98" s="5" t="s">
        <v>721</v>
      </c>
      <c r="F98" s="5" t="s">
        <v>720</v>
      </c>
      <c r="G98" s="5" t="s">
        <v>281</v>
      </c>
      <c r="H98" s="5" t="s">
        <v>167</v>
      </c>
      <c r="I98" s="45">
        <v>20688</v>
      </c>
      <c r="J98" s="64"/>
      <c r="K98" s="62"/>
      <c r="L98" s="26">
        <f t="shared" si="15"/>
        <v>0</v>
      </c>
      <c r="M98" s="43">
        <f t="shared" si="16"/>
        <v>0</v>
      </c>
      <c r="N98" s="26">
        <f t="shared" si="14"/>
        <v>0</v>
      </c>
    </row>
    <row r="99" spans="1:14" ht="12.75" x14ac:dyDescent="0.15">
      <c r="A99" s="7"/>
      <c r="B99" s="5" t="s">
        <v>27</v>
      </c>
      <c r="C99" s="5" t="s">
        <v>283</v>
      </c>
      <c r="D99" s="5" t="s">
        <v>22</v>
      </c>
      <c r="E99" s="5" t="s">
        <v>722</v>
      </c>
      <c r="F99" s="5" t="s">
        <v>720</v>
      </c>
      <c r="G99" s="5" t="s">
        <v>281</v>
      </c>
      <c r="H99" s="5" t="s">
        <v>167</v>
      </c>
      <c r="I99" s="45">
        <v>18720</v>
      </c>
      <c r="J99" s="64"/>
      <c r="K99" s="62"/>
      <c r="L99" s="26">
        <f t="shared" si="15"/>
        <v>0</v>
      </c>
      <c r="M99" s="43">
        <f t="shared" si="16"/>
        <v>0</v>
      </c>
      <c r="N99" s="26">
        <f t="shared" si="14"/>
        <v>0</v>
      </c>
    </row>
    <row r="100" spans="1:14" ht="12.75" x14ac:dyDescent="0.15">
      <c r="A100" s="7"/>
      <c r="B100" s="5" t="s">
        <v>284</v>
      </c>
      <c r="C100" s="5" t="s">
        <v>285</v>
      </c>
      <c r="D100" s="5" t="s">
        <v>22</v>
      </c>
      <c r="E100" s="5" t="s">
        <v>723</v>
      </c>
      <c r="F100" s="5" t="s">
        <v>720</v>
      </c>
      <c r="G100" s="5" t="s">
        <v>281</v>
      </c>
      <c r="H100" s="5" t="s">
        <v>167</v>
      </c>
      <c r="I100" s="45">
        <v>13236</v>
      </c>
      <c r="J100" s="64"/>
      <c r="K100" s="62"/>
      <c r="L100" s="26">
        <f>I100*K100</f>
        <v>0</v>
      </c>
      <c r="M100" s="43">
        <f t="shared" si="16"/>
        <v>0</v>
      </c>
      <c r="N100" s="26">
        <f t="shared" si="14"/>
        <v>0</v>
      </c>
    </row>
    <row r="101" spans="1:14" ht="12.75" x14ac:dyDescent="0.15">
      <c r="A101" s="7"/>
      <c r="B101" s="5" t="s">
        <v>286</v>
      </c>
      <c r="C101" s="5" t="s">
        <v>287</v>
      </c>
      <c r="D101" s="5" t="s">
        <v>22</v>
      </c>
      <c r="E101" s="5" t="s">
        <v>724</v>
      </c>
      <c r="F101" s="5" t="s">
        <v>720</v>
      </c>
      <c r="G101" s="5" t="s">
        <v>281</v>
      </c>
      <c r="H101" s="5" t="s">
        <v>167</v>
      </c>
      <c r="I101" s="45">
        <v>15960</v>
      </c>
      <c r="J101" s="64"/>
      <c r="K101" s="62"/>
      <c r="L101" s="26">
        <f t="shared" si="15"/>
        <v>0</v>
      </c>
      <c r="M101" s="43">
        <f t="shared" si="16"/>
        <v>0</v>
      </c>
      <c r="N101" s="26">
        <f t="shared" si="14"/>
        <v>0</v>
      </c>
    </row>
    <row r="102" spans="1:14" ht="12.75" x14ac:dyDescent="0.15">
      <c r="A102" s="7"/>
      <c r="B102" s="5" t="s">
        <v>175</v>
      </c>
      <c r="C102" s="5" t="s">
        <v>287</v>
      </c>
      <c r="D102" s="5" t="s">
        <v>22</v>
      </c>
      <c r="E102" s="5" t="s">
        <v>725</v>
      </c>
      <c r="F102" s="5" t="s">
        <v>720</v>
      </c>
      <c r="G102" s="5" t="s">
        <v>281</v>
      </c>
      <c r="H102" s="5" t="s">
        <v>167</v>
      </c>
      <c r="I102" s="45">
        <v>12828</v>
      </c>
      <c r="J102" s="64"/>
      <c r="K102" s="62"/>
      <c r="L102" s="26">
        <f t="shared" si="15"/>
        <v>0</v>
      </c>
      <c r="M102" s="43">
        <f t="shared" si="16"/>
        <v>0</v>
      </c>
      <c r="N102" s="26">
        <f t="shared" si="14"/>
        <v>0</v>
      </c>
    </row>
    <row r="103" spans="1:14" ht="12.75" x14ac:dyDescent="0.15">
      <c r="A103" s="7"/>
      <c r="B103" s="5" t="s">
        <v>288</v>
      </c>
      <c r="C103" s="5" t="s">
        <v>289</v>
      </c>
      <c r="D103" s="5" t="s">
        <v>22</v>
      </c>
      <c r="E103" s="5" t="s">
        <v>726</v>
      </c>
      <c r="F103" s="5" t="s">
        <v>720</v>
      </c>
      <c r="G103" s="5" t="s">
        <v>281</v>
      </c>
      <c r="H103" s="5" t="s">
        <v>167</v>
      </c>
      <c r="I103" s="45">
        <v>8208</v>
      </c>
      <c r="J103" s="64"/>
      <c r="K103" s="62"/>
      <c r="L103" s="26">
        <f t="shared" si="15"/>
        <v>0</v>
      </c>
      <c r="M103" s="43">
        <f t="shared" si="16"/>
        <v>0</v>
      </c>
      <c r="N103" s="26">
        <f t="shared" si="14"/>
        <v>0</v>
      </c>
    </row>
    <row r="104" spans="1:14" ht="12.75" x14ac:dyDescent="0.15">
      <c r="A104" s="7"/>
      <c r="B104" s="5" t="s">
        <v>290</v>
      </c>
      <c r="C104" s="5" t="s">
        <v>291</v>
      </c>
      <c r="D104" s="5" t="s">
        <v>22</v>
      </c>
      <c r="E104" s="5" t="s">
        <v>727</v>
      </c>
      <c r="F104" s="5" t="s">
        <v>720</v>
      </c>
      <c r="G104" s="5" t="s">
        <v>281</v>
      </c>
      <c r="H104" s="5" t="s">
        <v>167</v>
      </c>
      <c r="I104" s="45">
        <v>7548</v>
      </c>
      <c r="J104" s="64"/>
      <c r="K104" s="62"/>
      <c r="L104" s="26">
        <f t="shared" si="15"/>
        <v>0</v>
      </c>
      <c r="M104" s="43">
        <f t="shared" si="16"/>
        <v>0</v>
      </c>
      <c r="N104" s="26">
        <f t="shared" si="14"/>
        <v>0</v>
      </c>
    </row>
    <row r="105" spans="1:14" ht="12.75" x14ac:dyDescent="0.15">
      <c r="A105" s="7"/>
      <c r="B105" s="5" t="s">
        <v>292</v>
      </c>
      <c r="C105" s="5" t="s">
        <v>293</v>
      </c>
      <c r="D105" s="5" t="s">
        <v>22</v>
      </c>
      <c r="E105" s="5" t="s">
        <v>728</v>
      </c>
      <c r="F105" s="5" t="s">
        <v>720</v>
      </c>
      <c r="G105" s="5" t="s">
        <v>281</v>
      </c>
      <c r="H105" s="5" t="s">
        <v>167</v>
      </c>
      <c r="I105" s="45">
        <v>222</v>
      </c>
      <c r="J105" s="64"/>
      <c r="K105" s="62"/>
      <c r="L105" s="26">
        <f t="shared" si="15"/>
        <v>0</v>
      </c>
      <c r="M105" s="43">
        <f t="shared" si="16"/>
        <v>0</v>
      </c>
      <c r="N105" s="26">
        <f t="shared" si="14"/>
        <v>0</v>
      </c>
    </row>
    <row r="106" spans="1:14" ht="12.75" x14ac:dyDescent="0.15">
      <c r="A106" s="7"/>
      <c r="B106" s="5" t="s">
        <v>296</v>
      </c>
      <c r="C106" s="5" t="s">
        <v>297</v>
      </c>
      <c r="D106" s="5" t="s">
        <v>22</v>
      </c>
      <c r="E106" s="5" t="s">
        <v>729</v>
      </c>
      <c r="F106" s="5" t="s">
        <v>720</v>
      </c>
      <c r="G106" s="5" t="s">
        <v>281</v>
      </c>
      <c r="H106" s="5" t="s">
        <v>167</v>
      </c>
      <c r="I106" s="45">
        <v>5430</v>
      </c>
      <c r="J106" s="64"/>
      <c r="K106" s="62"/>
      <c r="L106" s="26">
        <f t="shared" si="15"/>
        <v>0</v>
      </c>
      <c r="M106" s="43">
        <f t="shared" si="16"/>
        <v>0</v>
      </c>
      <c r="N106" s="26">
        <f t="shared" si="14"/>
        <v>0</v>
      </c>
    </row>
    <row r="107" spans="1:14" ht="12.75" x14ac:dyDescent="0.15">
      <c r="A107" s="7"/>
      <c r="B107" s="5" t="s">
        <v>294</v>
      </c>
      <c r="C107" s="5" t="s">
        <v>295</v>
      </c>
      <c r="D107" s="5" t="s">
        <v>22</v>
      </c>
      <c r="E107" s="5" t="s">
        <v>730</v>
      </c>
      <c r="F107" s="5"/>
      <c r="G107" s="5" t="s">
        <v>281</v>
      </c>
      <c r="H107" s="5" t="s">
        <v>167</v>
      </c>
      <c r="I107" s="45">
        <v>570</v>
      </c>
      <c r="J107" s="64"/>
      <c r="K107" s="62"/>
      <c r="L107" s="26">
        <f t="shared" si="15"/>
        <v>0</v>
      </c>
      <c r="M107" s="43">
        <f t="shared" si="16"/>
        <v>0</v>
      </c>
      <c r="N107" s="26">
        <f>L107*(1-M107)</f>
        <v>0</v>
      </c>
    </row>
    <row r="108" spans="1:14" ht="12.75" x14ac:dyDescent="0.15">
      <c r="A108" s="46"/>
      <c r="B108" s="5" t="s">
        <v>580</v>
      </c>
      <c r="C108" s="5"/>
      <c r="D108" s="5" t="s">
        <v>22</v>
      </c>
      <c r="E108" s="5" t="s">
        <v>731</v>
      </c>
      <c r="F108" s="5" t="s">
        <v>732</v>
      </c>
      <c r="G108" s="5" t="s">
        <v>281</v>
      </c>
      <c r="H108" s="5" t="s">
        <v>167</v>
      </c>
      <c r="I108" s="45">
        <v>9720</v>
      </c>
      <c r="J108" s="64"/>
      <c r="K108" s="62"/>
      <c r="L108" s="26">
        <f t="shared" si="15"/>
        <v>0</v>
      </c>
      <c r="M108" s="43">
        <f t="shared" si="16"/>
        <v>0</v>
      </c>
      <c r="N108" s="26">
        <f t="shared" ref="N108:N128" si="17">L108*(1-M108)</f>
        <v>0</v>
      </c>
    </row>
    <row r="109" spans="1:14" ht="12.75" x14ac:dyDescent="0.15">
      <c r="A109" s="46"/>
      <c r="B109" s="5" t="s">
        <v>581</v>
      </c>
      <c r="C109" s="5"/>
      <c r="D109" s="5" t="s">
        <v>22</v>
      </c>
      <c r="E109" s="5" t="s">
        <v>731</v>
      </c>
      <c r="F109" s="5" t="s">
        <v>732</v>
      </c>
      <c r="G109" s="5" t="s">
        <v>281</v>
      </c>
      <c r="H109" s="5" t="s">
        <v>167</v>
      </c>
      <c r="I109" s="45">
        <v>9195</v>
      </c>
      <c r="J109" s="64"/>
      <c r="K109" s="62"/>
      <c r="L109" s="26">
        <f t="shared" si="15"/>
        <v>0</v>
      </c>
      <c r="M109" s="43">
        <f t="shared" si="16"/>
        <v>0</v>
      </c>
      <c r="N109" s="26">
        <f t="shared" si="17"/>
        <v>0</v>
      </c>
    </row>
    <row r="110" spans="1:14" ht="12.75" x14ac:dyDescent="0.15">
      <c r="A110" s="46"/>
      <c r="B110" s="5" t="s">
        <v>582</v>
      </c>
      <c r="C110" s="5"/>
      <c r="D110" s="5" t="s">
        <v>22</v>
      </c>
      <c r="E110" s="5" t="s">
        <v>731</v>
      </c>
      <c r="F110" s="5" t="s">
        <v>732</v>
      </c>
      <c r="G110" s="5" t="s">
        <v>281</v>
      </c>
      <c r="H110" s="5" t="s">
        <v>167</v>
      </c>
      <c r="I110" s="45">
        <v>10068</v>
      </c>
      <c r="J110" s="64"/>
      <c r="K110" s="62"/>
      <c r="L110" s="26">
        <f>I110*K110</f>
        <v>0</v>
      </c>
      <c r="M110" s="43">
        <f t="shared" si="16"/>
        <v>0</v>
      </c>
      <c r="N110" s="26">
        <f t="shared" si="17"/>
        <v>0</v>
      </c>
    </row>
    <row r="111" spans="1:14" ht="12.75" x14ac:dyDescent="0.15">
      <c r="A111" s="46"/>
      <c r="B111" s="5" t="s">
        <v>55</v>
      </c>
      <c r="C111" s="5"/>
      <c r="D111" s="5" t="s">
        <v>22</v>
      </c>
      <c r="E111" s="5" t="s">
        <v>731</v>
      </c>
      <c r="F111" s="5" t="s">
        <v>732</v>
      </c>
      <c r="G111" s="5" t="s">
        <v>281</v>
      </c>
      <c r="H111" s="5" t="s">
        <v>167</v>
      </c>
      <c r="I111" s="45">
        <v>2016</v>
      </c>
      <c r="J111" s="64"/>
      <c r="K111" s="62"/>
      <c r="L111" s="26">
        <f t="shared" si="15"/>
        <v>0</v>
      </c>
      <c r="M111" s="43">
        <f t="shared" si="16"/>
        <v>0</v>
      </c>
      <c r="N111" s="26">
        <f t="shared" si="17"/>
        <v>0</v>
      </c>
    </row>
    <row r="112" spans="1:14" ht="12.75" x14ac:dyDescent="0.15">
      <c r="A112" s="46"/>
      <c r="B112" s="5" t="s">
        <v>583</v>
      </c>
      <c r="C112" s="5"/>
      <c r="D112" s="5" t="s">
        <v>22</v>
      </c>
      <c r="E112" s="5" t="s">
        <v>731</v>
      </c>
      <c r="F112" s="5" t="s">
        <v>732</v>
      </c>
      <c r="G112" s="5" t="s">
        <v>281</v>
      </c>
      <c r="H112" s="5" t="s">
        <v>167</v>
      </c>
      <c r="I112" s="45">
        <v>1584</v>
      </c>
      <c r="J112" s="64"/>
      <c r="K112" s="62"/>
      <c r="L112" s="26">
        <f>I112*K112</f>
        <v>0</v>
      </c>
      <c r="M112" s="43">
        <f t="shared" si="16"/>
        <v>0</v>
      </c>
      <c r="N112" s="26">
        <f t="shared" si="17"/>
        <v>0</v>
      </c>
    </row>
    <row r="113" spans="1:14" ht="12.75" x14ac:dyDescent="0.15">
      <c r="A113" s="46"/>
      <c r="B113" s="5" t="s">
        <v>584</v>
      </c>
      <c r="C113" s="5"/>
      <c r="D113" s="5" t="s">
        <v>22</v>
      </c>
      <c r="E113" s="5" t="s">
        <v>731</v>
      </c>
      <c r="F113" s="5" t="s">
        <v>732</v>
      </c>
      <c r="G113" s="5" t="s">
        <v>281</v>
      </c>
      <c r="H113" s="5" t="s">
        <v>167</v>
      </c>
      <c r="I113" s="45">
        <v>2808</v>
      </c>
      <c r="J113" s="64"/>
      <c r="K113" s="62"/>
      <c r="L113" s="26">
        <f t="shared" si="15"/>
        <v>0</v>
      </c>
      <c r="M113" s="43">
        <f t="shared" si="16"/>
        <v>0</v>
      </c>
      <c r="N113" s="26">
        <f t="shared" si="17"/>
        <v>0</v>
      </c>
    </row>
    <row r="114" spans="1:14" ht="12.75" x14ac:dyDescent="0.15">
      <c r="A114" s="46"/>
      <c r="B114" s="5" t="s">
        <v>288</v>
      </c>
      <c r="C114" s="5"/>
      <c r="D114" s="5" t="s">
        <v>22</v>
      </c>
      <c r="E114" s="5" t="s">
        <v>731</v>
      </c>
      <c r="F114" s="5" t="s">
        <v>732</v>
      </c>
      <c r="G114" s="5" t="s">
        <v>281</v>
      </c>
      <c r="H114" s="5" t="s">
        <v>167</v>
      </c>
      <c r="I114" s="45">
        <v>2352</v>
      </c>
      <c r="J114" s="64"/>
      <c r="K114" s="62"/>
      <c r="L114" s="26">
        <f t="shared" si="15"/>
        <v>0</v>
      </c>
      <c r="M114" s="43">
        <f t="shared" si="16"/>
        <v>0</v>
      </c>
      <c r="N114" s="26">
        <f t="shared" si="17"/>
        <v>0</v>
      </c>
    </row>
    <row r="115" spans="1:14" ht="12.75" x14ac:dyDescent="0.15">
      <c r="A115" s="46"/>
      <c r="B115" s="5" t="s">
        <v>585</v>
      </c>
      <c r="C115" s="5"/>
      <c r="D115" s="5" t="s">
        <v>22</v>
      </c>
      <c r="E115" s="5" t="s">
        <v>731</v>
      </c>
      <c r="F115" s="5" t="s">
        <v>732</v>
      </c>
      <c r="G115" s="5" t="s">
        <v>281</v>
      </c>
      <c r="H115" s="5" t="s">
        <v>167</v>
      </c>
      <c r="I115" s="45">
        <v>912</v>
      </c>
      <c r="J115" s="64"/>
      <c r="K115" s="62"/>
      <c r="L115" s="26">
        <f t="shared" si="15"/>
        <v>0</v>
      </c>
      <c r="M115" s="43">
        <f t="shared" si="16"/>
        <v>0</v>
      </c>
      <c r="N115" s="26">
        <f t="shared" si="17"/>
        <v>0</v>
      </c>
    </row>
    <row r="116" spans="1:14" ht="12.75" x14ac:dyDescent="0.15">
      <c r="A116" s="46"/>
      <c r="B116" s="5" t="s">
        <v>580</v>
      </c>
      <c r="C116" s="5"/>
      <c r="D116" s="5" t="s">
        <v>22</v>
      </c>
      <c r="E116" s="5" t="s">
        <v>733</v>
      </c>
      <c r="F116" s="5"/>
      <c r="G116" s="5"/>
      <c r="H116" s="5" t="s">
        <v>167</v>
      </c>
      <c r="I116" s="45">
        <v>1212</v>
      </c>
      <c r="J116" s="64"/>
      <c r="K116" s="62"/>
      <c r="L116" s="26">
        <f t="shared" si="15"/>
        <v>0</v>
      </c>
      <c r="M116" s="43">
        <f t="shared" si="16"/>
        <v>0</v>
      </c>
      <c r="N116" s="26">
        <f t="shared" si="17"/>
        <v>0</v>
      </c>
    </row>
    <row r="117" spans="1:14" ht="12.75" x14ac:dyDescent="0.15">
      <c r="A117" s="46"/>
      <c r="B117" s="5" t="s">
        <v>582</v>
      </c>
      <c r="C117" s="5"/>
      <c r="D117" s="5" t="s">
        <v>22</v>
      </c>
      <c r="E117" s="5" t="s">
        <v>733</v>
      </c>
      <c r="F117" s="5"/>
      <c r="G117" s="5"/>
      <c r="H117" s="5" t="s">
        <v>167</v>
      </c>
      <c r="I117" s="45">
        <v>1584</v>
      </c>
      <c r="J117" s="64"/>
      <c r="K117" s="62"/>
      <c r="L117" s="26">
        <f>I117*K117</f>
        <v>0</v>
      </c>
      <c r="M117" s="43">
        <f t="shared" si="16"/>
        <v>0</v>
      </c>
      <c r="N117" s="26">
        <f t="shared" si="17"/>
        <v>0</v>
      </c>
    </row>
    <row r="118" spans="1:14" ht="12.75" x14ac:dyDescent="0.15">
      <c r="A118" s="46"/>
      <c r="B118" s="5" t="s">
        <v>55</v>
      </c>
      <c r="C118" s="5"/>
      <c r="D118" s="5" t="s">
        <v>22</v>
      </c>
      <c r="E118" s="5" t="s">
        <v>733</v>
      </c>
      <c r="F118" s="5"/>
      <c r="G118" s="5"/>
      <c r="H118" s="5" t="s">
        <v>167</v>
      </c>
      <c r="I118" s="45">
        <v>1632</v>
      </c>
      <c r="J118" s="64"/>
      <c r="K118" s="62"/>
      <c r="L118" s="26">
        <f t="shared" si="15"/>
        <v>0</v>
      </c>
      <c r="M118" s="43">
        <f t="shared" si="16"/>
        <v>0</v>
      </c>
      <c r="N118" s="26">
        <f t="shared" si="17"/>
        <v>0</v>
      </c>
    </row>
    <row r="119" spans="1:14" ht="12.75" x14ac:dyDescent="0.15">
      <c r="A119" s="46"/>
      <c r="B119" s="5" t="s">
        <v>583</v>
      </c>
      <c r="C119" s="5"/>
      <c r="D119" s="5" t="s">
        <v>22</v>
      </c>
      <c r="E119" s="5" t="s">
        <v>733</v>
      </c>
      <c r="F119" s="5"/>
      <c r="G119" s="5"/>
      <c r="H119" s="5" t="s">
        <v>167</v>
      </c>
      <c r="I119" s="45">
        <v>1032</v>
      </c>
      <c r="J119" s="64"/>
      <c r="K119" s="62"/>
      <c r="L119" s="26">
        <f t="shared" si="15"/>
        <v>0</v>
      </c>
      <c r="M119" s="43">
        <f t="shared" si="16"/>
        <v>0</v>
      </c>
      <c r="N119" s="26">
        <f t="shared" si="17"/>
        <v>0</v>
      </c>
    </row>
    <row r="120" spans="1:14" ht="12.75" x14ac:dyDescent="0.15">
      <c r="A120" s="46"/>
      <c r="B120" s="5" t="s">
        <v>586</v>
      </c>
      <c r="C120" s="5"/>
      <c r="D120" s="5" t="s">
        <v>22</v>
      </c>
      <c r="E120" s="5" t="s">
        <v>733</v>
      </c>
      <c r="F120" s="5"/>
      <c r="G120" s="5"/>
      <c r="H120" s="5" t="s">
        <v>167</v>
      </c>
      <c r="I120" s="45">
        <v>1692</v>
      </c>
      <c r="J120" s="64"/>
      <c r="K120" s="62"/>
      <c r="L120" s="26">
        <f t="shared" si="15"/>
        <v>0</v>
      </c>
      <c r="M120" s="43">
        <f t="shared" si="16"/>
        <v>0</v>
      </c>
      <c r="N120" s="26">
        <f t="shared" si="17"/>
        <v>0</v>
      </c>
    </row>
    <row r="121" spans="1:14" ht="12.75" x14ac:dyDescent="0.15">
      <c r="A121" s="46"/>
      <c r="B121" s="5" t="s">
        <v>585</v>
      </c>
      <c r="C121" s="5"/>
      <c r="D121" s="5" t="s">
        <v>22</v>
      </c>
      <c r="E121" s="5" t="s">
        <v>733</v>
      </c>
      <c r="F121" s="5"/>
      <c r="G121" s="5"/>
      <c r="H121" s="5" t="s">
        <v>167</v>
      </c>
      <c r="I121" s="45">
        <v>972</v>
      </c>
      <c r="J121" s="64"/>
      <c r="K121" s="62"/>
      <c r="L121" s="26">
        <f t="shared" si="15"/>
        <v>0</v>
      </c>
      <c r="M121" s="43">
        <f t="shared" si="16"/>
        <v>0</v>
      </c>
      <c r="N121" s="26">
        <f t="shared" si="17"/>
        <v>0</v>
      </c>
    </row>
    <row r="122" spans="1:14" ht="12.75" x14ac:dyDescent="0.15">
      <c r="A122" s="46"/>
      <c r="B122" s="5" t="s">
        <v>26</v>
      </c>
      <c r="C122" s="5" t="s">
        <v>587</v>
      </c>
      <c r="D122" s="5" t="s">
        <v>22</v>
      </c>
      <c r="E122" s="5" t="s">
        <v>734</v>
      </c>
      <c r="F122" s="5" t="s">
        <v>735</v>
      </c>
      <c r="G122" s="5" t="s">
        <v>281</v>
      </c>
      <c r="H122" s="5" t="s">
        <v>167</v>
      </c>
      <c r="I122" s="45">
        <v>564</v>
      </c>
      <c r="J122" s="64"/>
      <c r="K122" s="62"/>
      <c r="L122" s="26">
        <f>I122*K122</f>
        <v>0</v>
      </c>
      <c r="M122" s="43">
        <f t="shared" si="16"/>
        <v>0</v>
      </c>
      <c r="N122" s="26">
        <f t="shared" si="17"/>
        <v>0</v>
      </c>
    </row>
    <row r="123" spans="1:14" ht="12.75" x14ac:dyDescent="0.15">
      <c r="A123" s="46"/>
      <c r="B123" s="5" t="s">
        <v>27</v>
      </c>
      <c r="C123" s="5" t="s">
        <v>587</v>
      </c>
      <c r="D123" s="5" t="s">
        <v>22</v>
      </c>
      <c r="E123" s="5" t="s">
        <v>280</v>
      </c>
      <c r="F123" s="5" t="s">
        <v>735</v>
      </c>
      <c r="G123" s="5" t="s">
        <v>281</v>
      </c>
      <c r="H123" s="5" t="s">
        <v>167</v>
      </c>
      <c r="I123" s="45">
        <v>600</v>
      </c>
      <c r="J123" s="64"/>
      <c r="K123" s="62"/>
      <c r="L123" s="26">
        <f t="shared" si="15"/>
        <v>0</v>
      </c>
      <c r="M123" s="43">
        <f t="shared" si="16"/>
        <v>0</v>
      </c>
      <c r="N123" s="26">
        <f t="shared" si="17"/>
        <v>0</v>
      </c>
    </row>
    <row r="124" spans="1:14" ht="12.75" x14ac:dyDescent="0.15">
      <c r="A124" s="46"/>
      <c r="B124" s="5" t="s">
        <v>25</v>
      </c>
      <c r="C124" s="5" t="s">
        <v>588</v>
      </c>
      <c r="D124" s="5" t="s">
        <v>22</v>
      </c>
      <c r="E124" s="5" t="s">
        <v>280</v>
      </c>
      <c r="F124" s="5" t="s">
        <v>735</v>
      </c>
      <c r="G124" s="5" t="s">
        <v>281</v>
      </c>
      <c r="H124" s="5" t="s">
        <v>167</v>
      </c>
      <c r="I124" s="45">
        <v>612</v>
      </c>
      <c r="J124" s="64"/>
      <c r="K124" s="62"/>
      <c r="L124" s="26">
        <f t="shared" si="15"/>
        <v>0</v>
      </c>
      <c r="M124" s="43">
        <f t="shared" si="16"/>
        <v>0</v>
      </c>
      <c r="N124" s="26">
        <f t="shared" si="17"/>
        <v>0</v>
      </c>
    </row>
    <row r="125" spans="1:14" ht="12.75" x14ac:dyDescent="0.15">
      <c r="A125" s="46"/>
      <c r="B125" s="5" t="s">
        <v>286</v>
      </c>
      <c r="C125" s="5" t="s">
        <v>590</v>
      </c>
      <c r="D125" s="5" t="s">
        <v>22</v>
      </c>
      <c r="E125" s="5" t="s">
        <v>280</v>
      </c>
      <c r="F125" s="5" t="s">
        <v>735</v>
      </c>
      <c r="G125" s="5" t="s">
        <v>281</v>
      </c>
      <c r="H125" s="5" t="s">
        <v>167</v>
      </c>
      <c r="I125" s="45">
        <v>492</v>
      </c>
      <c r="J125" s="64"/>
      <c r="K125" s="62"/>
      <c r="L125" s="26">
        <f t="shared" si="15"/>
        <v>0</v>
      </c>
      <c r="M125" s="43">
        <f t="shared" si="16"/>
        <v>0</v>
      </c>
      <c r="N125" s="26">
        <f t="shared" si="17"/>
        <v>0</v>
      </c>
    </row>
    <row r="126" spans="1:14" ht="12.75" x14ac:dyDescent="0.15">
      <c r="A126" s="46"/>
      <c r="B126" s="5" t="s">
        <v>175</v>
      </c>
      <c r="C126" s="5" t="s">
        <v>283</v>
      </c>
      <c r="D126" s="5" t="s">
        <v>22</v>
      </c>
      <c r="E126" s="5" t="s">
        <v>280</v>
      </c>
      <c r="F126" s="5" t="s">
        <v>735</v>
      </c>
      <c r="G126" s="5" t="s">
        <v>281</v>
      </c>
      <c r="H126" s="5" t="s">
        <v>167</v>
      </c>
      <c r="I126" s="45">
        <v>480</v>
      </c>
      <c r="J126" s="64"/>
      <c r="K126" s="62"/>
      <c r="L126" s="26">
        <f t="shared" si="15"/>
        <v>0</v>
      </c>
      <c r="M126" s="43">
        <f t="shared" si="16"/>
        <v>0</v>
      </c>
      <c r="N126" s="26">
        <f>L126*(1-M126)</f>
        <v>0</v>
      </c>
    </row>
    <row r="127" spans="1:14" ht="12.75" x14ac:dyDescent="0.15">
      <c r="A127" s="46"/>
      <c r="B127" s="5" t="s">
        <v>284</v>
      </c>
      <c r="C127" s="5" t="s">
        <v>587</v>
      </c>
      <c r="D127" s="5" t="s">
        <v>22</v>
      </c>
      <c r="E127" s="5" t="s">
        <v>280</v>
      </c>
      <c r="F127" s="5" t="s">
        <v>735</v>
      </c>
      <c r="G127" s="5" t="s">
        <v>281</v>
      </c>
      <c r="H127" s="5" t="s">
        <v>167</v>
      </c>
      <c r="I127" s="45">
        <v>864</v>
      </c>
      <c r="J127" s="64"/>
      <c r="K127" s="62"/>
      <c r="L127" s="26">
        <f t="shared" si="15"/>
        <v>0</v>
      </c>
      <c r="M127" s="43">
        <f t="shared" si="16"/>
        <v>0</v>
      </c>
      <c r="N127" s="26">
        <f t="shared" si="17"/>
        <v>0</v>
      </c>
    </row>
    <row r="128" spans="1:14" ht="12.75" x14ac:dyDescent="0.15">
      <c r="A128" s="46"/>
      <c r="B128" s="5" t="s">
        <v>288</v>
      </c>
      <c r="C128" s="5" t="s">
        <v>589</v>
      </c>
      <c r="D128" s="5" t="s">
        <v>22</v>
      </c>
      <c r="E128" s="5" t="s">
        <v>280</v>
      </c>
      <c r="F128" s="5" t="s">
        <v>735</v>
      </c>
      <c r="G128" s="5" t="s">
        <v>281</v>
      </c>
      <c r="H128" s="5" t="s">
        <v>167</v>
      </c>
      <c r="I128" s="45">
        <v>948</v>
      </c>
      <c r="J128" s="64"/>
      <c r="K128" s="62"/>
      <c r="L128" s="26">
        <f t="shared" si="15"/>
        <v>0</v>
      </c>
      <c r="M128" s="43">
        <f t="shared" si="16"/>
        <v>0</v>
      </c>
      <c r="N128" s="26">
        <f t="shared" si="17"/>
        <v>0</v>
      </c>
    </row>
    <row r="129" spans="1:14" ht="12.75" x14ac:dyDescent="0.15">
      <c r="A129" s="7"/>
      <c r="B129" s="5" t="s">
        <v>300</v>
      </c>
      <c r="C129" s="5" t="s">
        <v>299</v>
      </c>
      <c r="D129" s="5" t="s">
        <v>22</v>
      </c>
      <c r="E129" s="5" t="s">
        <v>736</v>
      </c>
      <c r="F129" s="5"/>
      <c r="G129" s="5" t="s">
        <v>301</v>
      </c>
      <c r="H129" s="5" t="s">
        <v>167</v>
      </c>
      <c r="I129" s="45">
        <v>816</v>
      </c>
      <c r="J129" s="64"/>
      <c r="K129" s="62"/>
      <c r="L129" s="26">
        <f t="shared" si="15"/>
        <v>0</v>
      </c>
      <c r="M129" s="43">
        <f t="shared" si="16"/>
        <v>0</v>
      </c>
      <c r="N129" s="26">
        <f t="shared" si="14"/>
        <v>0</v>
      </c>
    </row>
    <row r="130" spans="1:14" ht="12.75" x14ac:dyDescent="0.15">
      <c r="A130" s="7"/>
      <c r="B130" s="5" t="s">
        <v>302</v>
      </c>
      <c r="C130" s="5" t="s">
        <v>303</v>
      </c>
      <c r="D130" s="5" t="s">
        <v>22</v>
      </c>
      <c r="E130" s="5" t="s">
        <v>736</v>
      </c>
      <c r="F130" s="5"/>
      <c r="G130" s="5" t="s">
        <v>301</v>
      </c>
      <c r="H130" s="5" t="s">
        <v>167</v>
      </c>
      <c r="I130" s="45">
        <v>456</v>
      </c>
      <c r="J130" s="64"/>
      <c r="K130" s="62"/>
      <c r="L130" s="26">
        <f t="shared" si="15"/>
        <v>0</v>
      </c>
      <c r="M130" s="43">
        <f t="shared" si="16"/>
        <v>0</v>
      </c>
      <c r="N130" s="26">
        <f t="shared" si="14"/>
        <v>0</v>
      </c>
    </row>
    <row r="131" spans="1:14" ht="12.75" x14ac:dyDescent="0.15">
      <c r="A131" s="46"/>
      <c r="B131" s="5" t="s">
        <v>591</v>
      </c>
      <c r="C131" s="5"/>
      <c r="D131" s="5" t="s">
        <v>22</v>
      </c>
      <c r="E131" s="5" t="s">
        <v>737</v>
      </c>
      <c r="F131" s="5"/>
      <c r="G131" s="5" t="s">
        <v>298</v>
      </c>
      <c r="H131" s="5" t="s">
        <v>167</v>
      </c>
      <c r="I131" s="45">
        <v>324</v>
      </c>
      <c r="J131" s="64"/>
      <c r="K131" s="62"/>
      <c r="L131" s="26">
        <f t="shared" si="15"/>
        <v>0</v>
      </c>
      <c r="M131" s="43">
        <f t="shared" si="16"/>
        <v>0</v>
      </c>
      <c r="N131" s="26">
        <f t="shared" si="14"/>
        <v>0</v>
      </c>
    </row>
    <row r="132" spans="1:14" ht="13.5" thickBot="1" x14ac:dyDescent="0.2">
      <c r="A132" s="46"/>
      <c r="B132" s="5" t="s">
        <v>594</v>
      </c>
      <c r="C132" s="5" t="s">
        <v>593</v>
      </c>
      <c r="D132" s="5" t="s">
        <v>22</v>
      </c>
      <c r="E132" s="5"/>
      <c r="F132" s="5" t="s">
        <v>592</v>
      </c>
      <c r="G132" s="5" t="s">
        <v>35</v>
      </c>
      <c r="H132" s="5" t="s">
        <v>167</v>
      </c>
      <c r="I132" s="45">
        <v>493</v>
      </c>
      <c r="J132" s="64"/>
      <c r="K132" s="62"/>
      <c r="L132" s="26">
        <f t="shared" si="15"/>
        <v>0</v>
      </c>
      <c r="M132" s="43">
        <f t="shared" si="16"/>
        <v>0</v>
      </c>
      <c r="N132" s="26">
        <f t="shared" si="14"/>
        <v>0</v>
      </c>
    </row>
    <row r="133" spans="1:14" ht="33" customHeight="1" thickBot="1" x14ac:dyDescent="0.25">
      <c r="A133" s="44"/>
      <c r="I133"/>
      <c r="J133"/>
      <c r="K133" s="37" t="s">
        <v>194</v>
      </c>
      <c r="L133" s="36">
        <f>SUM(L94:L132)</f>
        <v>0</v>
      </c>
      <c r="M133" s="35"/>
      <c r="N133" s="36">
        <f>SUM(N94:N132)</f>
        <v>0</v>
      </c>
    </row>
    <row r="134" spans="1:14" ht="19.5" customHeight="1" x14ac:dyDescent="0.15"/>
    <row r="135" spans="1:14" ht="42.75" x14ac:dyDescent="0.15">
      <c r="A135" s="8" t="s">
        <v>122</v>
      </c>
      <c r="B135" s="27" t="s">
        <v>3</v>
      </c>
      <c r="C135" s="28" t="s">
        <v>4</v>
      </c>
      <c r="D135" s="28" t="s">
        <v>5</v>
      </c>
      <c r="E135" s="28" t="s">
        <v>701</v>
      </c>
      <c r="F135" s="28" t="s">
        <v>703</v>
      </c>
      <c r="G135" s="28" t="s">
        <v>7</v>
      </c>
      <c r="H135" s="29" t="s">
        <v>702</v>
      </c>
      <c r="I135" s="29" t="s">
        <v>168</v>
      </c>
      <c r="J135" s="29" t="s">
        <v>695</v>
      </c>
      <c r="K135" s="29" t="s">
        <v>169</v>
      </c>
      <c r="L135" s="30" t="s">
        <v>696</v>
      </c>
      <c r="M135" s="30" t="s">
        <v>515</v>
      </c>
      <c r="N135" s="30" t="s">
        <v>697</v>
      </c>
    </row>
    <row r="136" spans="1:14" ht="14.25" x14ac:dyDescent="0.15">
      <c r="A136" s="8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4"/>
      <c r="M136" s="60"/>
      <c r="N136" s="34"/>
    </row>
    <row r="137" spans="1:14" ht="12.75" x14ac:dyDescent="0.15">
      <c r="A137" s="7"/>
      <c r="B137" s="5" t="s">
        <v>23</v>
      </c>
      <c r="C137" s="5" t="s">
        <v>30</v>
      </c>
      <c r="D137" s="5" t="s">
        <v>22</v>
      </c>
      <c r="E137" s="5" t="s">
        <v>180</v>
      </c>
      <c r="F137" s="5"/>
      <c r="G137" s="5" t="s">
        <v>24</v>
      </c>
      <c r="H137" s="5" t="s">
        <v>167</v>
      </c>
      <c r="I137" s="45">
        <v>88</v>
      </c>
      <c r="J137" s="64"/>
      <c r="K137" s="62"/>
      <c r="L137" s="26">
        <f>I137*K137</f>
        <v>0</v>
      </c>
      <c r="M137" s="43">
        <f>$M$136</f>
        <v>0</v>
      </c>
      <c r="N137" s="26">
        <f>L137*(1-M137)</f>
        <v>0</v>
      </c>
    </row>
    <row r="138" spans="1:14" ht="12.75" x14ac:dyDescent="0.15">
      <c r="A138" s="7"/>
      <c r="B138" s="5" t="s">
        <v>23</v>
      </c>
      <c r="C138" s="5" t="s">
        <v>79</v>
      </c>
      <c r="D138" s="5" t="s">
        <v>22</v>
      </c>
      <c r="E138" s="5" t="s">
        <v>180</v>
      </c>
      <c r="F138" s="5"/>
      <c r="G138" s="5" t="s">
        <v>24</v>
      </c>
      <c r="H138" s="5" t="s">
        <v>167</v>
      </c>
      <c r="I138" s="45">
        <v>164</v>
      </c>
      <c r="J138" s="64"/>
      <c r="K138" s="62"/>
      <c r="L138" s="26">
        <f>I138*K138</f>
        <v>0</v>
      </c>
      <c r="M138" s="43">
        <f>$M$136</f>
        <v>0</v>
      </c>
      <c r="N138" s="26">
        <f>L138*(1-M138)</f>
        <v>0</v>
      </c>
    </row>
    <row r="139" spans="1:14" ht="12.75" x14ac:dyDescent="0.15">
      <c r="A139" s="7"/>
      <c r="B139" s="5" t="s">
        <v>23</v>
      </c>
      <c r="C139" s="5" t="s">
        <v>99</v>
      </c>
      <c r="D139" s="5" t="s">
        <v>22</v>
      </c>
      <c r="E139" s="5" t="s">
        <v>180</v>
      </c>
      <c r="F139" s="5"/>
      <c r="G139" s="5" t="s">
        <v>24</v>
      </c>
      <c r="H139" s="5" t="s">
        <v>167</v>
      </c>
      <c r="I139" s="45">
        <v>28</v>
      </c>
      <c r="J139" s="64"/>
      <c r="K139" s="62"/>
      <c r="L139" s="26">
        <f>I139*K139</f>
        <v>0</v>
      </c>
      <c r="M139" s="43">
        <f>$M$136</f>
        <v>0</v>
      </c>
      <c r="N139" s="26">
        <f>L139*(1-M139)</f>
        <v>0</v>
      </c>
    </row>
    <row r="140" spans="1:14" ht="12.75" x14ac:dyDescent="0.15">
      <c r="A140" s="7"/>
      <c r="B140" s="5" t="s">
        <v>23</v>
      </c>
      <c r="C140" s="5" t="s">
        <v>74</v>
      </c>
      <c r="D140" s="5" t="s">
        <v>22</v>
      </c>
      <c r="E140" s="5" t="s">
        <v>180</v>
      </c>
      <c r="F140" s="5"/>
      <c r="G140" s="5" t="s">
        <v>24</v>
      </c>
      <c r="H140" s="5" t="s">
        <v>167</v>
      </c>
      <c r="I140" s="45">
        <v>63</v>
      </c>
      <c r="J140" s="64"/>
      <c r="K140" s="62"/>
      <c r="L140" s="26">
        <f>I140*K140</f>
        <v>0</v>
      </c>
      <c r="M140" s="43">
        <f>$M$136</f>
        <v>0</v>
      </c>
      <c r="N140" s="26">
        <f>L140*(1-M140)</f>
        <v>0</v>
      </c>
    </row>
    <row r="141" spans="1:14" ht="12.75" x14ac:dyDescent="0.15">
      <c r="A141" s="7"/>
      <c r="B141" s="5" t="s">
        <v>23</v>
      </c>
      <c r="C141" s="5" t="s">
        <v>100</v>
      </c>
      <c r="D141" s="5" t="s">
        <v>22</v>
      </c>
      <c r="E141" s="5" t="s">
        <v>180</v>
      </c>
      <c r="F141" s="5"/>
      <c r="G141" s="5" t="s">
        <v>24</v>
      </c>
      <c r="H141" s="5" t="s">
        <v>167</v>
      </c>
      <c r="I141" s="45">
        <v>123</v>
      </c>
      <c r="J141" s="64"/>
      <c r="K141" s="62"/>
      <c r="L141" s="26">
        <f t="shared" ref="L141:L172" si="18">I141*K141</f>
        <v>0</v>
      </c>
      <c r="M141" s="43">
        <f t="shared" ref="M141:M172" si="19">$M$136</f>
        <v>0</v>
      </c>
      <c r="N141" s="26">
        <f t="shared" ref="N141:N172" si="20">L141*(1-M141)</f>
        <v>0</v>
      </c>
    </row>
    <row r="142" spans="1:14" ht="12.75" x14ac:dyDescent="0.15">
      <c r="A142" s="7"/>
      <c r="B142" s="5" t="s">
        <v>23</v>
      </c>
      <c r="C142" s="5" t="s">
        <v>140</v>
      </c>
      <c r="D142" s="5" t="s">
        <v>22</v>
      </c>
      <c r="E142" s="5" t="s">
        <v>180</v>
      </c>
      <c r="F142" s="5"/>
      <c r="G142" s="5" t="s">
        <v>24</v>
      </c>
      <c r="H142" s="5" t="s">
        <v>167</v>
      </c>
      <c r="I142" s="45">
        <v>168</v>
      </c>
      <c r="J142" s="64"/>
      <c r="K142" s="62"/>
      <c r="L142" s="26">
        <f t="shared" si="18"/>
        <v>0</v>
      </c>
      <c r="M142" s="43">
        <f t="shared" si="19"/>
        <v>0</v>
      </c>
      <c r="N142" s="26">
        <f t="shared" si="20"/>
        <v>0</v>
      </c>
    </row>
    <row r="143" spans="1:14" ht="12.75" x14ac:dyDescent="0.15">
      <c r="A143" s="7"/>
      <c r="B143" s="5" t="s">
        <v>80</v>
      </c>
      <c r="C143" s="5" t="s">
        <v>79</v>
      </c>
      <c r="D143" s="5" t="s">
        <v>22</v>
      </c>
      <c r="E143" s="5" t="s">
        <v>180</v>
      </c>
      <c r="F143" s="5"/>
      <c r="G143" s="5" t="s">
        <v>24</v>
      </c>
      <c r="H143" s="5" t="s">
        <v>167</v>
      </c>
      <c r="I143" s="45">
        <v>264</v>
      </c>
      <c r="J143" s="64"/>
      <c r="K143" s="62"/>
      <c r="L143" s="26">
        <f t="shared" si="18"/>
        <v>0</v>
      </c>
      <c r="M143" s="43">
        <f t="shared" si="19"/>
        <v>0</v>
      </c>
      <c r="N143" s="26">
        <f t="shared" si="20"/>
        <v>0</v>
      </c>
    </row>
    <row r="144" spans="1:14" ht="12.75" x14ac:dyDescent="0.15">
      <c r="A144" s="7"/>
      <c r="B144" s="5" t="s">
        <v>327</v>
      </c>
      <c r="C144" s="5" t="s">
        <v>144</v>
      </c>
      <c r="D144" s="5" t="s">
        <v>22</v>
      </c>
      <c r="E144" s="5"/>
      <c r="F144" s="5"/>
      <c r="G144" s="5" t="s">
        <v>35</v>
      </c>
      <c r="H144" s="5" t="s">
        <v>167</v>
      </c>
      <c r="I144" s="45">
        <v>120</v>
      </c>
      <c r="J144" s="64"/>
      <c r="K144" s="62"/>
      <c r="L144" s="26">
        <f t="shared" si="18"/>
        <v>0</v>
      </c>
      <c r="M144" s="43">
        <f t="shared" si="19"/>
        <v>0</v>
      </c>
      <c r="N144" s="26">
        <f t="shared" si="20"/>
        <v>0</v>
      </c>
    </row>
    <row r="145" spans="1:14" ht="12.75" x14ac:dyDescent="0.15">
      <c r="A145" s="7"/>
      <c r="B145" s="5" t="s">
        <v>101</v>
      </c>
      <c r="C145" s="5" t="s">
        <v>74</v>
      </c>
      <c r="D145" s="5" t="s">
        <v>22</v>
      </c>
      <c r="E145" s="5" t="s">
        <v>180</v>
      </c>
      <c r="F145" s="5"/>
      <c r="G145" s="5"/>
      <c r="H145" s="5" t="s">
        <v>167</v>
      </c>
      <c r="I145" s="45">
        <v>68</v>
      </c>
      <c r="J145" s="64"/>
      <c r="K145" s="62"/>
      <c r="L145" s="26">
        <f t="shared" si="18"/>
        <v>0</v>
      </c>
      <c r="M145" s="43">
        <f t="shared" si="19"/>
        <v>0</v>
      </c>
      <c r="N145" s="26">
        <f t="shared" si="20"/>
        <v>0</v>
      </c>
    </row>
    <row r="146" spans="1:14" ht="12.75" x14ac:dyDescent="0.15">
      <c r="A146" s="7"/>
      <c r="B146" s="5" t="s">
        <v>102</v>
      </c>
      <c r="C146" s="5" t="s">
        <v>85</v>
      </c>
      <c r="D146" s="5" t="s">
        <v>22</v>
      </c>
      <c r="E146" s="5" t="s">
        <v>180</v>
      </c>
      <c r="F146" s="5"/>
      <c r="G146" s="5"/>
      <c r="H146" s="5" t="s">
        <v>167</v>
      </c>
      <c r="I146" s="45">
        <v>18</v>
      </c>
      <c r="J146" s="64"/>
      <c r="K146" s="62"/>
      <c r="L146" s="26">
        <f t="shared" si="18"/>
        <v>0</v>
      </c>
      <c r="M146" s="43">
        <f t="shared" si="19"/>
        <v>0</v>
      </c>
      <c r="N146" s="26">
        <f t="shared" si="20"/>
        <v>0</v>
      </c>
    </row>
    <row r="147" spans="1:14" ht="12.75" x14ac:dyDescent="0.15">
      <c r="A147" s="7"/>
      <c r="B147" s="5" t="s">
        <v>103</v>
      </c>
      <c r="C147" s="5" t="s">
        <v>104</v>
      </c>
      <c r="D147" s="5" t="s">
        <v>22</v>
      </c>
      <c r="E147" s="5"/>
      <c r="F147" s="5"/>
      <c r="G147" s="5" t="s">
        <v>222</v>
      </c>
      <c r="H147" s="5" t="s">
        <v>167</v>
      </c>
      <c r="I147" s="45">
        <v>802</v>
      </c>
      <c r="J147" s="64"/>
      <c r="K147" s="62"/>
      <c r="L147" s="26">
        <f t="shared" si="18"/>
        <v>0</v>
      </c>
      <c r="M147" s="43">
        <f t="shared" si="19"/>
        <v>0</v>
      </c>
      <c r="N147" s="26">
        <f t="shared" si="20"/>
        <v>0</v>
      </c>
    </row>
    <row r="148" spans="1:14" ht="12.75" x14ac:dyDescent="0.15">
      <c r="A148" s="7"/>
      <c r="B148" s="5" t="s">
        <v>390</v>
      </c>
      <c r="C148" s="5" t="s">
        <v>391</v>
      </c>
      <c r="D148" s="5" t="s">
        <v>22</v>
      </c>
      <c r="E148" s="5"/>
      <c r="F148" s="5"/>
      <c r="G148" s="5" t="s">
        <v>93</v>
      </c>
      <c r="H148" s="5" t="s">
        <v>167</v>
      </c>
      <c r="I148" s="45">
        <v>219</v>
      </c>
      <c r="J148" s="64"/>
      <c r="K148" s="62"/>
      <c r="L148" s="26">
        <f t="shared" si="18"/>
        <v>0</v>
      </c>
      <c r="M148" s="43">
        <f t="shared" si="19"/>
        <v>0</v>
      </c>
      <c r="N148" s="26">
        <f t="shared" si="20"/>
        <v>0</v>
      </c>
    </row>
    <row r="149" spans="1:14" ht="12.75" x14ac:dyDescent="0.15">
      <c r="A149" s="7"/>
      <c r="B149" s="5" t="s">
        <v>108</v>
      </c>
      <c r="C149" s="5" t="s">
        <v>109</v>
      </c>
      <c r="D149" s="5" t="s">
        <v>22</v>
      </c>
      <c r="E149" s="5" t="s">
        <v>180</v>
      </c>
      <c r="F149" s="5"/>
      <c r="G149" s="5"/>
      <c r="H149" s="5" t="s">
        <v>167</v>
      </c>
      <c r="I149" s="45">
        <v>42</v>
      </c>
      <c r="J149" s="64"/>
      <c r="K149" s="62"/>
      <c r="L149" s="26">
        <f t="shared" si="18"/>
        <v>0</v>
      </c>
      <c r="M149" s="43">
        <f t="shared" si="19"/>
        <v>0</v>
      </c>
      <c r="N149" s="26">
        <f t="shared" si="20"/>
        <v>0</v>
      </c>
    </row>
    <row r="150" spans="1:14" ht="12.75" x14ac:dyDescent="0.15">
      <c r="A150" s="7"/>
      <c r="B150" s="5" t="s">
        <v>108</v>
      </c>
      <c r="C150" s="5" t="s">
        <v>623</v>
      </c>
      <c r="D150" s="5" t="s">
        <v>22</v>
      </c>
      <c r="E150" s="5" t="s">
        <v>180</v>
      </c>
      <c r="F150" s="5"/>
      <c r="G150" s="5"/>
      <c r="H150" s="5" t="s">
        <v>167</v>
      </c>
      <c r="I150" s="45">
        <v>201</v>
      </c>
      <c r="J150" s="64"/>
      <c r="K150" s="62"/>
      <c r="L150" s="26">
        <f t="shared" si="18"/>
        <v>0</v>
      </c>
      <c r="M150" s="43">
        <f t="shared" si="19"/>
        <v>0</v>
      </c>
      <c r="N150" s="26">
        <f t="shared" si="20"/>
        <v>0</v>
      </c>
    </row>
    <row r="151" spans="1:14" ht="12.75" x14ac:dyDescent="0.15">
      <c r="A151" s="7"/>
      <c r="B151" s="5" t="s">
        <v>105</v>
      </c>
      <c r="C151" s="5" t="s">
        <v>106</v>
      </c>
      <c r="D151" s="5" t="s">
        <v>22</v>
      </c>
      <c r="E151" s="5"/>
      <c r="F151" s="5" t="s">
        <v>107</v>
      </c>
      <c r="G151" s="5"/>
      <c r="H151" s="5" t="s">
        <v>167</v>
      </c>
      <c r="I151" s="45">
        <v>323</v>
      </c>
      <c r="J151" s="64"/>
      <c r="K151" s="62"/>
      <c r="L151" s="26">
        <f t="shared" si="18"/>
        <v>0</v>
      </c>
      <c r="M151" s="43">
        <f t="shared" si="19"/>
        <v>0</v>
      </c>
      <c r="N151" s="26">
        <f t="shared" si="20"/>
        <v>0</v>
      </c>
    </row>
    <row r="152" spans="1:14" ht="12.75" x14ac:dyDescent="0.15">
      <c r="A152" s="7"/>
      <c r="B152" s="5" t="s">
        <v>124</v>
      </c>
      <c r="C152" s="5" t="s">
        <v>110</v>
      </c>
      <c r="D152" s="5" t="s">
        <v>22</v>
      </c>
      <c r="E152" s="5"/>
      <c r="F152" s="5"/>
      <c r="G152" s="5"/>
      <c r="H152" s="5" t="s">
        <v>167</v>
      </c>
      <c r="I152" s="45">
        <v>235</v>
      </c>
      <c r="J152" s="64"/>
      <c r="K152" s="62"/>
      <c r="L152" s="26">
        <f t="shared" si="18"/>
        <v>0</v>
      </c>
      <c r="M152" s="43">
        <f t="shared" si="19"/>
        <v>0</v>
      </c>
      <c r="N152" s="26">
        <f t="shared" si="20"/>
        <v>0</v>
      </c>
    </row>
    <row r="153" spans="1:14" ht="12.75" x14ac:dyDescent="0.15">
      <c r="A153" s="7"/>
      <c r="B153" s="5" t="s">
        <v>111</v>
      </c>
      <c r="C153" s="5" t="s">
        <v>75</v>
      </c>
      <c r="D153" s="5" t="s">
        <v>22</v>
      </c>
      <c r="E153" s="5"/>
      <c r="F153" s="5" t="s">
        <v>112</v>
      </c>
      <c r="G153" s="5"/>
      <c r="H153" s="5" t="s">
        <v>167</v>
      </c>
      <c r="I153" s="45">
        <v>16</v>
      </c>
      <c r="J153" s="64"/>
      <c r="K153" s="62"/>
      <c r="L153" s="26">
        <f t="shared" si="18"/>
        <v>0</v>
      </c>
      <c r="M153" s="43">
        <f t="shared" si="19"/>
        <v>0</v>
      </c>
      <c r="N153" s="26">
        <f t="shared" si="20"/>
        <v>0</v>
      </c>
    </row>
    <row r="154" spans="1:14" ht="12.75" x14ac:dyDescent="0.15">
      <c r="A154" s="7"/>
      <c r="B154" s="5" t="s">
        <v>97</v>
      </c>
      <c r="C154" s="5" t="s">
        <v>98</v>
      </c>
      <c r="D154" s="5" t="s">
        <v>22</v>
      </c>
      <c r="E154" s="5" t="s">
        <v>180</v>
      </c>
      <c r="F154" s="5"/>
      <c r="G154" s="5"/>
      <c r="H154" s="5" t="s">
        <v>167</v>
      </c>
      <c r="I154" s="45">
        <v>8</v>
      </c>
      <c r="J154" s="64"/>
      <c r="K154" s="62"/>
      <c r="L154" s="26">
        <f t="shared" si="18"/>
        <v>0</v>
      </c>
      <c r="M154" s="43">
        <f t="shared" si="19"/>
        <v>0</v>
      </c>
      <c r="N154" s="26">
        <f t="shared" si="20"/>
        <v>0</v>
      </c>
    </row>
    <row r="155" spans="1:14" ht="12.75" x14ac:dyDescent="0.15">
      <c r="A155" s="7"/>
      <c r="B155" s="5" t="s">
        <v>415</v>
      </c>
      <c r="C155" s="5" t="s">
        <v>380</v>
      </c>
      <c r="D155" s="5" t="s">
        <v>22</v>
      </c>
      <c r="E155" s="5"/>
      <c r="F155" s="5"/>
      <c r="G155" s="5" t="s">
        <v>281</v>
      </c>
      <c r="H155" s="5" t="s">
        <v>167</v>
      </c>
      <c r="I155" s="45">
        <v>57</v>
      </c>
      <c r="J155" s="64"/>
      <c r="K155" s="62"/>
      <c r="L155" s="26">
        <f t="shared" si="18"/>
        <v>0</v>
      </c>
      <c r="M155" s="43">
        <f t="shared" si="19"/>
        <v>0</v>
      </c>
      <c r="N155" s="26">
        <f t="shared" si="20"/>
        <v>0</v>
      </c>
    </row>
    <row r="156" spans="1:14" ht="12.75" x14ac:dyDescent="0.15">
      <c r="A156" s="7"/>
      <c r="B156" s="5" t="s">
        <v>33</v>
      </c>
      <c r="C156" s="5" t="s">
        <v>34</v>
      </c>
      <c r="D156" s="5" t="s">
        <v>22</v>
      </c>
      <c r="E156" s="5"/>
      <c r="F156" s="5"/>
      <c r="G156" s="5" t="s">
        <v>35</v>
      </c>
      <c r="H156" s="5" t="s">
        <v>167</v>
      </c>
      <c r="I156" s="45">
        <v>10</v>
      </c>
      <c r="J156" s="64"/>
      <c r="K156" s="62"/>
      <c r="L156" s="26">
        <f t="shared" si="18"/>
        <v>0</v>
      </c>
      <c r="M156" s="43">
        <f t="shared" si="19"/>
        <v>0</v>
      </c>
      <c r="N156" s="26">
        <f t="shared" si="20"/>
        <v>0</v>
      </c>
    </row>
    <row r="157" spans="1:14" ht="12.75" x14ac:dyDescent="0.15">
      <c r="A157" s="7"/>
      <c r="B157" s="5" t="s">
        <v>36</v>
      </c>
      <c r="C157" s="5" t="s">
        <v>624</v>
      </c>
      <c r="D157" s="5" t="s">
        <v>22</v>
      </c>
      <c r="E157" s="5"/>
      <c r="F157" s="5"/>
      <c r="G157" s="5" t="s">
        <v>35</v>
      </c>
      <c r="H157" s="5" t="s">
        <v>167</v>
      </c>
      <c r="I157" s="45">
        <v>80</v>
      </c>
      <c r="J157" s="64"/>
      <c r="K157" s="62"/>
      <c r="L157" s="26">
        <f t="shared" si="18"/>
        <v>0</v>
      </c>
      <c r="M157" s="43">
        <f t="shared" si="19"/>
        <v>0</v>
      </c>
      <c r="N157" s="26">
        <f t="shared" si="20"/>
        <v>0</v>
      </c>
    </row>
    <row r="158" spans="1:14" ht="12.75" x14ac:dyDescent="0.15">
      <c r="A158" s="7"/>
      <c r="B158" s="5" t="s">
        <v>69</v>
      </c>
      <c r="C158" s="5" t="s">
        <v>70</v>
      </c>
      <c r="D158" s="5" t="s">
        <v>22</v>
      </c>
      <c r="E158" s="5"/>
      <c r="F158" s="5"/>
      <c r="G158" s="5" t="s">
        <v>35</v>
      </c>
      <c r="H158" s="5" t="s">
        <v>167</v>
      </c>
      <c r="I158" s="45">
        <v>79</v>
      </c>
      <c r="J158" s="64"/>
      <c r="K158" s="62"/>
      <c r="L158" s="26">
        <f t="shared" si="18"/>
        <v>0</v>
      </c>
      <c r="M158" s="43">
        <f t="shared" si="19"/>
        <v>0</v>
      </c>
      <c r="N158" s="26">
        <f t="shared" si="20"/>
        <v>0</v>
      </c>
    </row>
    <row r="159" spans="1:14" ht="12.75" x14ac:dyDescent="0.15">
      <c r="A159" s="7"/>
      <c r="B159" s="5" t="s">
        <v>69</v>
      </c>
      <c r="C159" s="5" t="s">
        <v>625</v>
      </c>
      <c r="D159" s="5" t="s">
        <v>22</v>
      </c>
      <c r="E159" s="5"/>
      <c r="F159" s="5"/>
      <c r="G159" s="5" t="s">
        <v>35</v>
      </c>
      <c r="H159" s="5" t="s">
        <v>167</v>
      </c>
      <c r="I159" s="45">
        <v>193</v>
      </c>
      <c r="J159" s="64"/>
      <c r="K159" s="62"/>
      <c r="L159" s="26">
        <f t="shared" si="18"/>
        <v>0</v>
      </c>
      <c r="M159" s="43">
        <f t="shared" si="19"/>
        <v>0</v>
      </c>
      <c r="N159" s="26">
        <f t="shared" si="20"/>
        <v>0</v>
      </c>
    </row>
    <row r="160" spans="1:14" ht="12.75" x14ac:dyDescent="0.15">
      <c r="A160" s="7"/>
      <c r="B160" s="5" t="s">
        <v>69</v>
      </c>
      <c r="C160" s="5" t="s">
        <v>71</v>
      </c>
      <c r="D160" s="5" t="s">
        <v>22</v>
      </c>
      <c r="E160" s="5"/>
      <c r="F160" s="5"/>
      <c r="G160" s="5" t="s">
        <v>35</v>
      </c>
      <c r="H160" s="5" t="s">
        <v>167</v>
      </c>
      <c r="I160" s="45">
        <v>36</v>
      </c>
      <c r="J160" s="64"/>
      <c r="K160" s="62"/>
      <c r="L160" s="26">
        <f t="shared" si="18"/>
        <v>0</v>
      </c>
      <c r="M160" s="43">
        <f t="shared" si="19"/>
        <v>0</v>
      </c>
      <c r="N160" s="26">
        <f t="shared" si="20"/>
        <v>0</v>
      </c>
    </row>
    <row r="161" spans="1:14" ht="12.75" x14ac:dyDescent="0.15">
      <c r="A161" s="7"/>
      <c r="B161" s="5" t="s">
        <v>69</v>
      </c>
      <c r="C161" s="5" t="s">
        <v>626</v>
      </c>
      <c r="D161" s="5" t="s">
        <v>22</v>
      </c>
      <c r="E161" s="5"/>
      <c r="F161" s="5"/>
      <c r="G161" s="5" t="s">
        <v>35</v>
      </c>
      <c r="H161" s="5" t="s">
        <v>167</v>
      </c>
      <c r="I161" s="45">
        <v>30</v>
      </c>
      <c r="J161" s="64"/>
      <c r="K161" s="62"/>
      <c r="L161" s="26">
        <f t="shared" si="18"/>
        <v>0</v>
      </c>
      <c r="M161" s="43">
        <f t="shared" si="19"/>
        <v>0</v>
      </c>
      <c r="N161" s="26">
        <f t="shared" si="20"/>
        <v>0</v>
      </c>
    </row>
    <row r="162" spans="1:14" ht="12.75" x14ac:dyDescent="0.15">
      <c r="A162" s="7"/>
      <c r="B162" s="5" t="s">
        <v>356</v>
      </c>
      <c r="C162" s="5" t="s">
        <v>357</v>
      </c>
      <c r="D162" s="5" t="s">
        <v>22</v>
      </c>
      <c r="E162" s="5"/>
      <c r="F162" s="5"/>
      <c r="G162" s="5" t="s">
        <v>636</v>
      </c>
      <c r="H162" s="5" t="s">
        <v>167</v>
      </c>
      <c r="I162" s="45">
        <v>595</v>
      </c>
      <c r="J162" s="64"/>
      <c r="K162" s="62"/>
      <c r="L162" s="26">
        <f t="shared" si="18"/>
        <v>0</v>
      </c>
      <c r="M162" s="43">
        <f t="shared" si="19"/>
        <v>0</v>
      </c>
      <c r="N162" s="26">
        <f t="shared" si="20"/>
        <v>0</v>
      </c>
    </row>
    <row r="163" spans="1:14" ht="12.75" x14ac:dyDescent="0.15">
      <c r="A163" s="7"/>
      <c r="B163" s="5" t="s">
        <v>377</v>
      </c>
      <c r="C163" s="5" t="s">
        <v>378</v>
      </c>
      <c r="D163" s="5" t="s">
        <v>22</v>
      </c>
      <c r="E163" s="5"/>
      <c r="F163" s="5"/>
      <c r="G163" s="5" t="s">
        <v>93</v>
      </c>
      <c r="H163" s="5" t="s">
        <v>167</v>
      </c>
      <c r="I163" s="45">
        <v>1140</v>
      </c>
      <c r="J163" s="64"/>
      <c r="K163" s="62"/>
      <c r="L163" s="26">
        <f t="shared" si="18"/>
        <v>0</v>
      </c>
      <c r="M163" s="43">
        <f t="shared" si="19"/>
        <v>0</v>
      </c>
      <c r="N163" s="26">
        <f t="shared" si="20"/>
        <v>0</v>
      </c>
    </row>
    <row r="164" spans="1:14" ht="12.75" x14ac:dyDescent="0.15">
      <c r="A164" s="7"/>
      <c r="B164" s="5" t="s">
        <v>485</v>
      </c>
      <c r="C164" s="5" t="s">
        <v>508</v>
      </c>
      <c r="D164" s="5" t="s">
        <v>22</v>
      </c>
      <c r="E164" s="5"/>
      <c r="F164" s="5"/>
      <c r="G164" s="5" t="s">
        <v>93</v>
      </c>
      <c r="H164" s="5" t="s">
        <v>167</v>
      </c>
      <c r="I164" s="45">
        <v>345</v>
      </c>
      <c r="J164" s="64"/>
      <c r="K164" s="62"/>
      <c r="L164" s="26">
        <f t="shared" si="18"/>
        <v>0</v>
      </c>
      <c r="M164" s="43">
        <f t="shared" si="19"/>
        <v>0</v>
      </c>
      <c r="N164" s="26">
        <f t="shared" si="20"/>
        <v>0</v>
      </c>
    </row>
    <row r="165" spans="1:14" ht="12.75" x14ac:dyDescent="0.15">
      <c r="A165" s="7"/>
      <c r="B165" s="5" t="s">
        <v>387</v>
      </c>
      <c r="C165" s="5" t="s">
        <v>637</v>
      </c>
      <c r="D165" s="5" t="s">
        <v>388</v>
      </c>
      <c r="E165" s="5"/>
      <c r="F165" s="5"/>
      <c r="G165" s="5" t="s">
        <v>281</v>
      </c>
      <c r="H165" s="5" t="s">
        <v>167</v>
      </c>
      <c r="I165" s="45">
        <v>107</v>
      </c>
      <c r="J165" s="64"/>
      <c r="K165" s="62"/>
      <c r="L165" s="26">
        <f t="shared" si="18"/>
        <v>0</v>
      </c>
      <c r="M165" s="43">
        <f t="shared" si="19"/>
        <v>0</v>
      </c>
      <c r="N165" s="26">
        <f t="shared" si="20"/>
        <v>0</v>
      </c>
    </row>
    <row r="166" spans="1:14" ht="12.75" x14ac:dyDescent="0.15">
      <c r="A166" s="7"/>
      <c r="B166" s="5" t="s">
        <v>387</v>
      </c>
      <c r="C166" s="5" t="s">
        <v>510</v>
      </c>
      <c r="D166" s="5" t="s">
        <v>389</v>
      </c>
      <c r="E166" s="5"/>
      <c r="F166" s="5"/>
      <c r="G166" s="5" t="s">
        <v>281</v>
      </c>
      <c r="H166" s="5" t="s">
        <v>167</v>
      </c>
      <c r="I166" s="45">
        <v>98</v>
      </c>
      <c r="J166" s="64"/>
      <c r="K166" s="62"/>
      <c r="L166" s="26">
        <f t="shared" si="18"/>
        <v>0</v>
      </c>
      <c r="M166" s="43">
        <f t="shared" si="19"/>
        <v>0</v>
      </c>
      <c r="N166" s="26">
        <f t="shared" si="20"/>
        <v>0</v>
      </c>
    </row>
    <row r="167" spans="1:14" ht="12.75" x14ac:dyDescent="0.15">
      <c r="A167" s="7"/>
      <c r="B167" s="5" t="s">
        <v>485</v>
      </c>
      <c r="C167" s="5" t="s">
        <v>639</v>
      </c>
      <c r="D167" s="5" t="s">
        <v>389</v>
      </c>
      <c r="E167" s="5"/>
      <c r="F167" s="5"/>
      <c r="G167" s="5" t="s">
        <v>486</v>
      </c>
      <c r="H167" s="5" t="s">
        <v>167</v>
      </c>
      <c r="I167" s="45">
        <v>78</v>
      </c>
      <c r="J167" s="64"/>
      <c r="K167" s="62"/>
      <c r="L167" s="26">
        <f t="shared" si="18"/>
        <v>0</v>
      </c>
      <c r="M167" s="43">
        <f t="shared" si="19"/>
        <v>0</v>
      </c>
      <c r="N167" s="26">
        <f t="shared" si="20"/>
        <v>0</v>
      </c>
    </row>
    <row r="168" spans="1:14" ht="12.75" x14ac:dyDescent="0.15">
      <c r="A168" s="7"/>
      <c r="B168" s="5" t="s">
        <v>387</v>
      </c>
      <c r="C168" s="5" t="s">
        <v>511</v>
      </c>
      <c r="D168" s="5" t="s">
        <v>206</v>
      </c>
      <c r="E168" s="5"/>
      <c r="F168" s="5"/>
      <c r="G168" s="5" t="s">
        <v>281</v>
      </c>
      <c r="H168" s="5" t="s">
        <v>167</v>
      </c>
      <c r="I168" s="45">
        <v>136</v>
      </c>
      <c r="J168" s="64"/>
      <c r="K168" s="62"/>
      <c r="L168" s="26">
        <f t="shared" si="18"/>
        <v>0</v>
      </c>
      <c r="M168" s="43">
        <f t="shared" si="19"/>
        <v>0</v>
      </c>
      <c r="N168" s="26">
        <f t="shared" si="20"/>
        <v>0</v>
      </c>
    </row>
    <row r="169" spans="1:14" ht="12.75" x14ac:dyDescent="0.15">
      <c r="A169" s="7"/>
      <c r="B169" s="5" t="s">
        <v>485</v>
      </c>
      <c r="C169" s="5" t="s">
        <v>511</v>
      </c>
      <c r="D169" s="5" t="s">
        <v>206</v>
      </c>
      <c r="E169" s="5"/>
      <c r="F169" s="5"/>
      <c r="G169" s="5" t="s">
        <v>487</v>
      </c>
      <c r="H169" s="5" t="s">
        <v>167</v>
      </c>
      <c r="I169" s="45">
        <v>571</v>
      </c>
      <c r="J169" s="64"/>
      <c r="K169" s="62"/>
      <c r="L169" s="26">
        <f t="shared" si="18"/>
        <v>0</v>
      </c>
      <c r="M169" s="43">
        <f t="shared" si="19"/>
        <v>0</v>
      </c>
      <c r="N169" s="26">
        <f t="shared" si="20"/>
        <v>0</v>
      </c>
    </row>
    <row r="170" spans="1:14" ht="12.75" x14ac:dyDescent="0.15">
      <c r="A170" s="7"/>
      <c r="B170" s="5" t="s">
        <v>387</v>
      </c>
      <c r="C170" s="5" t="s">
        <v>512</v>
      </c>
      <c r="D170" s="5" t="s">
        <v>259</v>
      </c>
      <c r="E170" s="5"/>
      <c r="F170" s="5"/>
      <c r="G170" s="5" t="s">
        <v>281</v>
      </c>
      <c r="H170" s="5" t="s">
        <v>167</v>
      </c>
      <c r="I170" s="45">
        <v>34</v>
      </c>
      <c r="J170" s="64"/>
      <c r="K170" s="62"/>
      <c r="L170" s="26">
        <f t="shared" si="18"/>
        <v>0</v>
      </c>
      <c r="M170" s="43">
        <f t="shared" si="19"/>
        <v>0</v>
      </c>
      <c r="N170" s="26">
        <f t="shared" si="20"/>
        <v>0</v>
      </c>
    </row>
    <row r="171" spans="1:14" ht="12.75" x14ac:dyDescent="0.15">
      <c r="A171" s="7"/>
      <c r="B171" s="5" t="s">
        <v>387</v>
      </c>
      <c r="C171" s="5" t="s">
        <v>638</v>
      </c>
      <c r="D171" s="5" t="s">
        <v>223</v>
      </c>
      <c r="E171" s="5"/>
      <c r="F171" s="5"/>
      <c r="G171" s="5" t="s">
        <v>281</v>
      </c>
      <c r="H171" s="5" t="s">
        <v>167</v>
      </c>
      <c r="I171" s="45">
        <v>15</v>
      </c>
      <c r="J171" s="64"/>
      <c r="K171" s="62"/>
      <c r="L171" s="26">
        <f t="shared" si="18"/>
        <v>0</v>
      </c>
      <c r="M171" s="43">
        <f t="shared" si="19"/>
        <v>0</v>
      </c>
      <c r="N171" s="26">
        <f t="shared" si="20"/>
        <v>0</v>
      </c>
    </row>
    <row r="172" spans="1:14" ht="12.75" x14ac:dyDescent="0.15">
      <c r="A172" s="7"/>
      <c r="B172" s="5" t="s">
        <v>37</v>
      </c>
      <c r="C172" s="5" t="s">
        <v>640</v>
      </c>
      <c r="D172" s="5" t="s">
        <v>22</v>
      </c>
      <c r="E172" s="5"/>
      <c r="F172" s="5"/>
      <c r="G172" s="5" t="s">
        <v>35</v>
      </c>
      <c r="H172" s="5" t="s">
        <v>167</v>
      </c>
      <c r="I172" s="45">
        <v>33</v>
      </c>
      <c r="J172" s="64"/>
      <c r="K172" s="62"/>
      <c r="L172" s="26">
        <f t="shared" si="18"/>
        <v>0</v>
      </c>
      <c r="M172" s="43">
        <f t="shared" si="19"/>
        <v>0</v>
      </c>
      <c r="N172" s="26">
        <f t="shared" si="20"/>
        <v>0</v>
      </c>
    </row>
    <row r="173" spans="1:14" ht="12.75" x14ac:dyDescent="0.15">
      <c r="A173" s="7"/>
      <c r="B173" s="5" t="s">
        <v>37</v>
      </c>
      <c r="C173" s="5" t="s">
        <v>30</v>
      </c>
      <c r="D173" s="5" t="s">
        <v>22</v>
      </c>
      <c r="E173" s="5"/>
      <c r="F173" s="5"/>
      <c r="G173" s="5" t="s">
        <v>35</v>
      </c>
      <c r="H173" s="5" t="s">
        <v>167</v>
      </c>
      <c r="I173" s="45">
        <v>20</v>
      </c>
      <c r="J173" s="64"/>
      <c r="K173" s="62"/>
      <c r="L173" s="26">
        <f>I173*K173</f>
        <v>0</v>
      </c>
      <c r="M173" s="43">
        <f>$M$136</f>
        <v>0</v>
      </c>
      <c r="N173" s="26">
        <f>L173*(1-M173)</f>
        <v>0</v>
      </c>
    </row>
    <row r="174" spans="1:14" ht="12.75" x14ac:dyDescent="0.15">
      <c r="A174" s="7"/>
      <c r="B174" s="5" t="s">
        <v>37</v>
      </c>
      <c r="C174" s="5" t="s">
        <v>641</v>
      </c>
      <c r="D174" s="5" t="s">
        <v>22</v>
      </c>
      <c r="E174" s="5"/>
      <c r="F174" s="5"/>
      <c r="G174" s="5" t="s">
        <v>35</v>
      </c>
      <c r="H174" s="5" t="s">
        <v>167</v>
      </c>
      <c r="I174" s="45">
        <v>188</v>
      </c>
      <c r="J174" s="64"/>
      <c r="K174" s="62"/>
      <c r="L174" s="26">
        <f>I174*K174</f>
        <v>0</v>
      </c>
      <c r="M174" s="43">
        <f>$M$136</f>
        <v>0</v>
      </c>
      <c r="N174" s="26">
        <f>L174*(1-M174)</f>
        <v>0</v>
      </c>
    </row>
    <row r="175" spans="1:14" ht="12.75" x14ac:dyDescent="0.15">
      <c r="A175" s="7"/>
      <c r="B175" s="5" t="s">
        <v>37</v>
      </c>
      <c r="C175" s="5" t="s">
        <v>99</v>
      </c>
      <c r="D175" s="5" t="s">
        <v>22</v>
      </c>
      <c r="E175" s="5"/>
      <c r="F175" s="5"/>
      <c r="G175" s="5" t="s">
        <v>93</v>
      </c>
      <c r="H175" s="5" t="s">
        <v>167</v>
      </c>
      <c r="I175" s="45">
        <v>997</v>
      </c>
      <c r="J175" s="64"/>
      <c r="K175" s="62"/>
      <c r="L175" s="26">
        <f>I175*K175</f>
        <v>0</v>
      </c>
      <c r="M175" s="43">
        <f>$M$136</f>
        <v>0</v>
      </c>
      <c r="N175" s="26">
        <f>L175*(1-M175)</f>
        <v>0</v>
      </c>
    </row>
    <row r="176" spans="1:14" ht="12.75" x14ac:dyDescent="0.15">
      <c r="A176" s="7"/>
      <c r="B176" s="5" t="s">
        <v>37</v>
      </c>
      <c r="C176" s="5" t="s">
        <v>397</v>
      </c>
      <c r="D176" s="5" t="s">
        <v>22</v>
      </c>
      <c r="E176" s="5"/>
      <c r="F176" s="5"/>
      <c r="G176" s="5" t="s">
        <v>281</v>
      </c>
      <c r="H176" s="5" t="s">
        <v>167</v>
      </c>
      <c r="I176" s="45">
        <v>80</v>
      </c>
      <c r="J176" s="64"/>
      <c r="K176" s="62"/>
      <c r="L176" s="26">
        <f>I176*K176</f>
        <v>0</v>
      </c>
      <c r="M176" s="43">
        <f t="shared" ref="M176:M183" si="21">$M$136</f>
        <v>0</v>
      </c>
      <c r="N176" s="26">
        <f>L176*(1-M176)</f>
        <v>0</v>
      </c>
    </row>
    <row r="177" spans="1:14" ht="12.75" x14ac:dyDescent="0.15">
      <c r="A177" s="7"/>
      <c r="B177" s="5" t="s">
        <v>642</v>
      </c>
      <c r="C177" s="5" t="s">
        <v>643</v>
      </c>
      <c r="D177" s="5" t="s">
        <v>22</v>
      </c>
      <c r="E177" s="5"/>
      <c r="F177" s="5"/>
      <c r="G177" s="5" t="s">
        <v>281</v>
      </c>
      <c r="H177" s="5" t="s">
        <v>167</v>
      </c>
      <c r="I177" s="45">
        <v>201</v>
      </c>
      <c r="J177" s="64"/>
      <c r="K177" s="62"/>
      <c r="L177" s="26">
        <f>I177*K177</f>
        <v>0</v>
      </c>
      <c r="M177" s="43">
        <f t="shared" si="21"/>
        <v>0</v>
      </c>
      <c r="N177" s="26">
        <f>L177*(1-M177)</f>
        <v>0</v>
      </c>
    </row>
    <row r="178" spans="1:14" ht="12.75" x14ac:dyDescent="0.15">
      <c r="A178" s="7"/>
      <c r="B178" s="5" t="s">
        <v>88</v>
      </c>
      <c r="C178" s="5" t="s">
        <v>91</v>
      </c>
      <c r="D178" s="5" t="s">
        <v>22</v>
      </c>
      <c r="E178" s="5"/>
      <c r="F178" s="5" t="s">
        <v>89</v>
      </c>
      <c r="G178" s="5" t="s">
        <v>90</v>
      </c>
      <c r="H178" s="5" t="s">
        <v>167</v>
      </c>
      <c r="I178" s="45">
        <v>6</v>
      </c>
      <c r="J178" s="64"/>
      <c r="K178" s="62"/>
      <c r="L178" s="26">
        <f t="shared" ref="L178:L183" si="22">I178*K178</f>
        <v>0</v>
      </c>
      <c r="M178" s="43">
        <f t="shared" si="21"/>
        <v>0</v>
      </c>
      <c r="N178" s="26">
        <f t="shared" ref="N178:N183" si="23">L178*(1-M178)</f>
        <v>0</v>
      </c>
    </row>
    <row r="179" spans="1:14" ht="12.75" x14ac:dyDescent="0.15">
      <c r="A179" s="7"/>
      <c r="B179" s="5" t="s">
        <v>141</v>
      </c>
      <c r="C179" s="5" t="s">
        <v>142</v>
      </c>
      <c r="D179" s="5" t="s">
        <v>22</v>
      </c>
      <c r="E179" s="5"/>
      <c r="F179" s="5"/>
      <c r="G179" s="5" t="s">
        <v>93</v>
      </c>
      <c r="H179" s="5" t="s">
        <v>167</v>
      </c>
      <c r="I179" s="45">
        <v>98</v>
      </c>
      <c r="J179" s="64"/>
      <c r="K179" s="62"/>
      <c r="L179" s="26">
        <f t="shared" si="22"/>
        <v>0</v>
      </c>
      <c r="M179" s="43">
        <f t="shared" si="21"/>
        <v>0</v>
      </c>
      <c r="N179" s="26">
        <f t="shared" si="23"/>
        <v>0</v>
      </c>
    </row>
    <row r="180" spans="1:14" ht="12.75" x14ac:dyDescent="0.15">
      <c r="A180" s="7"/>
      <c r="B180" s="5" t="s">
        <v>73</v>
      </c>
      <c r="C180" s="5" t="s">
        <v>74</v>
      </c>
      <c r="D180" s="5" t="s">
        <v>22</v>
      </c>
      <c r="E180" s="5"/>
      <c r="F180" s="5"/>
      <c r="G180" s="5" t="s">
        <v>35</v>
      </c>
      <c r="H180" s="5" t="s">
        <v>167</v>
      </c>
      <c r="I180" s="45">
        <v>38</v>
      </c>
      <c r="J180" s="64"/>
      <c r="K180" s="62"/>
      <c r="L180" s="26">
        <f t="shared" si="22"/>
        <v>0</v>
      </c>
      <c r="M180" s="43">
        <f t="shared" si="21"/>
        <v>0</v>
      </c>
      <c r="N180" s="26">
        <f t="shared" si="23"/>
        <v>0</v>
      </c>
    </row>
    <row r="181" spans="1:14" ht="12.75" x14ac:dyDescent="0.15">
      <c r="A181" s="7"/>
      <c r="B181" s="5" t="s">
        <v>73</v>
      </c>
      <c r="C181" s="5" t="s">
        <v>144</v>
      </c>
      <c r="D181" s="5" t="s">
        <v>22</v>
      </c>
      <c r="E181" s="5"/>
      <c r="F181" s="5"/>
      <c r="G181" s="5" t="s">
        <v>35</v>
      </c>
      <c r="H181" s="5" t="s">
        <v>167</v>
      </c>
      <c r="I181" s="45">
        <v>36</v>
      </c>
      <c r="J181" s="64"/>
      <c r="K181" s="62"/>
      <c r="L181" s="26">
        <f t="shared" si="22"/>
        <v>0</v>
      </c>
      <c r="M181" s="43">
        <f t="shared" si="21"/>
        <v>0</v>
      </c>
      <c r="N181" s="26">
        <f t="shared" si="23"/>
        <v>0</v>
      </c>
    </row>
    <row r="182" spans="1:14" ht="12.75" x14ac:dyDescent="0.15">
      <c r="A182" s="7"/>
      <c r="B182" s="5" t="s">
        <v>73</v>
      </c>
      <c r="C182" s="5" t="s">
        <v>145</v>
      </c>
      <c r="D182" s="5" t="s">
        <v>22</v>
      </c>
      <c r="E182" s="5"/>
      <c r="F182" s="5"/>
      <c r="G182" s="5" t="s">
        <v>35</v>
      </c>
      <c r="H182" s="5" t="s">
        <v>167</v>
      </c>
      <c r="I182" s="45">
        <v>34</v>
      </c>
      <c r="J182" s="64"/>
      <c r="K182" s="62"/>
      <c r="L182" s="26">
        <f t="shared" si="22"/>
        <v>0</v>
      </c>
      <c r="M182" s="43">
        <f t="shared" si="21"/>
        <v>0</v>
      </c>
      <c r="N182" s="26">
        <f t="shared" si="23"/>
        <v>0</v>
      </c>
    </row>
    <row r="183" spans="1:14" ht="12.75" x14ac:dyDescent="0.15">
      <c r="A183" s="7"/>
      <c r="B183" s="5" t="s">
        <v>92</v>
      </c>
      <c r="C183" s="5" t="s">
        <v>153</v>
      </c>
      <c r="D183" s="5" t="s">
        <v>22</v>
      </c>
      <c r="E183" s="5"/>
      <c r="F183" s="5"/>
      <c r="G183" s="5" t="s">
        <v>93</v>
      </c>
      <c r="H183" s="5" t="s">
        <v>167</v>
      </c>
      <c r="I183" s="45">
        <v>123</v>
      </c>
      <c r="J183" s="64"/>
      <c r="K183" s="62"/>
      <c r="L183" s="26">
        <f t="shared" si="22"/>
        <v>0</v>
      </c>
      <c r="M183" s="43">
        <f t="shared" si="21"/>
        <v>0</v>
      </c>
      <c r="N183" s="26">
        <f t="shared" si="23"/>
        <v>0</v>
      </c>
    </row>
    <row r="184" spans="1:14" ht="12.75" x14ac:dyDescent="0.15">
      <c r="A184" s="7"/>
      <c r="B184" s="5" t="s">
        <v>92</v>
      </c>
      <c r="C184" s="5" t="s">
        <v>644</v>
      </c>
      <c r="D184" s="5" t="s">
        <v>22</v>
      </c>
      <c r="E184" s="5"/>
      <c r="F184" s="5"/>
      <c r="G184" s="5" t="s">
        <v>93</v>
      </c>
      <c r="H184" s="5" t="s">
        <v>167</v>
      </c>
      <c r="I184" s="45">
        <v>132</v>
      </c>
      <c r="J184" s="64"/>
      <c r="K184" s="62"/>
      <c r="L184" s="26">
        <f>I184*K184</f>
        <v>0</v>
      </c>
      <c r="M184" s="43">
        <f>$M$136</f>
        <v>0</v>
      </c>
      <c r="N184" s="26">
        <f>L184*(1-M184)</f>
        <v>0</v>
      </c>
    </row>
    <row r="185" spans="1:14" ht="12.75" x14ac:dyDescent="0.15">
      <c r="A185" s="7"/>
      <c r="B185" s="5" t="s">
        <v>379</v>
      </c>
      <c r="C185" s="5" t="s">
        <v>9</v>
      </c>
      <c r="D185" s="5" t="s">
        <v>22</v>
      </c>
      <c r="E185" s="5"/>
      <c r="F185" s="5"/>
      <c r="G185" s="5" t="s">
        <v>93</v>
      </c>
      <c r="H185" s="5" t="s">
        <v>167</v>
      </c>
      <c r="I185" s="45">
        <v>92</v>
      </c>
      <c r="J185" s="64"/>
      <c r="K185" s="62"/>
      <c r="L185" s="26">
        <f>I185*K185</f>
        <v>0</v>
      </c>
      <c r="M185" s="43">
        <f>$M$136</f>
        <v>0</v>
      </c>
      <c r="N185" s="26">
        <f>L185*(1-M185)</f>
        <v>0</v>
      </c>
    </row>
    <row r="186" spans="1:14" ht="12.75" x14ac:dyDescent="0.15">
      <c r="A186" s="7"/>
      <c r="B186" s="5" t="s">
        <v>94</v>
      </c>
      <c r="C186" s="5" t="s">
        <v>95</v>
      </c>
      <c r="D186" s="5" t="s">
        <v>22</v>
      </c>
      <c r="E186" s="5"/>
      <c r="F186" s="5"/>
      <c r="G186" s="5" t="s">
        <v>93</v>
      </c>
      <c r="H186" s="5" t="s">
        <v>167</v>
      </c>
      <c r="I186" s="45">
        <v>20</v>
      </c>
      <c r="J186" s="64"/>
      <c r="K186" s="62"/>
      <c r="L186" s="26">
        <f>I186*K186</f>
        <v>0</v>
      </c>
      <c r="M186" s="43">
        <f>$M$136</f>
        <v>0</v>
      </c>
      <c r="N186" s="26">
        <f>L186*(1-M186)</f>
        <v>0</v>
      </c>
    </row>
    <row r="187" spans="1:14" ht="12.75" x14ac:dyDescent="0.15">
      <c r="A187" s="7"/>
      <c r="B187" s="5" t="s">
        <v>143</v>
      </c>
      <c r="C187" s="5" t="s">
        <v>645</v>
      </c>
      <c r="D187" s="5" t="s">
        <v>22</v>
      </c>
      <c r="E187" s="5"/>
      <c r="F187" s="5"/>
      <c r="G187" s="5" t="s">
        <v>647</v>
      </c>
      <c r="H187" s="5" t="s">
        <v>167</v>
      </c>
      <c r="I187" s="45">
        <v>30</v>
      </c>
      <c r="J187" s="64"/>
      <c r="K187" s="62"/>
      <c r="L187" s="26">
        <f>I187*K187</f>
        <v>0</v>
      </c>
      <c r="M187" s="43">
        <f t="shared" ref="M187:M218" si="24">$M$136</f>
        <v>0</v>
      </c>
      <c r="N187" s="26">
        <f>L187*(1-M187)</f>
        <v>0</v>
      </c>
    </row>
    <row r="188" spans="1:14" ht="12.75" x14ac:dyDescent="0.15">
      <c r="A188" s="7"/>
      <c r="B188" s="5" t="s">
        <v>362</v>
      </c>
      <c r="C188" s="5" t="s">
        <v>646</v>
      </c>
      <c r="D188" s="5" t="s">
        <v>22</v>
      </c>
      <c r="E188" s="5"/>
      <c r="F188" s="5"/>
      <c r="G188" s="5" t="s">
        <v>363</v>
      </c>
      <c r="H188" s="5" t="s">
        <v>167</v>
      </c>
      <c r="I188" s="45">
        <v>80</v>
      </c>
      <c r="J188" s="64"/>
      <c r="K188" s="62"/>
      <c r="L188" s="26">
        <f>I188*K188</f>
        <v>0</v>
      </c>
      <c r="M188" s="43">
        <f t="shared" si="24"/>
        <v>0</v>
      </c>
      <c r="N188" s="26">
        <f>L188*(1-M188)</f>
        <v>0</v>
      </c>
    </row>
    <row r="189" spans="1:14" ht="12.75" x14ac:dyDescent="0.15">
      <c r="A189" s="7"/>
      <c r="B189" s="5" t="s">
        <v>76</v>
      </c>
      <c r="C189" s="5" t="s">
        <v>77</v>
      </c>
      <c r="D189" s="5" t="s">
        <v>22</v>
      </c>
      <c r="E189" s="5"/>
      <c r="F189" s="5"/>
      <c r="G189" s="5" t="s">
        <v>35</v>
      </c>
      <c r="H189" s="5" t="s">
        <v>167</v>
      </c>
      <c r="I189" s="45">
        <v>21</v>
      </c>
      <c r="J189" s="64"/>
      <c r="K189" s="62"/>
      <c r="L189" s="26">
        <f t="shared" ref="L189:L220" si="25">I189*K189</f>
        <v>0</v>
      </c>
      <c r="M189" s="43">
        <f t="shared" si="24"/>
        <v>0</v>
      </c>
      <c r="N189" s="26">
        <f t="shared" ref="N189:N220" si="26">L189*(1-M189)</f>
        <v>0</v>
      </c>
    </row>
    <row r="190" spans="1:14" ht="12.75" x14ac:dyDescent="0.15">
      <c r="A190" s="7"/>
      <c r="B190" s="5" t="s">
        <v>320</v>
      </c>
      <c r="C190" s="5" t="s">
        <v>9</v>
      </c>
      <c r="D190" s="5" t="s">
        <v>22</v>
      </c>
      <c r="E190" s="5"/>
      <c r="F190" s="5"/>
      <c r="G190" s="5" t="s">
        <v>35</v>
      </c>
      <c r="H190" s="5" t="s">
        <v>167</v>
      </c>
      <c r="I190" s="45">
        <v>46</v>
      </c>
      <c r="J190" s="64"/>
      <c r="K190" s="62"/>
      <c r="L190" s="26">
        <f t="shared" si="25"/>
        <v>0</v>
      </c>
      <c r="M190" s="43">
        <f t="shared" si="24"/>
        <v>0</v>
      </c>
      <c r="N190" s="26">
        <f t="shared" si="26"/>
        <v>0</v>
      </c>
    </row>
    <row r="191" spans="1:14" ht="12.75" x14ac:dyDescent="0.15">
      <c r="A191" s="7"/>
      <c r="B191" s="5" t="s">
        <v>320</v>
      </c>
      <c r="C191" s="5" t="s">
        <v>98</v>
      </c>
      <c r="D191" s="5" t="s">
        <v>22</v>
      </c>
      <c r="E191" s="5"/>
      <c r="F191" s="5"/>
      <c r="G191" s="5" t="s">
        <v>35</v>
      </c>
      <c r="H191" s="5" t="s">
        <v>167</v>
      </c>
      <c r="I191" s="45">
        <v>31</v>
      </c>
      <c r="J191" s="64"/>
      <c r="K191" s="62"/>
      <c r="L191" s="26">
        <f t="shared" si="25"/>
        <v>0</v>
      </c>
      <c r="M191" s="43">
        <f t="shared" si="24"/>
        <v>0</v>
      </c>
      <c r="N191" s="26">
        <f t="shared" si="26"/>
        <v>0</v>
      </c>
    </row>
    <row r="192" spans="1:14" ht="12.75" x14ac:dyDescent="0.15">
      <c r="A192" s="7"/>
      <c r="B192" s="5" t="s">
        <v>78</v>
      </c>
      <c r="C192" s="5"/>
      <c r="D192" s="5" t="s">
        <v>22</v>
      </c>
      <c r="E192" s="5"/>
      <c r="F192" s="5" t="s">
        <v>130</v>
      </c>
      <c r="G192" s="5" t="s">
        <v>35</v>
      </c>
      <c r="H192" s="5" t="s">
        <v>167</v>
      </c>
      <c r="I192" s="45">
        <v>75</v>
      </c>
      <c r="J192" s="64"/>
      <c r="K192" s="62"/>
      <c r="L192" s="26">
        <f t="shared" si="25"/>
        <v>0</v>
      </c>
      <c r="M192" s="43">
        <f t="shared" si="24"/>
        <v>0</v>
      </c>
      <c r="N192" s="26">
        <f t="shared" si="26"/>
        <v>0</v>
      </c>
    </row>
    <row r="193" spans="1:14" ht="12.75" x14ac:dyDescent="0.15">
      <c r="A193" s="7"/>
      <c r="B193" s="5" t="s">
        <v>334</v>
      </c>
      <c r="C193" s="5" t="s">
        <v>238</v>
      </c>
      <c r="D193" s="5" t="s">
        <v>22</v>
      </c>
      <c r="E193" s="5"/>
      <c r="F193" s="5"/>
      <c r="G193" s="5" t="s">
        <v>631</v>
      </c>
      <c r="H193" s="5" t="s">
        <v>167</v>
      </c>
      <c r="I193" s="45">
        <v>205</v>
      </c>
      <c r="J193" s="64"/>
      <c r="K193" s="62"/>
      <c r="L193" s="26">
        <f t="shared" si="25"/>
        <v>0</v>
      </c>
      <c r="M193" s="43">
        <f t="shared" si="24"/>
        <v>0</v>
      </c>
      <c r="N193" s="26">
        <f t="shared" si="26"/>
        <v>0</v>
      </c>
    </row>
    <row r="194" spans="1:14" ht="12.75" x14ac:dyDescent="0.15">
      <c r="A194" s="7"/>
      <c r="B194" s="5" t="s">
        <v>84</v>
      </c>
      <c r="C194" s="5" t="s">
        <v>85</v>
      </c>
      <c r="D194" s="5" t="s">
        <v>22</v>
      </c>
      <c r="E194" s="5"/>
      <c r="F194" s="5"/>
      <c r="G194" s="5" t="s">
        <v>35</v>
      </c>
      <c r="H194" s="5" t="s">
        <v>167</v>
      </c>
      <c r="I194" s="45">
        <v>14</v>
      </c>
      <c r="J194" s="64"/>
      <c r="K194" s="62"/>
      <c r="L194" s="26">
        <f t="shared" si="25"/>
        <v>0</v>
      </c>
      <c r="M194" s="43">
        <f t="shared" si="24"/>
        <v>0</v>
      </c>
      <c r="N194" s="26">
        <f t="shared" si="26"/>
        <v>0</v>
      </c>
    </row>
    <row r="195" spans="1:14" ht="12.75" x14ac:dyDescent="0.15">
      <c r="A195" s="7"/>
      <c r="B195" s="5" t="s">
        <v>86</v>
      </c>
      <c r="C195" s="5" t="s">
        <v>19</v>
      </c>
      <c r="D195" s="5" t="s">
        <v>22</v>
      </c>
      <c r="E195" s="5"/>
      <c r="F195" s="5"/>
      <c r="G195" s="5" t="s">
        <v>35</v>
      </c>
      <c r="H195" s="5" t="s">
        <v>167</v>
      </c>
      <c r="I195" s="45">
        <v>18</v>
      </c>
      <c r="J195" s="64"/>
      <c r="K195" s="62"/>
      <c r="L195" s="26">
        <f t="shared" si="25"/>
        <v>0</v>
      </c>
      <c r="M195" s="43">
        <f t="shared" si="24"/>
        <v>0</v>
      </c>
      <c r="N195" s="26">
        <f t="shared" si="26"/>
        <v>0</v>
      </c>
    </row>
    <row r="196" spans="1:14" ht="12.75" x14ac:dyDescent="0.15">
      <c r="A196" s="7"/>
      <c r="B196" s="5" t="s">
        <v>87</v>
      </c>
      <c r="C196" s="5"/>
      <c r="D196" s="5" t="s">
        <v>22</v>
      </c>
      <c r="E196" s="5"/>
      <c r="F196" s="5" t="s">
        <v>596</v>
      </c>
      <c r="G196" s="5" t="s">
        <v>93</v>
      </c>
      <c r="H196" s="5" t="s">
        <v>632</v>
      </c>
      <c r="I196" s="45">
        <v>77</v>
      </c>
      <c r="J196" s="64"/>
      <c r="K196" s="62"/>
      <c r="L196" s="26">
        <f t="shared" si="25"/>
        <v>0</v>
      </c>
      <c r="M196" s="43">
        <f t="shared" si="24"/>
        <v>0</v>
      </c>
      <c r="N196" s="26">
        <f t="shared" si="26"/>
        <v>0</v>
      </c>
    </row>
    <row r="197" spans="1:14" ht="12.75" x14ac:dyDescent="0.15">
      <c r="A197" s="7"/>
      <c r="B197" s="5" t="s">
        <v>87</v>
      </c>
      <c r="C197" s="5"/>
      <c r="D197" s="5" t="s">
        <v>22</v>
      </c>
      <c r="E197" s="5"/>
      <c r="F197" s="5" t="s">
        <v>634</v>
      </c>
      <c r="G197" s="5" t="s">
        <v>93</v>
      </c>
      <c r="H197" s="5" t="s">
        <v>633</v>
      </c>
      <c r="I197" s="45">
        <v>95</v>
      </c>
      <c r="J197" s="64"/>
      <c r="K197" s="62"/>
      <c r="L197" s="26">
        <f t="shared" si="25"/>
        <v>0</v>
      </c>
      <c r="M197" s="43">
        <f t="shared" si="24"/>
        <v>0</v>
      </c>
      <c r="N197" s="26">
        <f t="shared" si="26"/>
        <v>0</v>
      </c>
    </row>
    <row r="198" spans="1:14" ht="12.75" x14ac:dyDescent="0.15">
      <c r="A198" s="7"/>
      <c r="B198" s="5" t="s">
        <v>121</v>
      </c>
      <c r="C198" s="5" t="s">
        <v>150</v>
      </c>
      <c r="D198" s="5" t="s">
        <v>22</v>
      </c>
      <c r="E198" s="5" t="s">
        <v>151</v>
      </c>
      <c r="F198" s="5" t="s">
        <v>181</v>
      </c>
      <c r="G198" s="5"/>
      <c r="H198" s="5" t="s">
        <v>167</v>
      </c>
      <c r="I198" s="45">
        <v>18</v>
      </c>
      <c r="J198" s="64"/>
      <c r="K198" s="62"/>
      <c r="L198" s="26">
        <f t="shared" si="25"/>
        <v>0</v>
      </c>
      <c r="M198" s="43">
        <f t="shared" si="24"/>
        <v>0</v>
      </c>
      <c r="N198" s="26">
        <f t="shared" si="26"/>
        <v>0</v>
      </c>
    </row>
    <row r="199" spans="1:14" ht="12.75" x14ac:dyDescent="0.15">
      <c r="A199" s="7"/>
      <c r="B199" s="5" t="s">
        <v>81</v>
      </c>
      <c r="C199" s="5" t="s">
        <v>74</v>
      </c>
      <c r="D199" s="5" t="s">
        <v>22</v>
      </c>
      <c r="E199" s="5"/>
      <c r="F199" s="5" t="s">
        <v>82</v>
      </c>
      <c r="G199" s="5"/>
      <c r="H199" s="5" t="s">
        <v>167</v>
      </c>
      <c r="I199" s="45">
        <v>106</v>
      </c>
      <c r="J199" s="64"/>
      <c r="K199" s="62"/>
      <c r="L199" s="26">
        <f t="shared" si="25"/>
        <v>0</v>
      </c>
      <c r="M199" s="43">
        <f t="shared" si="24"/>
        <v>0</v>
      </c>
      <c r="N199" s="26">
        <f t="shared" si="26"/>
        <v>0</v>
      </c>
    </row>
    <row r="200" spans="1:14" ht="12.75" x14ac:dyDescent="0.15">
      <c r="A200" s="7"/>
      <c r="B200" s="5" t="s">
        <v>81</v>
      </c>
      <c r="C200" s="5" t="s">
        <v>83</v>
      </c>
      <c r="D200" s="5" t="s">
        <v>22</v>
      </c>
      <c r="E200" s="5"/>
      <c r="F200" s="5" t="s">
        <v>82</v>
      </c>
      <c r="G200" s="5"/>
      <c r="H200" s="5" t="s">
        <v>167</v>
      </c>
      <c r="I200" s="45">
        <v>354</v>
      </c>
      <c r="J200" s="64"/>
      <c r="K200" s="62"/>
      <c r="L200" s="26">
        <f t="shared" si="25"/>
        <v>0</v>
      </c>
      <c r="M200" s="43">
        <f t="shared" si="24"/>
        <v>0</v>
      </c>
      <c r="N200" s="26">
        <f t="shared" si="26"/>
        <v>0</v>
      </c>
    </row>
    <row r="201" spans="1:14" ht="12.75" x14ac:dyDescent="0.15">
      <c r="A201" s="7"/>
      <c r="B201" s="5" t="s">
        <v>423</v>
      </c>
      <c r="C201" s="5" t="s">
        <v>635</v>
      </c>
      <c r="D201" s="5" t="s">
        <v>22</v>
      </c>
      <c r="E201" s="5"/>
      <c r="F201" s="5"/>
      <c r="G201" s="5"/>
      <c r="H201" s="5" t="s">
        <v>167</v>
      </c>
      <c r="I201" s="45">
        <v>128</v>
      </c>
      <c r="J201" s="64"/>
      <c r="K201" s="62"/>
      <c r="L201" s="26">
        <f t="shared" si="25"/>
        <v>0</v>
      </c>
      <c r="M201" s="43">
        <f t="shared" si="24"/>
        <v>0</v>
      </c>
      <c r="N201" s="26">
        <f t="shared" si="26"/>
        <v>0</v>
      </c>
    </row>
    <row r="202" spans="1:14" ht="12.75" x14ac:dyDescent="0.15">
      <c r="A202" s="7"/>
      <c r="B202" s="5" t="s">
        <v>423</v>
      </c>
      <c r="C202" s="5" t="s">
        <v>437</v>
      </c>
      <c r="D202" s="5" t="s">
        <v>22</v>
      </c>
      <c r="E202" s="5"/>
      <c r="F202" s="5"/>
      <c r="G202" s="5"/>
      <c r="H202" s="5" t="s">
        <v>167</v>
      </c>
      <c r="I202" s="45">
        <v>91</v>
      </c>
      <c r="J202" s="64"/>
      <c r="K202" s="62"/>
      <c r="L202" s="26">
        <f t="shared" si="25"/>
        <v>0</v>
      </c>
      <c r="M202" s="43">
        <f t="shared" si="24"/>
        <v>0</v>
      </c>
      <c r="N202" s="26">
        <f t="shared" si="26"/>
        <v>0</v>
      </c>
    </row>
    <row r="203" spans="1:14" ht="12.75" x14ac:dyDescent="0.15">
      <c r="A203" s="7"/>
      <c r="B203" s="5" t="s">
        <v>182</v>
      </c>
      <c r="C203" s="5" t="s">
        <v>119</v>
      </c>
      <c r="D203" s="5" t="s">
        <v>22</v>
      </c>
      <c r="E203" s="5"/>
      <c r="F203" s="5" t="s">
        <v>183</v>
      </c>
      <c r="G203" s="5" t="s">
        <v>120</v>
      </c>
      <c r="H203" s="5" t="s">
        <v>167</v>
      </c>
      <c r="I203" s="45">
        <v>40</v>
      </c>
      <c r="J203" s="64"/>
      <c r="K203" s="62"/>
      <c r="L203" s="26">
        <f t="shared" si="25"/>
        <v>0</v>
      </c>
      <c r="M203" s="43">
        <f t="shared" si="24"/>
        <v>0</v>
      </c>
      <c r="N203" s="26">
        <f t="shared" si="26"/>
        <v>0</v>
      </c>
    </row>
    <row r="204" spans="1:14" ht="12.75" x14ac:dyDescent="0.15">
      <c r="A204" s="7"/>
      <c r="B204" s="5" t="s">
        <v>304</v>
      </c>
      <c r="C204" s="5" t="s">
        <v>305</v>
      </c>
      <c r="D204" s="5" t="s">
        <v>22</v>
      </c>
      <c r="E204" s="5"/>
      <c r="F204" s="5"/>
      <c r="G204" s="5" t="s">
        <v>306</v>
      </c>
      <c r="H204" s="5" t="s">
        <v>167</v>
      </c>
      <c r="I204" s="45">
        <v>193</v>
      </c>
      <c r="J204" s="64"/>
      <c r="K204" s="62"/>
      <c r="L204" s="26">
        <f t="shared" si="25"/>
        <v>0</v>
      </c>
      <c r="M204" s="43">
        <f t="shared" si="24"/>
        <v>0</v>
      </c>
      <c r="N204" s="26">
        <f t="shared" si="26"/>
        <v>0</v>
      </c>
    </row>
    <row r="205" spans="1:14" ht="12.75" x14ac:dyDescent="0.15">
      <c r="A205" s="7"/>
      <c r="B205" s="5" t="s">
        <v>307</v>
      </c>
      <c r="C205" s="5" t="s">
        <v>308</v>
      </c>
      <c r="D205" s="5" t="s">
        <v>22</v>
      </c>
      <c r="E205" s="5"/>
      <c r="F205" s="5"/>
      <c r="G205" s="5" t="s">
        <v>309</v>
      </c>
      <c r="H205" s="5" t="s">
        <v>167</v>
      </c>
      <c r="I205" s="45">
        <v>25</v>
      </c>
      <c r="J205" s="64"/>
      <c r="K205" s="62"/>
      <c r="L205" s="26">
        <f t="shared" si="25"/>
        <v>0</v>
      </c>
      <c r="M205" s="43">
        <f t="shared" si="24"/>
        <v>0</v>
      </c>
      <c r="N205" s="26">
        <f t="shared" si="26"/>
        <v>0</v>
      </c>
    </row>
    <row r="206" spans="1:14" ht="12.75" x14ac:dyDescent="0.15">
      <c r="A206" s="7"/>
      <c r="B206" s="5" t="s">
        <v>311</v>
      </c>
      <c r="C206" s="5" t="s">
        <v>310</v>
      </c>
      <c r="D206" s="5" t="s">
        <v>22</v>
      </c>
      <c r="E206" s="5"/>
      <c r="F206" s="5"/>
      <c r="G206" s="5" t="s">
        <v>306</v>
      </c>
      <c r="H206" s="5" t="s">
        <v>167</v>
      </c>
      <c r="I206" s="45">
        <v>191</v>
      </c>
      <c r="J206" s="64"/>
      <c r="K206" s="62"/>
      <c r="L206" s="26">
        <f t="shared" si="25"/>
        <v>0</v>
      </c>
      <c r="M206" s="43">
        <f t="shared" si="24"/>
        <v>0</v>
      </c>
      <c r="N206" s="26">
        <f t="shared" si="26"/>
        <v>0</v>
      </c>
    </row>
    <row r="207" spans="1:14" ht="12.75" x14ac:dyDescent="0.15">
      <c r="A207" s="7"/>
      <c r="B207" s="5" t="s">
        <v>312</v>
      </c>
      <c r="C207" s="5" t="s">
        <v>313</v>
      </c>
      <c r="D207" s="5" t="s">
        <v>22</v>
      </c>
      <c r="E207" s="5"/>
      <c r="F207" s="5"/>
      <c r="G207" s="5" t="s">
        <v>93</v>
      </c>
      <c r="H207" s="5" t="s">
        <v>167</v>
      </c>
      <c r="I207" s="45">
        <v>184</v>
      </c>
      <c r="J207" s="64"/>
      <c r="K207" s="62"/>
      <c r="L207" s="26">
        <f t="shared" si="25"/>
        <v>0</v>
      </c>
      <c r="M207" s="43">
        <f t="shared" si="24"/>
        <v>0</v>
      </c>
      <c r="N207" s="26">
        <f t="shared" si="26"/>
        <v>0</v>
      </c>
    </row>
    <row r="208" spans="1:14" ht="12.75" x14ac:dyDescent="0.15">
      <c r="A208" s="7"/>
      <c r="B208" s="5" t="s">
        <v>314</v>
      </c>
      <c r="C208" s="5" t="s">
        <v>315</v>
      </c>
      <c r="D208" s="5" t="s">
        <v>22</v>
      </c>
      <c r="E208" s="5"/>
      <c r="F208" s="5"/>
      <c r="G208" s="5" t="s">
        <v>316</v>
      </c>
      <c r="H208" s="5" t="s">
        <v>167</v>
      </c>
      <c r="I208" s="45">
        <v>106</v>
      </c>
      <c r="J208" s="64"/>
      <c r="K208" s="62"/>
      <c r="L208" s="26">
        <f t="shared" si="25"/>
        <v>0</v>
      </c>
      <c r="M208" s="43">
        <f t="shared" si="24"/>
        <v>0</v>
      </c>
      <c r="N208" s="26">
        <f t="shared" si="26"/>
        <v>0</v>
      </c>
    </row>
    <row r="209" spans="1:14" ht="12.75" x14ac:dyDescent="0.15">
      <c r="A209" s="7"/>
      <c r="B209" s="5" t="s">
        <v>317</v>
      </c>
      <c r="C209" s="5" t="s">
        <v>318</v>
      </c>
      <c r="D209" s="5" t="s">
        <v>22</v>
      </c>
      <c r="E209" s="5"/>
      <c r="F209" s="5"/>
      <c r="G209" s="5"/>
      <c r="H209" s="5" t="s">
        <v>167</v>
      </c>
      <c r="I209" s="45">
        <v>106</v>
      </c>
      <c r="J209" s="64"/>
      <c r="K209" s="62"/>
      <c r="L209" s="26">
        <f t="shared" si="25"/>
        <v>0</v>
      </c>
      <c r="M209" s="43">
        <f t="shared" si="24"/>
        <v>0</v>
      </c>
      <c r="N209" s="26">
        <f t="shared" si="26"/>
        <v>0</v>
      </c>
    </row>
    <row r="210" spans="1:14" ht="12.75" x14ac:dyDescent="0.15">
      <c r="A210" s="7"/>
      <c r="B210" s="5" t="s">
        <v>319</v>
      </c>
      <c r="C210" s="5"/>
      <c r="D210" s="5" t="s">
        <v>22</v>
      </c>
      <c r="E210" s="5"/>
      <c r="F210" s="5"/>
      <c r="G210" s="5" t="s">
        <v>35</v>
      </c>
      <c r="H210" s="5" t="s">
        <v>167</v>
      </c>
      <c r="I210" s="45">
        <v>25</v>
      </c>
      <c r="J210" s="64"/>
      <c r="K210" s="62"/>
      <c r="L210" s="26">
        <f t="shared" si="25"/>
        <v>0</v>
      </c>
      <c r="M210" s="43">
        <f t="shared" si="24"/>
        <v>0</v>
      </c>
      <c r="N210" s="26">
        <f t="shared" si="26"/>
        <v>0</v>
      </c>
    </row>
    <row r="211" spans="1:14" ht="12.75" x14ac:dyDescent="0.15">
      <c r="A211" s="7"/>
      <c r="B211" s="5" t="s">
        <v>329</v>
      </c>
      <c r="C211" s="5" t="s">
        <v>330</v>
      </c>
      <c r="D211" s="5" t="s">
        <v>22</v>
      </c>
      <c r="E211" s="5"/>
      <c r="F211" s="5"/>
      <c r="G211" s="5" t="s">
        <v>331</v>
      </c>
      <c r="H211" s="5" t="s">
        <v>167</v>
      </c>
      <c r="I211" s="45">
        <v>96</v>
      </c>
      <c r="J211" s="64"/>
      <c r="K211" s="62"/>
      <c r="L211" s="26">
        <f t="shared" si="25"/>
        <v>0</v>
      </c>
      <c r="M211" s="43">
        <f t="shared" si="24"/>
        <v>0</v>
      </c>
      <c r="N211" s="26">
        <f t="shared" si="26"/>
        <v>0</v>
      </c>
    </row>
    <row r="212" spans="1:14" ht="12.75" x14ac:dyDescent="0.15">
      <c r="A212" s="7"/>
      <c r="B212" s="5" t="s">
        <v>332</v>
      </c>
      <c r="C212" s="5" t="s">
        <v>333</v>
      </c>
      <c r="D212" s="5" t="s">
        <v>22</v>
      </c>
      <c r="E212" s="5"/>
      <c r="F212" s="5"/>
      <c r="G212" s="5" t="s">
        <v>93</v>
      </c>
      <c r="H212" s="5" t="s">
        <v>167</v>
      </c>
      <c r="I212" s="45">
        <v>97</v>
      </c>
      <c r="J212" s="64"/>
      <c r="K212" s="62"/>
      <c r="L212" s="26">
        <f t="shared" si="25"/>
        <v>0</v>
      </c>
      <c r="M212" s="43">
        <f t="shared" si="24"/>
        <v>0</v>
      </c>
      <c r="N212" s="26">
        <f t="shared" si="26"/>
        <v>0</v>
      </c>
    </row>
    <row r="213" spans="1:14" ht="12.75" x14ac:dyDescent="0.15">
      <c r="A213" s="7"/>
      <c r="B213" s="5" t="s">
        <v>335</v>
      </c>
      <c r="C213" s="5" t="s">
        <v>336</v>
      </c>
      <c r="D213" s="5" t="s">
        <v>22</v>
      </c>
      <c r="E213" s="5"/>
      <c r="F213" s="5"/>
      <c r="G213" s="5" t="s">
        <v>337</v>
      </c>
      <c r="H213" s="5" t="s">
        <v>167</v>
      </c>
      <c r="I213" s="45">
        <v>27</v>
      </c>
      <c r="J213" s="64"/>
      <c r="K213" s="62"/>
      <c r="L213" s="26">
        <f t="shared" si="25"/>
        <v>0</v>
      </c>
      <c r="M213" s="43">
        <f t="shared" si="24"/>
        <v>0</v>
      </c>
      <c r="N213" s="26">
        <f t="shared" si="26"/>
        <v>0</v>
      </c>
    </row>
    <row r="214" spans="1:14" ht="12.75" x14ac:dyDescent="0.15">
      <c r="A214" s="7"/>
      <c r="B214" s="5" t="s">
        <v>338</v>
      </c>
      <c r="C214" s="5" t="s">
        <v>490</v>
      </c>
      <c r="D214" s="5" t="s">
        <v>22</v>
      </c>
      <c r="E214" s="5"/>
      <c r="F214" s="5"/>
      <c r="G214" s="5" t="s">
        <v>35</v>
      </c>
      <c r="H214" s="5" t="s">
        <v>167</v>
      </c>
      <c r="I214" s="45">
        <v>43</v>
      </c>
      <c r="J214" s="64"/>
      <c r="K214" s="62"/>
      <c r="L214" s="26">
        <f t="shared" si="25"/>
        <v>0</v>
      </c>
      <c r="M214" s="43">
        <f t="shared" si="24"/>
        <v>0</v>
      </c>
      <c r="N214" s="26">
        <f t="shared" si="26"/>
        <v>0</v>
      </c>
    </row>
    <row r="215" spans="1:14" ht="12.75" x14ac:dyDescent="0.15">
      <c r="A215" s="7"/>
      <c r="B215" s="5" t="s">
        <v>339</v>
      </c>
      <c r="C215" s="5" t="s">
        <v>340</v>
      </c>
      <c r="D215" s="5" t="s">
        <v>22</v>
      </c>
      <c r="E215" s="5"/>
      <c r="F215" s="5"/>
      <c r="G215" s="5" t="s">
        <v>337</v>
      </c>
      <c r="H215" s="5" t="s">
        <v>167</v>
      </c>
      <c r="I215" s="45">
        <v>26</v>
      </c>
      <c r="J215" s="64"/>
      <c r="K215" s="62"/>
      <c r="L215" s="26">
        <f t="shared" si="25"/>
        <v>0</v>
      </c>
      <c r="M215" s="43">
        <f t="shared" si="24"/>
        <v>0</v>
      </c>
      <c r="N215" s="26">
        <f t="shared" si="26"/>
        <v>0</v>
      </c>
    </row>
    <row r="216" spans="1:14" ht="12.75" x14ac:dyDescent="0.15">
      <c r="A216" s="7"/>
      <c r="B216" s="5" t="s">
        <v>339</v>
      </c>
      <c r="C216" s="5" t="s">
        <v>341</v>
      </c>
      <c r="D216" s="5" t="s">
        <v>22</v>
      </c>
      <c r="E216" s="5"/>
      <c r="F216" s="5"/>
      <c r="G216" s="5" t="s">
        <v>337</v>
      </c>
      <c r="H216" s="5" t="s">
        <v>167</v>
      </c>
      <c r="I216" s="45">
        <v>36</v>
      </c>
      <c r="J216" s="64"/>
      <c r="K216" s="62"/>
      <c r="L216" s="26">
        <f t="shared" si="25"/>
        <v>0</v>
      </c>
      <c r="M216" s="43">
        <f t="shared" si="24"/>
        <v>0</v>
      </c>
      <c r="N216" s="26">
        <f t="shared" si="26"/>
        <v>0</v>
      </c>
    </row>
    <row r="217" spans="1:14" ht="12.75" x14ac:dyDescent="0.15">
      <c r="A217" s="7"/>
      <c r="B217" s="5" t="s">
        <v>339</v>
      </c>
      <c r="C217" s="5" t="s">
        <v>342</v>
      </c>
      <c r="D217" s="5" t="s">
        <v>22</v>
      </c>
      <c r="E217" s="5"/>
      <c r="F217" s="5"/>
      <c r="G217" s="5" t="s">
        <v>337</v>
      </c>
      <c r="H217" s="5" t="s">
        <v>167</v>
      </c>
      <c r="I217" s="45">
        <v>29</v>
      </c>
      <c r="J217" s="64"/>
      <c r="K217" s="62"/>
      <c r="L217" s="26">
        <f t="shared" si="25"/>
        <v>0</v>
      </c>
      <c r="M217" s="43">
        <f t="shared" si="24"/>
        <v>0</v>
      </c>
      <c r="N217" s="26">
        <f t="shared" si="26"/>
        <v>0</v>
      </c>
    </row>
    <row r="218" spans="1:14" ht="12.75" x14ac:dyDescent="0.15">
      <c r="A218" s="7"/>
      <c r="B218" s="5" t="s">
        <v>339</v>
      </c>
      <c r="C218" s="5" t="s">
        <v>343</v>
      </c>
      <c r="D218" s="5" t="s">
        <v>22</v>
      </c>
      <c r="E218" s="5"/>
      <c r="F218" s="5"/>
      <c r="G218" s="5" t="s">
        <v>337</v>
      </c>
      <c r="H218" s="5" t="s">
        <v>167</v>
      </c>
      <c r="I218" s="45">
        <v>79</v>
      </c>
      <c r="J218" s="64"/>
      <c r="K218" s="62"/>
      <c r="L218" s="26">
        <f t="shared" si="25"/>
        <v>0</v>
      </c>
      <c r="M218" s="43">
        <f t="shared" si="24"/>
        <v>0</v>
      </c>
      <c r="N218" s="26">
        <f t="shared" si="26"/>
        <v>0</v>
      </c>
    </row>
    <row r="219" spans="1:14" ht="12.75" x14ac:dyDescent="0.15">
      <c r="A219" s="7"/>
      <c r="B219" s="5" t="s">
        <v>345</v>
      </c>
      <c r="C219" s="5" t="s">
        <v>346</v>
      </c>
      <c r="D219" s="5" t="s">
        <v>22</v>
      </c>
      <c r="E219" s="5"/>
      <c r="F219" s="5"/>
      <c r="G219" s="5" t="s">
        <v>281</v>
      </c>
      <c r="H219" s="5" t="s">
        <v>167</v>
      </c>
      <c r="I219" s="45">
        <v>168</v>
      </c>
      <c r="J219" s="64"/>
      <c r="K219" s="62"/>
      <c r="L219" s="26">
        <f t="shared" si="25"/>
        <v>0</v>
      </c>
      <c r="M219" s="43">
        <f>$M$136</f>
        <v>0</v>
      </c>
      <c r="N219" s="26">
        <f t="shared" si="26"/>
        <v>0</v>
      </c>
    </row>
    <row r="220" spans="1:14" ht="12.75" x14ac:dyDescent="0.15">
      <c r="A220" s="7"/>
      <c r="B220" s="5" t="s">
        <v>347</v>
      </c>
      <c r="C220" s="5" t="s">
        <v>340</v>
      </c>
      <c r="D220" s="5" t="s">
        <v>22</v>
      </c>
      <c r="E220" s="5"/>
      <c r="F220" s="5"/>
      <c r="G220" s="5" t="s">
        <v>348</v>
      </c>
      <c r="H220" s="5" t="s">
        <v>167</v>
      </c>
      <c r="I220" s="45">
        <v>151</v>
      </c>
      <c r="J220" s="64"/>
      <c r="K220" s="62"/>
      <c r="L220" s="26">
        <f t="shared" si="25"/>
        <v>0</v>
      </c>
      <c r="M220" s="43">
        <f>$M$136</f>
        <v>0</v>
      </c>
      <c r="N220" s="26">
        <f t="shared" si="26"/>
        <v>0</v>
      </c>
    </row>
    <row r="221" spans="1:14" ht="12.75" x14ac:dyDescent="0.15">
      <c r="A221" s="7"/>
      <c r="B221" s="5" t="s">
        <v>349</v>
      </c>
      <c r="C221" s="5" t="s">
        <v>648</v>
      </c>
      <c r="D221" s="5" t="s">
        <v>649</v>
      </c>
      <c r="E221" s="5"/>
      <c r="F221" s="5"/>
      <c r="G221" s="5" t="s">
        <v>337</v>
      </c>
      <c r="H221" s="5" t="s">
        <v>167</v>
      </c>
      <c r="I221" s="45">
        <v>65</v>
      </c>
      <c r="J221" s="64"/>
      <c r="K221" s="62"/>
      <c r="L221" s="26">
        <f>I221*K221</f>
        <v>0</v>
      </c>
      <c r="M221" s="43">
        <f>$M$136</f>
        <v>0</v>
      </c>
      <c r="N221" s="26">
        <f>L221*(1-M221)</f>
        <v>0</v>
      </c>
    </row>
    <row r="222" spans="1:14" ht="12.75" x14ac:dyDescent="0.15">
      <c r="A222" s="7"/>
      <c r="B222" s="5" t="s">
        <v>349</v>
      </c>
      <c r="C222" s="5" t="s">
        <v>502</v>
      </c>
      <c r="D222" s="5" t="s">
        <v>350</v>
      </c>
      <c r="E222" s="5"/>
      <c r="F222" s="5"/>
      <c r="G222" s="5" t="s">
        <v>337</v>
      </c>
      <c r="H222" s="5" t="s">
        <v>167</v>
      </c>
      <c r="I222" s="45">
        <v>58</v>
      </c>
      <c r="J222" s="64"/>
      <c r="K222" s="62"/>
      <c r="L222" s="26">
        <f>I222*K222</f>
        <v>0</v>
      </c>
      <c r="M222" s="43">
        <f t="shared" ref="M222:M242" si="27">$M$136</f>
        <v>0</v>
      </c>
      <c r="N222" s="26">
        <f>L222*(1-M222)</f>
        <v>0</v>
      </c>
    </row>
    <row r="223" spans="1:14" ht="12.75" x14ac:dyDescent="0.15">
      <c r="A223" s="7"/>
      <c r="B223" s="5" t="s">
        <v>349</v>
      </c>
      <c r="C223" s="5" t="s">
        <v>650</v>
      </c>
      <c r="D223" s="5" t="s">
        <v>651</v>
      </c>
      <c r="E223" s="5"/>
      <c r="F223" s="5"/>
      <c r="G223" s="5" t="s">
        <v>337</v>
      </c>
      <c r="H223" s="5" t="s">
        <v>167</v>
      </c>
      <c r="I223" s="45">
        <v>47</v>
      </c>
      <c r="J223" s="64"/>
      <c r="K223" s="62"/>
      <c r="L223" s="26">
        <f>I223*K223</f>
        <v>0</v>
      </c>
      <c r="M223" s="43">
        <f t="shared" si="27"/>
        <v>0</v>
      </c>
      <c r="N223" s="26">
        <f>L223*(1-M223)</f>
        <v>0</v>
      </c>
    </row>
    <row r="224" spans="1:14" ht="12.75" x14ac:dyDescent="0.15">
      <c r="A224" s="7"/>
      <c r="B224" s="5" t="s">
        <v>349</v>
      </c>
      <c r="C224" s="5" t="s">
        <v>503</v>
      </c>
      <c r="D224" s="5" t="s">
        <v>351</v>
      </c>
      <c r="E224" s="5"/>
      <c r="F224" s="5"/>
      <c r="G224" s="5" t="s">
        <v>337</v>
      </c>
      <c r="H224" s="5" t="s">
        <v>167</v>
      </c>
      <c r="I224" s="45">
        <v>27</v>
      </c>
      <c r="J224" s="64"/>
      <c r="K224" s="62"/>
      <c r="L224" s="26">
        <f>I224*K224</f>
        <v>0</v>
      </c>
      <c r="M224" s="43">
        <f t="shared" si="27"/>
        <v>0</v>
      </c>
      <c r="N224" s="26">
        <f>L224*(1-M224)</f>
        <v>0</v>
      </c>
    </row>
    <row r="225" spans="1:14" ht="12.75" x14ac:dyDescent="0.15">
      <c r="A225" s="7"/>
      <c r="B225" s="5" t="s">
        <v>349</v>
      </c>
      <c r="C225" s="5" t="s">
        <v>652</v>
      </c>
      <c r="D225" s="5" t="s">
        <v>653</v>
      </c>
      <c r="E225" s="5"/>
      <c r="F225" s="5"/>
      <c r="G225" s="5" t="s">
        <v>337</v>
      </c>
      <c r="H225" s="5" t="s">
        <v>167</v>
      </c>
      <c r="I225" s="45">
        <v>39</v>
      </c>
      <c r="J225" s="64"/>
      <c r="K225" s="62"/>
      <c r="L225" s="26">
        <f>I225*K225</f>
        <v>0</v>
      </c>
      <c r="M225" s="43">
        <f t="shared" si="27"/>
        <v>0</v>
      </c>
      <c r="N225" s="26">
        <f>L225*(1-M225)</f>
        <v>0</v>
      </c>
    </row>
    <row r="226" spans="1:14" ht="12.75" x14ac:dyDescent="0.15">
      <c r="A226" s="7"/>
      <c r="B226" s="5" t="s">
        <v>349</v>
      </c>
      <c r="C226" s="5" t="s">
        <v>654</v>
      </c>
      <c r="D226" s="5" t="s">
        <v>655</v>
      </c>
      <c r="E226" s="5"/>
      <c r="F226" s="5"/>
      <c r="G226" s="5" t="s">
        <v>337</v>
      </c>
      <c r="H226" s="5" t="s">
        <v>167</v>
      </c>
      <c r="I226" s="45">
        <v>78</v>
      </c>
      <c r="J226" s="64"/>
      <c r="K226" s="62"/>
      <c r="L226" s="26">
        <f t="shared" ref="L226:L242" si="28">I226*K226</f>
        <v>0</v>
      </c>
      <c r="M226" s="43">
        <f t="shared" si="27"/>
        <v>0</v>
      </c>
      <c r="N226" s="26">
        <f t="shared" ref="N226:N242" si="29">L226*(1-M226)</f>
        <v>0</v>
      </c>
    </row>
    <row r="227" spans="1:14" ht="12.75" x14ac:dyDescent="0.15">
      <c r="A227" s="7"/>
      <c r="B227" s="5" t="s">
        <v>352</v>
      </c>
      <c r="C227" s="5" t="s">
        <v>353</v>
      </c>
      <c r="D227" s="5" t="s">
        <v>22</v>
      </c>
      <c r="E227" s="5"/>
      <c r="F227" s="5"/>
      <c r="G227" s="5" t="s">
        <v>354</v>
      </c>
      <c r="H227" s="5" t="s">
        <v>167</v>
      </c>
      <c r="I227" s="45">
        <v>479</v>
      </c>
      <c r="J227" s="64"/>
      <c r="K227" s="62"/>
      <c r="L227" s="26">
        <f t="shared" si="28"/>
        <v>0</v>
      </c>
      <c r="M227" s="43">
        <f t="shared" si="27"/>
        <v>0</v>
      </c>
      <c r="N227" s="26">
        <f t="shared" si="29"/>
        <v>0</v>
      </c>
    </row>
    <row r="228" spans="1:14" ht="12.75" x14ac:dyDescent="0.15">
      <c r="A228" s="7"/>
      <c r="B228" s="5" t="s">
        <v>352</v>
      </c>
      <c r="C228" s="5" t="s">
        <v>355</v>
      </c>
      <c r="D228" s="5" t="s">
        <v>22</v>
      </c>
      <c r="E228" s="5"/>
      <c r="F228" s="5"/>
      <c r="G228" s="5" t="s">
        <v>354</v>
      </c>
      <c r="H228" s="5" t="s">
        <v>167</v>
      </c>
      <c r="I228" s="45">
        <v>10</v>
      </c>
      <c r="J228" s="64"/>
      <c r="K228" s="62"/>
      <c r="L228" s="26">
        <f t="shared" si="28"/>
        <v>0</v>
      </c>
      <c r="M228" s="43">
        <f t="shared" si="27"/>
        <v>0</v>
      </c>
      <c r="N228" s="26">
        <f t="shared" si="29"/>
        <v>0</v>
      </c>
    </row>
    <row r="229" spans="1:14" ht="12.75" x14ac:dyDescent="0.15">
      <c r="A229" s="7"/>
      <c r="B229" s="5" t="s">
        <v>358</v>
      </c>
      <c r="C229" s="5"/>
      <c r="D229" s="5" t="s">
        <v>22</v>
      </c>
      <c r="E229" s="5"/>
      <c r="F229" s="5"/>
      <c r="G229" s="5" t="s">
        <v>93</v>
      </c>
      <c r="H229" s="5" t="s">
        <v>167</v>
      </c>
      <c r="I229" s="45">
        <v>331</v>
      </c>
      <c r="J229" s="64"/>
      <c r="K229" s="62"/>
      <c r="L229" s="26">
        <f t="shared" si="28"/>
        <v>0</v>
      </c>
      <c r="M229" s="43">
        <f t="shared" si="27"/>
        <v>0</v>
      </c>
      <c r="N229" s="26">
        <f t="shared" si="29"/>
        <v>0</v>
      </c>
    </row>
    <row r="230" spans="1:14" ht="12.75" x14ac:dyDescent="0.15">
      <c r="A230" s="7"/>
      <c r="B230" s="5" t="s">
        <v>359</v>
      </c>
      <c r="C230" s="5" t="s">
        <v>360</v>
      </c>
      <c r="D230" s="5" t="s">
        <v>22</v>
      </c>
      <c r="E230" s="5"/>
      <c r="F230" s="5"/>
      <c r="G230" s="5" t="s">
        <v>361</v>
      </c>
      <c r="H230" s="5" t="s">
        <v>167</v>
      </c>
      <c r="I230" s="45">
        <v>121</v>
      </c>
      <c r="J230" s="64"/>
      <c r="K230" s="62"/>
      <c r="L230" s="26">
        <f t="shared" si="28"/>
        <v>0</v>
      </c>
      <c r="M230" s="43">
        <f t="shared" si="27"/>
        <v>0</v>
      </c>
      <c r="N230" s="26">
        <f t="shared" si="29"/>
        <v>0</v>
      </c>
    </row>
    <row r="231" spans="1:14" ht="12.75" x14ac:dyDescent="0.15">
      <c r="A231" s="7"/>
      <c r="B231" s="5" t="s">
        <v>366</v>
      </c>
      <c r="C231" s="5" t="s">
        <v>506</v>
      </c>
      <c r="D231" s="5" t="s">
        <v>367</v>
      </c>
      <c r="E231" s="5"/>
      <c r="F231" s="5"/>
      <c r="G231" s="5" t="s">
        <v>337</v>
      </c>
      <c r="H231" s="5" t="s">
        <v>167</v>
      </c>
      <c r="I231" s="45">
        <v>25</v>
      </c>
      <c r="J231" s="64"/>
      <c r="K231" s="62"/>
      <c r="L231" s="26">
        <f t="shared" si="28"/>
        <v>0</v>
      </c>
      <c r="M231" s="43">
        <f t="shared" si="27"/>
        <v>0</v>
      </c>
      <c r="N231" s="26">
        <f t="shared" si="29"/>
        <v>0</v>
      </c>
    </row>
    <row r="232" spans="1:14" ht="12.75" x14ac:dyDescent="0.15">
      <c r="A232" s="7"/>
      <c r="B232" s="5" t="s">
        <v>531</v>
      </c>
      <c r="C232" s="5"/>
      <c r="D232" s="5" t="s">
        <v>22</v>
      </c>
      <c r="E232" s="5"/>
      <c r="F232" s="5"/>
      <c r="G232" s="5" t="s">
        <v>369</v>
      </c>
      <c r="H232" s="5" t="s">
        <v>167</v>
      </c>
      <c r="I232" s="45">
        <v>84</v>
      </c>
      <c r="J232" s="64"/>
      <c r="K232" s="62"/>
      <c r="L232" s="26">
        <f t="shared" si="28"/>
        <v>0</v>
      </c>
      <c r="M232" s="43">
        <f t="shared" si="27"/>
        <v>0</v>
      </c>
      <c r="N232" s="26">
        <f t="shared" si="29"/>
        <v>0</v>
      </c>
    </row>
    <row r="233" spans="1:14" ht="12.75" x14ac:dyDescent="0.15">
      <c r="A233" s="7"/>
      <c r="B233" s="5" t="s">
        <v>370</v>
      </c>
      <c r="C233" s="5"/>
      <c r="D233" s="5" t="s">
        <v>207</v>
      </c>
      <c r="E233" s="5"/>
      <c r="F233" s="5"/>
      <c r="G233" s="5" t="s">
        <v>337</v>
      </c>
      <c r="H233" s="5" t="s">
        <v>167</v>
      </c>
      <c r="I233" s="45">
        <v>38</v>
      </c>
      <c r="J233" s="64"/>
      <c r="K233" s="62"/>
      <c r="L233" s="26">
        <f t="shared" si="28"/>
        <v>0</v>
      </c>
      <c r="M233" s="43">
        <f t="shared" si="27"/>
        <v>0</v>
      </c>
      <c r="N233" s="26">
        <f t="shared" si="29"/>
        <v>0</v>
      </c>
    </row>
    <row r="234" spans="1:14" ht="12.75" x14ac:dyDescent="0.15">
      <c r="A234" s="7"/>
      <c r="B234" s="5" t="s">
        <v>371</v>
      </c>
      <c r="C234" s="5"/>
      <c r="D234" s="5" t="s">
        <v>236</v>
      </c>
      <c r="E234" s="5"/>
      <c r="F234" s="5"/>
      <c r="G234" s="5" t="s">
        <v>93</v>
      </c>
      <c r="H234" s="5" t="s">
        <v>167</v>
      </c>
      <c r="I234" s="45">
        <v>39</v>
      </c>
      <c r="J234" s="64"/>
      <c r="K234" s="62"/>
      <c r="L234" s="26">
        <f t="shared" si="28"/>
        <v>0</v>
      </c>
      <c r="M234" s="43">
        <f t="shared" si="27"/>
        <v>0</v>
      </c>
      <c r="N234" s="26">
        <f t="shared" si="29"/>
        <v>0</v>
      </c>
    </row>
    <row r="235" spans="1:14" ht="12.75" x14ac:dyDescent="0.15">
      <c r="A235" s="7"/>
      <c r="B235" s="5" t="s">
        <v>371</v>
      </c>
      <c r="C235" s="5"/>
      <c r="D235" s="5" t="s">
        <v>656</v>
      </c>
      <c r="E235" s="5"/>
      <c r="F235" s="5"/>
      <c r="G235" s="5" t="s">
        <v>93</v>
      </c>
      <c r="H235" s="5" t="s">
        <v>167</v>
      </c>
      <c r="I235" s="45">
        <v>38</v>
      </c>
      <c r="J235" s="64"/>
      <c r="K235" s="62"/>
      <c r="L235" s="26">
        <f t="shared" si="28"/>
        <v>0</v>
      </c>
      <c r="M235" s="43">
        <f t="shared" si="27"/>
        <v>0</v>
      </c>
      <c r="N235" s="26">
        <f t="shared" si="29"/>
        <v>0</v>
      </c>
    </row>
    <row r="236" spans="1:14" ht="12.75" x14ac:dyDescent="0.15">
      <c r="A236" s="7"/>
      <c r="B236" s="5" t="s">
        <v>371</v>
      </c>
      <c r="C236" s="5"/>
      <c r="D236" s="5" t="s">
        <v>657</v>
      </c>
      <c r="E236" s="5"/>
      <c r="F236" s="5"/>
      <c r="G236" s="5" t="s">
        <v>93</v>
      </c>
      <c r="H236" s="5" t="s">
        <v>167</v>
      </c>
      <c r="I236" s="45">
        <v>58</v>
      </c>
      <c r="J236" s="64"/>
      <c r="K236" s="62"/>
      <c r="L236" s="26">
        <f t="shared" si="28"/>
        <v>0</v>
      </c>
      <c r="M236" s="43">
        <f t="shared" si="27"/>
        <v>0</v>
      </c>
      <c r="N236" s="26">
        <f t="shared" si="29"/>
        <v>0</v>
      </c>
    </row>
    <row r="237" spans="1:14" ht="12.75" x14ac:dyDescent="0.15">
      <c r="A237" s="7"/>
      <c r="B237" s="5" t="s">
        <v>371</v>
      </c>
      <c r="C237" s="5"/>
      <c r="D237" s="5" t="s">
        <v>372</v>
      </c>
      <c r="E237" s="5"/>
      <c r="F237" s="5"/>
      <c r="G237" s="5" t="s">
        <v>93</v>
      </c>
      <c r="H237" s="5" t="s">
        <v>167</v>
      </c>
      <c r="I237" s="45">
        <v>131</v>
      </c>
      <c r="J237" s="64"/>
      <c r="K237" s="62"/>
      <c r="L237" s="26">
        <f t="shared" si="28"/>
        <v>0</v>
      </c>
      <c r="M237" s="43">
        <f t="shared" si="27"/>
        <v>0</v>
      </c>
      <c r="N237" s="26">
        <f t="shared" si="29"/>
        <v>0</v>
      </c>
    </row>
    <row r="238" spans="1:14" ht="12.75" x14ac:dyDescent="0.15">
      <c r="A238" s="7"/>
      <c r="B238" s="5" t="s">
        <v>628</v>
      </c>
      <c r="C238" s="5"/>
      <c r="D238" s="5" t="s">
        <v>629</v>
      </c>
      <c r="E238" s="5"/>
      <c r="F238" s="5"/>
      <c r="G238" s="5" t="s">
        <v>627</v>
      </c>
      <c r="H238" s="5" t="s">
        <v>167</v>
      </c>
      <c r="I238" s="45">
        <v>13</v>
      </c>
      <c r="J238" s="64"/>
      <c r="K238" s="62"/>
      <c r="L238" s="26">
        <f t="shared" si="28"/>
        <v>0</v>
      </c>
      <c r="M238" s="43">
        <f t="shared" si="27"/>
        <v>0</v>
      </c>
      <c r="N238" s="26">
        <f t="shared" si="29"/>
        <v>0</v>
      </c>
    </row>
    <row r="239" spans="1:14" ht="12.75" x14ac:dyDescent="0.15">
      <c r="A239" s="7"/>
      <c r="B239" s="5" t="s">
        <v>373</v>
      </c>
      <c r="C239" s="5"/>
      <c r="D239" s="5" t="s">
        <v>22</v>
      </c>
      <c r="E239" s="5"/>
      <c r="F239" s="5"/>
      <c r="G239" s="5" t="s">
        <v>374</v>
      </c>
      <c r="H239" s="5" t="s">
        <v>167</v>
      </c>
      <c r="I239" s="45">
        <v>128</v>
      </c>
      <c r="J239" s="64"/>
      <c r="K239" s="62"/>
      <c r="L239" s="26">
        <f t="shared" si="28"/>
        <v>0</v>
      </c>
      <c r="M239" s="43">
        <f t="shared" si="27"/>
        <v>0</v>
      </c>
      <c r="N239" s="26">
        <f t="shared" si="29"/>
        <v>0</v>
      </c>
    </row>
    <row r="240" spans="1:14" ht="12.75" x14ac:dyDescent="0.15">
      <c r="A240" s="7"/>
      <c r="B240" s="5" t="s">
        <v>533</v>
      </c>
      <c r="C240" s="5" t="s">
        <v>375</v>
      </c>
      <c r="D240" s="5" t="s">
        <v>22</v>
      </c>
      <c r="E240" s="5"/>
      <c r="F240" s="5"/>
      <c r="G240" s="5" t="s">
        <v>376</v>
      </c>
      <c r="H240" s="5" t="s">
        <v>167</v>
      </c>
      <c r="I240" s="45">
        <v>272</v>
      </c>
      <c r="J240" s="64"/>
      <c r="K240" s="62"/>
      <c r="L240" s="26">
        <f t="shared" si="28"/>
        <v>0</v>
      </c>
      <c r="M240" s="43">
        <f t="shared" si="27"/>
        <v>0</v>
      </c>
      <c r="N240" s="26">
        <f t="shared" si="29"/>
        <v>0</v>
      </c>
    </row>
    <row r="241" spans="1:14" ht="12.75" x14ac:dyDescent="0.15">
      <c r="A241" s="7"/>
      <c r="B241" s="5" t="s">
        <v>532</v>
      </c>
      <c r="C241" s="5" t="s">
        <v>630</v>
      </c>
      <c r="D241" s="5" t="s">
        <v>22</v>
      </c>
      <c r="E241" s="5"/>
      <c r="F241" s="5"/>
      <c r="G241" s="5" t="s">
        <v>348</v>
      </c>
      <c r="H241" s="5" t="s">
        <v>167</v>
      </c>
      <c r="I241" s="45">
        <v>91</v>
      </c>
      <c r="J241" s="64"/>
      <c r="K241" s="62"/>
      <c r="L241" s="26">
        <f t="shared" si="28"/>
        <v>0</v>
      </c>
      <c r="M241" s="43">
        <f t="shared" si="27"/>
        <v>0</v>
      </c>
      <c r="N241" s="26">
        <f t="shared" si="29"/>
        <v>0</v>
      </c>
    </row>
    <row r="242" spans="1:14" ht="12.75" x14ac:dyDescent="0.15">
      <c r="A242" s="7"/>
      <c r="B242" s="5" t="s">
        <v>381</v>
      </c>
      <c r="C242" s="5" t="s">
        <v>109</v>
      </c>
      <c r="D242" s="5" t="s">
        <v>22</v>
      </c>
      <c r="E242" s="5"/>
      <c r="F242" s="5"/>
      <c r="G242" s="5" t="s">
        <v>383</v>
      </c>
      <c r="H242" s="5" t="s">
        <v>167</v>
      </c>
      <c r="I242" s="45">
        <v>69</v>
      </c>
      <c r="J242" s="64"/>
      <c r="K242" s="62"/>
      <c r="L242" s="26">
        <f t="shared" si="28"/>
        <v>0</v>
      </c>
      <c r="M242" s="43">
        <f t="shared" si="27"/>
        <v>0</v>
      </c>
      <c r="N242" s="26">
        <f t="shared" si="29"/>
        <v>0</v>
      </c>
    </row>
    <row r="243" spans="1:14" ht="12.75" x14ac:dyDescent="0.15">
      <c r="A243" s="7"/>
      <c r="B243" s="5" t="s">
        <v>381</v>
      </c>
      <c r="C243" s="5" t="s">
        <v>623</v>
      </c>
      <c r="D243" s="5" t="s">
        <v>22</v>
      </c>
      <c r="E243" s="5"/>
      <c r="F243" s="5"/>
      <c r="G243" s="5" t="s">
        <v>383</v>
      </c>
      <c r="H243" s="5" t="s">
        <v>167</v>
      </c>
      <c r="I243" s="45">
        <v>138</v>
      </c>
      <c r="J243" s="64"/>
      <c r="K243" s="62"/>
      <c r="L243" s="26">
        <f>I243*K243</f>
        <v>0</v>
      </c>
      <c r="M243" s="43">
        <f>$M$136</f>
        <v>0</v>
      </c>
      <c r="N243" s="26">
        <f>L243*(1-M243)</f>
        <v>0</v>
      </c>
    </row>
    <row r="244" spans="1:14" ht="12.75" x14ac:dyDescent="0.15">
      <c r="A244" s="7"/>
      <c r="B244" s="5" t="s">
        <v>384</v>
      </c>
      <c r="C244" s="5" t="s">
        <v>509</v>
      </c>
      <c r="D244" s="5" t="s">
        <v>22</v>
      </c>
      <c r="E244" s="5"/>
      <c r="F244" s="5"/>
      <c r="G244" s="5" t="s">
        <v>382</v>
      </c>
      <c r="H244" s="5" t="s">
        <v>167</v>
      </c>
      <c r="I244" s="45">
        <v>45</v>
      </c>
      <c r="J244" s="64"/>
      <c r="K244" s="62"/>
      <c r="L244" s="26">
        <f>I244*K244</f>
        <v>0</v>
      </c>
      <c r="M244" s="43">
        <f t="shared" ref="M244:M285" si="30">$M$136</f>
        <v>0</v>
      </c>
      <c r="N244" s="26">
        <f>L244*(1-M244)</f>
        <v>0</v>
      </c>
    </row>
    <row r="245" spans="1:14" ht="12.75" x14ac:dyDescent="0.15">
      <c r="A245" s="7"/>
      <c r="B245" s="5" t="s">
        <v>385</v>
      </c>
      <c r="C245" s="5" t="s">
        <v>386</v>
      </c>
      <c r="D245" s="5" t="s">
        <v>22</v>
      </c>
      <c r="E245" s="5"/>
      <c r="F245" s="5"/>
      <c r="G245" s="5" t="s">
        <v>93</v>
      </c>
      <c r="H245" s="5" t="s">
        <v>167</v>
      </c>
      <c r="I245" s="45">
        <v>524</v>
      </c>
      <c r="J245" s="64"/>
      <c r="K245" s="62"/>
      <c r="L245" s="26">
        <f>I245*K245</f>
        <v>0</v>
      </c>
      <c r="M245" s="43">
        <f t="shared" si="30"/>
        <v>0</v>
      </c>
      <c r="N245" s="26">
        <f>L245*(1-M245)</f>
        <v>0</v>
      </c>
    </row>
    <row r="246" spans="1:14" ht="12.75" x14ac:dyDescent="0.15">
      <c r="A246" s="7"/>
      <c r="B246" s="5" t="s">
        <v>392</v>
      </c>
      <c r="C246" s="5" t="s">
        <v>393</v>
      </c>
      <c r="D246" s="5" t="s">
        <v>22</v>
      </c>
      <c r="E246" s="5"/>
      <c r="F246" s="5"/>
      <c r="G246" s="5" t="s">
        <v>35</v>
      </c>
      <c r="H246" s="5" t="s">
        <v>167</v>
      </c>
      <c r="I246" s="45">
        <v>11</v>
      </c>
      <c r="J246" s="64"/>
      <c r="K246" s="62"/>
      <c r="L246" s="26">
        <f>I246*K246</f>
        <v>0</v>
      </c>
      <c r="M246" s="43">
        <f t="shared" si="30"/>
        <v>0</v>
      </c>
      <c r="N246" s="26">
        <f>L246*(1-M246)</f>
        <v>0</v>
      </c>
    </row>
    <row r="247" spans="1:14" ht="12.75" x14ac:dyDescent="0.15">
      <c r="A247" s="7"/>
      <c r="B247" s="5" t="s">
        <v>392</v>
      </c>
      <c r="C247" s="5" t="s">
        <v>394</v>
      </c>
      <c r="D247" s="5" t="s">
        <v>22</v>
      </c>
      <c r="E247" s="5"/>
      <c r="F247" s="5"/>
      <c r="G247" s="5" t="s">
        <v>35</v>
      </c>
      <c r="H247" s="5" t="s">
        <v>167</v>
      </c>
      <c r="I247" s="45">
        <v>13</v>
      </c>
      <c r="J247" s="64"/>
      <c r="K247" s="62"/>
      <c r="L247" s="26">
        <f>I247*K247</f>
        <v>0</v>
      </c>
      <c r="M247" s="43">
        <f t="shared" si="30"/>
        <v>0</v>
      </c>
      <c r="N247" s="26">
        <f>L247*(1-M247)</f>
        <v>0</v>
      </c>
    </row>
    <row r="248" spans="1:14" ht="12.75" x14ac:dyDescent="0.15">
      <c r="A248" s="7"/>
      <c r="B248" s="5" t="s">
        <v>395</v>
      </c>
      <c r="C248" s="5" t="s">
        <v>513</v>
      </c>
      <c r="D248" s="5" t="s">
        <v>22</v>
      </c>
      <c r="E248" s="5"/>
      <c r="F248" s="5"/>
      <c r="G248" s="5" t="s">
        <v>337</v>
      </c>
      <c r="H248" s="5" t="s">
        <v>167</v>
      </c>
      <c r="I248" s="45">
        <v>50</v>
      </c>
      <c r="J248" s="64"/>
      <c r="K248" s="62"/>
      <c r="L248" s="26">
        <f t="shared" ref="L248:L279" si="31">I248*K248</f>
        <v>0</v>
      </c>
      <c r="M248" s="43">
        <f t="shared" si="30"/>
        <v>0</v>
      </c>
      <c r="N248" s="26">
        <f t="shared" ref="N248:N279" si="32">L248*(1-M248)</f>
        <v>0</v>
      </c>
    </row>
    <row r="249" spans="1:14" ht="12.75" x14ac:dyDescent="0.15">
      <c r="A249" s="7"/>
      <c r="B249" s="5" t="s">
        <v>36</v>
      </c>
      <c r="C249" s="5" t="s">
        <v>513</v>
      </c>
      <c r="D249" s="5" t="s">
        <v>22</v>
      </c>
      <c r="E249" s="5"/>
      <c r="F249" s="5"/>
      <c r="G249" s="5" t="s">
        <v>530</v>
      </c>
      <c r="H249" s="5" t="s">
        <v>167</v>
      </c>
      <c r="I249" s="45">
        <v>477</v>
      </c>
      <c r="J249" s="64"/>
      <c r="K249" s="62"/>
      <c r="L249" s="26">
        <f t="shared" si="31"/>
        <v>0</v>
      </c>
      <c r="M249" s="43">
        <f t="shared" si="30"/>
        <v>0</v>
      </c>
      <c r="N249" s="26">
        <f t="shared" si="32"/>
        <v>0</v>
      </c>
    </row>
    <row r="250" spans="1:14" ht="12.75" x14ac:dyDescent="0.15">
      <c r="A250" s="7"/>
      <c r="B250" s="5" t="s">
        <v>396</v>
      </c>
      <c r="C250" s="5" t="s">
        <v>31</v>
      </c>
      <c r="D250" s="5" t="s">
        <v>22</v>
      </c>
      <c r="E250" s="5"/>
      <c r="F250" s="5"/>
      <c r="G250" s="5" t="s">
        <v>298</v>
      </c>
      <c r="H250" s="5" t="s">
        <v>167</v>
      </c>
      <c r="I250" s="45">
        <v>63</v>
      </c>
      <c r="J250" s="64"/>
      <c r="K250" s="62"/>
      <c r="L250" s="26">
        <f t="shared" si="31"/>
        <v>0</v>
      </c>
      <c r="M250" s="43">
        <f t="shared" si="30"/>
        <v>0</v>
      </c>
      <c r="N250" s="26">
        <f t="shared" si="32"/>
        <v>0</v>
      </c>
    </row>
    <row r="251" spans="1:14" ht="12.75" x14ac:dyDescent="0.15">
      <c r="A251" s="7"/>
      <c r="B251" s="5" t="s">
        <v>396</v>
      </c>
      <c r="C251" s="5" t="s">
        <v>31</v>
      </c>
      <c r="D251" s="5" t="s">
        <v>22</v>
      </c>
      <c r="E251" s="5"/>
      <c r="F251" s="5"/>
      <c r="G251" s="5" t="s">
        <v>281</v>
      </c>
      <c r="H251" s="5" t="s">
        <v>167</v>
      </c>
      <c r="I251" s="45">
        <v>47</v>
      </c>
      <c r="J251" s="64"/>
      <c r="K251" s="62"/>
      <c r="L251" s="26">
        <f t="shared" si="31"/>
        <v>0</v>
      </c>
      <c r="M251" s="43">
        <f t="shared" si="30"/>
        <v>0</v>
      </c>
      <c r="N251" s="26">
        <f t="shared" si="32"/>
        <v>0</v>
      </c>
    </row>
    <row r="252" spans="1:14" ht="12.75" x14ac:dyDescent="0.15">
      <c r="A252" s="51"/>
      <c r="B252" s="5" t="s">
        <v>398</v>
      </c>
      <c r="C252" s="5" t="s">
        <v>399</v>
      </c>
      <c r="D252" s="5" t="s">
        <v>22</v>
      </c>
      <c r="E252" s="5"/>
      <c r="F252" s="5"/>
      <c r="G252" s="5" t="s">
        <v>35</v>
      </c>
      <c r="H252" s="5" t="s">
        <v>167</v>
      </c>
      <c r="I252" s="45">
        <v>74</v>
      </c>
      <c r="J252" s="64"/>
      <c r="K252" s="62"/>
      <c r="L252" s="26">
        <f t="shared" si="31"/>
        <v>0</v>
      </c>
      <c r="M252" s="43">
        <f t="shared" si="30"/>
        <v>0</v>
      </c>
      <c r="N252" s="26">
        <f t="shared" si="32"/>
        <v>0</v>
      </c>
    </row>
    <row r="253" spans="1:14" ht="12.75" x14ac:dyDescent="0.15">
      <c r="A253" s="51"/>
      <c r="B253" s="5" t="s">
        <v>400</v>
      </c>
      <c r="C253" s="5" t="s">
        <v>399</v>
      </c>
      <c r="D253" s="5" t="s">
        <v>22</v>
      </c>
      <c r="E253" s="5"/>
      <c r="F253" s="5"/>
      <c r="G253" s="5" t="s">
        <v>35</v>
      </c>
      <c r="H253" s="5" t="s">
        <v>167</v>
      </c>
      <c r="I253" s="45">
        <v>143</v>
      </c>
      <c r="J253" s="64"/>
      <c r="K253" s="62"/>
      <c r="L253" s="26">
        <f t="shared" si="31"/>
        <v>0</v>
      </c>
      <c r="M253" s="43">
        <f t="shared" si="30"/>
        <v>0</v>
      </c>
      <c r="N253" s="26">
        <f t="shared" si="32"/>
        <v>0</v>
      </c>
    </row>
    <row r="254" spans="1:14" ht="12.75" x14ac:dyDescent="0.15">
      <c r="A254" s="7"/>
      <c r="B254" s="5" t="s">
        <v>401</v>
      </c>
      <c r="C254" s="5"/>
      <c r="D254" s="5" t="s">
        <v>224</v>
      </c>
      <c r="E254" s="5"/>
      <c r="F254" s="5"/>
      <c r="G254" s="5" t="s">
        <v>93</v>
      </c>
      <c r="H254" s="5" t="s">
        <v>167</v>
      </c>
      <c r="I254" s="45">
        <v>15</v>
      </c>
      <c r="J254" s="64"/>
      <c r="K254" s="62"/>
      <c r="L254" s="26">
        <f t="shared" si="31"/>
        <v>0</v>
      </c>
      <c r="M254" s="43">
        <f t="shared" si="30"/>
        <v>0</v>
      </c>
      <c r="N254" s="26">
        <f t="shared" si="32"/>
        <v>0</v>
      </c>
    </row>
    <row r="255" spans="1:14" ht="12.75" x14ac:dyDescent="0.15">
      <c r="A255" s="7"/>
      <c r="B255" s="5" t="s">
        <v>228</v>
      </c>
      <c r="C255" s="5" t="s">
        <v>96</v>
      </c>
      <c r="D255" s="5" t="s">
        <v>22</v>
      </c>
      <c r="E255" s="5"/>
      <c r="F255" s="5"/>
      <c r="G255" s="5" t="s">
        <v>35</v>
      </c>
      <c r="H255" s="5" t="s">
        <v>167</v>
      </c>
      <c r="I255" s="45">
        <v>39</v>
      </c>
      <c r="J255" s="64"/>
      <c r="K255" s="62"/>
      <c r="L255" s="26">
        <f t="shared" si="31"/>
        <v>0</v>
      </c>
      <c r="M255" s="43">
        <f t="shared" si="30"/>
        <v>0</v>
      </c>
      <c r="N255" s="26">
        <f t="shared" si="32"/>
        <v>0</v>
      </c>
    </row>
    <row r="256" spans="1:14" ht="12.75" x14ac:dyDescent="0.15">
      <c r="A256" s="7"/>
      <c r="B256" s="5" t="s">
        <v>402</v>
      </c>
      <c r="C256" s="5" t="s">
        <v>403</v>
      </c>
      <c r="D256" s="5" t="s">
        <v>22</v>
      </c>
      <c r="E256" s="5"/>
      <c r="F256" s="5"/>
      <c r="G256" s="5" t="s">
        <v>404</v>
      </c>
      <c r="H256" s="5" t="s">
        <v>167</v>
      </c>
      <c r="I256" s="45">
        <v>149</v>
      </c>
      <c r="J256" s="64"/>
      <c r="K256" s="62"/>
      <c r="L256" s="26">
        <f t="shared" si="31"/>
        <v>0</v>
      </c>
      <c r="M256" s="43">
        <f t="shared" si="30"/>
        <v>0</v>
      </c>
      <c r="N256" s="26">
        <f t="shared" si="32"/>
        <v>0</v>
      </c>
    </row>
    <row r="257" spans="1:14" ht="12.75" x14ac:dyDescent="0.15">
      <c r="A257" s="7"/>
      <c r="B257" s="5" t="s">
        <v>405</v>
      </c>
      <c r="C257" s="5" t="s">
        <v>403</v>
      </c>
      <c r="D257" s="5" t="s">
        <v>22</v>
      </c>
      <c r="E257" s="5"/>
      <c r="F257" s="5"/>
      <c r="G257" s="5" t="s">
        <v>404</v>
      </c>
      <c r="H257" s="5" t="s">
        <v>167</v>
      </c>
      <c r="I257" s="45">
        <v>148</v>
      </c>
      <c r="J257" s="64"/>
      <c r="K257" s="62"/>
      <c r="L257" s="26">
        <f t="shared" si="31"/>
        <v>0</v>
      </c>
      <c r="M257" s="43">
        <f t="shared" si="30"/>
        <v>0</v>
      </c>
      <c r="N257" s="26">
        <f t="shared" si="32"/>
        <v>0</v>
      </c>
    </row>
    <row r="258" spans="1:14" ht="12.75" x14ac:dyDescent="0.15">
      <c r="A258" s="7"/>
      <c r="B258" s="5" t="s">
        <v>406</v>
      </c>
      <c r="C258" s="5" t="s">
        <v>403</v>
      </c>
      <c r="D258" s="5" t="s">
        <v>22</v>
      </c>
      <c r="E258" s="5"/>
      <c r="F258" s="5"/>
      <c r="G258" s="5" t="s">
        <v>404</v>
      </c>
      <c r="H258" s="5" t="s">
        <v>167</v>
      </c>
      <c r="I258" s="45">
        <v>150</v>
      </c>
      <c r="J258" s="64"/>
      <c r="K258" s="62"/>
      <c r="L258" s="26">
        <f t="shared" si="31"/>
        <v>0</v>
      </c>
      <c r="M258" s="43">
        <f t="shared" si="30"/>
        <v>0</v>
      </c>
      <c r="N258" s="26">
        <f t="shared" si="32"/>
        <v>0</v>
      </c>
    </row>
    <row r="259" spans="1:14" ht="12.75" x14ac:dyDescent="0.15">
      <c r="A259" s="7"/>
      <c r="B259" s="5" t="s">
        <v>407</v>
      </c>
      <c r="C259" s="5" t="s">
        <v>403</v>
      </c>
      <c r="D259" s="5" t="s">
        <v>22</v>
      </c>
      <c r="E259" s="5"/>
      <c r="F259" s="5"/>
      <c r="G259" s="5" t="s">
        <v>404</v>
      </c>
      <c r="H259" s="5" t="s">
        <v>167</v>
      </c>
      <c r="I259" s="45">
        <v>341</v>
      </c>
      <c r="J259" s="64"/>
      <c r="K259" s="62"/>
      <c r="L259" s="26">
        <f t="shared" si="31"/>
        <v>0</v>
      </c>
      <c r="M259" s="43">
        <f t="shared" si="30"/>
        <v>0</v>
      </c>
      <c r="N259" s="26">
        <f t="shared" si="32"/>
        <v>0</v>
      </c>
    </row>
    <row r="260" spans="1:14" ht="12.75" x14ac:dyDescent="0.15">
      <c r="A260" s="7"/>
      <c r="B260" s="5" t="s">
        <v>408</v>
      </c>
      <c r="C260" s="5" t="s">
        <v>403</v>
      </c>
      <c r="D260" s="5" t="s">
        <v>22</v>
      </c>
      <c r="E260" s="5"/>
      <c r="F260" s="5"/>
      <c r="G260" s="5" t="s">
        <v>404</v>
      </c>
      <c r="H260" s="5" t="s">
        <v>167</v>
      </c>
      <c r="I260" s="45">
        <v>169</v>
      </c>
      <c r="J260" s="64"/>
      <c r="K260" s="62"/>
      <c r="L260" s="26">
        <f t="shared" si="31"/>
        <v>0</v>
      </c>
      <c r="M260" s="43">
        <f t="shared" si="30"/>
        <v>0</v>
      </c>
      <c r="N260" s="26">
        <f t="shared" si="32"/>
        <v>0</v>
      </c>
    </row>
    <row r="261" spans="1:14" ht="12.75" x14ac:dyDescent="0.15">
      <c r="A261" s="7"/>
      <c r="B261" s="5" t="s">
        <v>409</v>
      </c>
      <c r="C261" s="5" t="s">
        <v>403</v>
      </c>
      <c r="D261" s="5" t="s">
        <v>22</v>
      </c>
      <c r="E261" s="5"/>
      <c r="F261" s="5"/>
      <c r="G261" s="5" t="s">
        <v>404</v>
      </c>
      <c r="H261" s="5" t="s">
        <v>167</v>
      </c>
      <c r="I261" s="45">
        <v>289</v>
      </c>
      <c r="J261" s="64"/>
      <c r="K261" s="62"/>
      <c r="L261" s="26">
        <f t="shared" si="31"/>
        <v>0</v>
      </c>
      <c r="M261" s="43">
        <f t="shared" si="30"/>
        <v>0</v>
      </c>
      <c r="N261" s="26">
        <f t="shared" si="32"/>
        <v>0</v>
      </c>
    </row>
    <row r="262" spans="1:14" ht="12.75" x14ac:dyDescent="0.15">
      <c r="A262" s="7"/>
      <c r="B262" s="5" t="s">
        <v>409</v>
      </c>
      <c r="C262" s="5" t="s">
        <v>410</v>
      </c>
      <c r="D262" s="5" t="s">
        <v>22</v>
      </c>
      <c r="E262" s="5"/>
      <c r="F262" s="5"/>
      <c r="G262" s="5" t="s">
        <v>404</v>
      </c>
      <c r="H262" s="5" t="s">
        <v>167</v>
      </c>
      <c r="I262" s="45">
        <v>67</v>
      </c>
      <c r="J262" s="64"/>
      <c r="K262" s="62"/>
      <c r="L262" s="26">
        <f t="shared" si="31"/>
        <v>0</v>
      </c>
      <c r="M262" s="43">
        <f t="shared" si="30"/>
        <v>0</v>
      </c>
      <c r="N262" s="26">
        <f t="shared" si="32"/>
        <v>0</v>
      </c>
    </row>
    <row r="263" spans="1:14" ht="12.75" x14ac:dyDescent="0.15">
      <c r="A263" s="7"/>
      <c r="B263" s="5" t="s">
        <v>411</v>
      </c>
      <c r="C263" s="5" t="s">
        <v>412</v>
      </c>
      <c r="D263" s="5" t="s">
        <v>22</v>
      </c>
      <c r="E263" s="5"/>
      <c r="F263" s="5"/>
      <c r="G263" s="5" t="s">
        <v>365</v>
      </c>
      <c r="H263" s="5" t="s">
        <v>167</v>
      </c>
      <c r="I263" s="45">
        <v>44</v>
      </c>
      <c r="J263" s="64"/>
      <c r="K263" s="62"/>
      <c r="L263" s="26">
        <f t="shared" si="31"/>
        <v>0</v>
      </c>
      <c r="M263" s="43">
        <f t="shared" si="30"/>
        <v>0</v>
      </c>
      <c r="N263" s="26">
        <f t="shared" si="32"/>
        <v>0</v>
      </c>
    </row>
    <row r="264" spans="1:14" ht="12.75" x14ac:dyDescent="0.15">
      <c r="A264" s="7"/>
      <c r="B264" s="5" t="s">
        <v>416</v>
      </c>
      <c r="C264" s="5" t="s">
        <v>417</v>
      </c>
      <c r="D264" s="5" t="s">
        <v>224</v>
      </c>
      <c r="E264" s="5"/>
      <c r="F264" s="5"/>
      <c r="G264" s="5" t="s">
        <v>93</v>
      </c>
      <c r="H264" s="5" t="s">
        <v>167</v>
      </c>
      <c r="I264" s="45">
        <v>135</v>
      </c>
      <c r="J264" s="64"/>
      <c r="K264" s="62"/>
      <c r="L264" s="26">
        <f t="shared" si="31"/>
        <v>0</v>
      </c>
      <c r="M264" s="43">
        <f t="shared" si="30"/>
        <v>0</v>
      </c>
      <c r="N264" s="26">
        <f t="shared" si="32"/>
        <v>0</v>
      </c>
    </row>
    <row r="265" spans="1:14" ht="12.75" x14ac:dyDescent="0.15">
      <c r="A265" s="51"/>
      <c r="B265" s="5" t="s">
        <v>420</v>
      </c>
      <c r="C265" s="5" t="s">
        <v>432</v>
      </c>
      <c r="D265" s="5" t="s">
        <v>22</v>
      </c>
      <c r="E265" s="5"/>
      <c r="F265" s="5"/>
      <c r="G265" s="5"/>
      <c r="H265" s="5" t="s">
        <v>167</v>
      </c>
      <c r="I265" s="45">
        <v>26</v>
      </c>
      <c r="J265" s="64"/>
      <c r="K265" s="62"/>
      <c r="L265" s="26">
        <f t="shared" si="31"/>
        <v>0</v>
      </c>
      <c r="M265" s="43">
        <f t="shared" si="30"/>
        <v>0</v>
      </c>
      <c r="N265" s="26">
        <f t="shared" si="32"/>
        <v>0</v>
      </c>
    </row>
    <row r="266" spans="1:14" ht="12.75" x14ac:dyDescent="0.15">
      <c r="A266" s="51"/>
      <c r="B266" s="5" t="s">
        <v>420</v>
      </c>
      <c r="C266" s="5" t="s">
        <v>433</v>
      </c>
      <c r="D266" s="5" t="s">
        <v>22</v>
      </c>
      <c r="E266" s="5"/>
      <c r="F266" s="5"/>
      <c r="G266" s="5"/>
      <c r="H266" s="5" t="s">
        <v>167</v>
      </c>
      <c r="I266" s="45">
        <v>209</v>
      </c>
      <c r="J266" s="64"/>
      <c r="K266" s="62"/>
      <c r="L266" s="26">
        <f t="shared" si="31"/>
        <v>0</v>
      </c>
      <c r="M266" s="43">
        <f t="shared" si="30"/>
        <v>0</v>
      </c>
      <c r="N266" s="26">
        <f t="shared" si="32"/>
        <v>0</v>
      </c>
    </row>
    <row r="267" spans="1:14" ht="12.75" x14ac:dyDescent="0.15">
      <c r="A267" s="51"/>
      <c r="B267" s="5" t="s">
        <v>421</v>
      </c>
      <c r="C267" s="5" t="s">
        <v>434</v>
      </c>
      <c r="D267" s="5" t="s">
        <v>22</v>
      </c>
      <c r="E267" s="5"/>
      <c r="F267" s="5"/>
      <c r="G267" s="5"/>
      <c r="H267" s="5" t="s">
        <v>167</v>
      </c>
      <c r="I267" s="45">
        <v>88</v>
      </c>
      <c r="J267" s="64"/>
      <c r="K267" s="62"/>
      <c r="L267" s="26">
        <f t="shared" si="31"/>
        <v>0</v>
      </c>
      <c r="M267" s="43">
        <f t="shared" si="30"/>
        <v>0</v>
      </c>
      <c r="N267" s="26">
        <f t="shared" si="32"/>
        <v>0</v>
      </c>
    </row>
    <row r="268" spans="1:14" ht="12.75" x14ac:dyDescent="0.15">
      <c r="A268" s="7"/>
      <c r="B268" s="5" t="s">
        <v>422</v>
      </c>
      <c r="C268" s="5" t="s">
        <v>435</v>
      </c>
      <c r="D268" s="5" t="s">
        <v>22</v>
      </c>
      <c r="E268" s="5"/>
      <c r="F268" s="5"/>
      <c r="G268" s="5" t="s">
        <v>413</v>
      </c>
      <c r="H268" s="5" t="s">
        <v>167</v>
      </c>
      <c r="I268" s="45">
        <v>72</v>
      </c>
      <c r="J268" s="64"/>
      <c r="K268" s="62"/>
      <c r="L268" s="26">
        <f t="shared" si="31"/>
        <v>0</v>
      </c>
      <c r="M268" s="43">
        <f t="shared" si="30"/>
        <v>0</v>
      </c>
      <c r="N268" s="26">
        <f t="shared" si="32"/>
        <v>0</v>
      </c>
    </row>
    <row r="269" spans="1:14" ht="12.75" x14ac:dyDescent="0.15">
      <c r="A269" s="51"/>
      <c r="B269" s="5" t="s">
        <v>424</v>
      </c>
      <c r="C269" s="5" t="s">
        <v>438</v>
      </c>
      <c r="D269" s="5" t="s">
        <v>22</v>
      </c>
      <c r="E269" s="5"/>
      <c r="F269" s="5" t="s">
        <v>133</v>
      </c>
      <c r="G269" s="5" t="s">
        <v>452</v>
      </c>
      <c r="H269" s="5" t="s">
        <v>167</v>
      </c>
      <c r="I269" s="45">
        <v>1026</v>
      </c>
      <c r="J269" s="64"/>
      <c r="K269" s="62"/>
      <c r="L269" s="26">
        <f t="shared" si="31"/>
        <v>0</v>
      </c>
      <c r="M269" s="43">
        <f t="shared" si="30"/>
        <v>0</v>
      </c>
      <c r="N269" s="26">
        <f t="shared" si="32"/>
        <v>0</v>
      </c>
    </row>
    <row r="270" spans="1:14" ht="12.75" x14ac:dyDescent="0.15">
      <c r="A270" s="51"/>
      <c r="B270" s="5" t="s">
        <v>425</v>
      </c>
      <c r="C270" s="5" t="s">
        <v>439</v>
      </c>
      <c r="D270" s="5" t="s">
        <v>22</v>
      </c>
      <c r="E270" s="5"/>
      <c r="F270" s="5" t="s">
        <v>456</v>
      </c>
      <c r="G270" s="5" t="s">
        <v>453</v>
      </c>
      <c r="H270" s="5" t="s">
        <v>167</v>
      </c>
      <c r="I270" s="45">
        <v>142</v>
      </c>
      <c r="J270" s="64"/>
      <c r="K270" s="62"/>
      <c r="L270" s="26">
        <f t="shared" si="31"/>
        <v>0</v>
      </c>
      <c r="M270" s="43">
        <f t="shared" si="30"/>
        <v>0</v>
      </c>
      <c r="N270" s="26">
        <f t="shared" si="32"/>
        <v>0</v>
      </c>
    </row>
    <row r="271" spans="1:14" ht="12.75" x14ac:dyDescent="0.15">
      <c r="A271" s="51"/>
      <c r="B271" s="5" t="s">
        <v>425</v>
      </c>
      <c r="C271" s="5" t="s">
        <v>433</v>
      </c>
      <c r="D271" s="5" t="s">
        <v>22</v>
      </c>
      <c r="E271" s="5"/>
      <c r="F271" s="5" t="s">
        <v>456</v>
      </c>
      <c r="G271" s="5" t="s">
        <v>453</v>
      </c>
      <c r="H271" s="5" t="s">
        <v>167</v>
      </c>
      <c r="I271" s="45">
        <v>78</v>
      </c>
      <c r="J271" s="64"/>
      <c r="K271" s="62"/>
      <c r="L271" s="26">
        <f t="shared" si="31"/>
        <v>0</v>
      </c>
      <c r="M271" s="43">
        <f t="shared" si="30"/>
        <v>0</v>
      </c>
      <c r="N271" s="26">
        <f t="shared" si="32"/>
        <v>0</v>
      </c>
    </row>
    <row r="272" spans="1:14" ht="12.75" x14ac:dyDescent="0.15">
      <c r="A272" s="51"/>
      <c r="B272" s="5" t="s">
        <v>425</v>
      </c>
      <c r="C272" s="5" t="s">
        <v>440</v>
      </c>
      <c r="D272" s="5" t="s">
        <v>22</v>
      </c>
      <c r="E272" s="5"/>
      <c r="F272" s="5" t="s">
        <v>456</v>
      </c>
      <c r="G272" s="5" t="s">
        <v>453</v>
      </c>
      <c r="H272" s="5" t="s">
        <v>167</v>
      </c>
      <c r="I272" s="45">
        <v>70</v>
      </c>
      <c r="J272" s="64"/>
      <c r="K272" s="62"/>
      <c r="L272" s="26">
        <f t="shared" si="31"/>
        <v>0</v>
      </c>
      <c r="M272" s="43">
        <f t="shared" si="30"/>
        <v>0</v>
      </c>
      <c r="N272" s="26">
        <f t="shared" si="32"/>
        <v>0</v>
      </c>
    </row>
    <row r="273" spans="1:14" ht="12.75" x14ac:dyDescent="0.15">
      <c r="A273" s="51"/>
      <c r="B273" s="5" t="s">
        <v>426</v>
      </c>
      <c r="C273" s="5" t="s">
        <v>441</v>
      </c>
      <c r="D273" s="5" t="s">
        <v>22</v>
      </c>
      <c r="E273" s="5"/>
      <c r="F273" s="5" t="s">
        <v>662</v>
      </c>
      <c r="G273" s="5" t="s">
        <v>454</v>
      </c>
      <c r="H273" s="5" t="s">
        <v>167</v>
      </c>
      <c r="I273" s="45">
        <v>321</v>
      </c>
      <c r="J273" s="64"/>
      <c r="K273" s="62"/>
      <c r="L273" s="26">
        <f t="shared" si="31"/>
        <v>0</v>
      </c>
      <c r="M273" s="43">
        <f t="shared" si="30"/>
        <v>0</v>
      </c>
      <c r="N273" s="26">
        <f t="shared" si="32"/>
        <v>0</v>
      </c>
    </row>
    <row r="274" spans="1:14" ht="12.75" x14ac:dyDescent="0.15">
      <c r="A274" s="51"/>
      <c r="B274" s="5" t="s">
        <v>426</v>
      </c>
      <c r="C274" s="5" t="s">
        <v>442</v>
      </c>
      <c r="D274" s="5" t="s">
        <v>22</v>
      </c>
      <c r="E274" s="5"/>
      <c r="F274" s="5" t="s">
        <v>663</v>
      </c>
      <c r="G274" s="5" t="s">
        <v>454</v>
      </c>
      <c r="H274" s="5" t="s">
        <v>167</v>
      </c>
      <c r="I274" s="45">
        <v>390</v>
      </c>
      <c r="J274" s="64"/>
      <c r="K274" s="62"/>
      <c r="L274" s="26">
        <f t="shared" si="31"/>
        <v>0</v>
      </c>
      <c r="M274" s="43">
        <f t="shared" si="30"/>
        <v>0</v>
      </c>
      <c r="N274" s="26">
        <f t="shared" si="32"/>
        <v>0</v>
      </c>
    </row>
    <row r="275" spans="1:14" ht="12.75" x14ac:dyDescent="0.15">
      <c r="A275" s="51"/>
      <c r="B275" s="5" t="s">
        <v>664</v>
      </c>
      <c r="C275" s="5" t="s">
        <v>436</v>
      </c>
      <c r="D275" s="5" t="s">
        <v>22</v>
      </c>
      <c r="E275" s="5"/>
      <c r="F275" s="5" t="s">
        <v>665</v>
      </c>
      <c r="G275" s="5" t="s">
        <v>455</v>
      </c>
      <c r="H275" s="5" t="s">
        <v>167</v>
      </c>
      <c r="I275" s="45">
        <v>268</v>
      </c>
      <c r="J275" s="64"/>
      <c r="K275" s="62"/>
      <c r="L275" s="26">
        <f t="shared" si="31"/>
        <v>0</v>
      </c>
      <c r="M275" s="43">
        <f t="shared" si="30"/>
        <v>0</v>
      </c>
      <c r="N275" s="26">
        <f t="shared" si="32"/>
        <v>0</v>
      </c>
    </row>
    <row r="276" spans="1:14" ht="12.75" x14ac:dyDescent="0.15">
      <c r="A276" s="51"/>
      <c r="B276" s="5" t="s">
        <v>427</v>
      </c>
      <c r="C276" s="5" t="s">
        <v>443</v>
      </c>
      <c r="D276" s="5" t="s">
        <v>22</v>
      </c>
      <c r="E276" s="5"/>
      <c r="F276" s="5" t="s">
        <v>456</v>
      </c>
      <c r="G276" s="5" t="s">
        <v>93</v>
      </c>
      <c r="H276" s="5" t="s">
        <v>167</v>
      </c>
      <c r="I276" s="45">
        <v>290</v>
      </c>
      <c r="J276" s="64"/>
      <c r="K276" s="62"/>
      <c r="L276" s="26">
        <f t="shared" si="31"/>
        <v>0</v>
      </c>
      <c r="M276" s="43">
        <f t="shared" si="30"/>
        <v>0</v>
      </c>
      <c r="N276" s="26">
        <f t="shared" si="32"/>
        <v>0</v>
      </c>
    </row>
    <row r="277" spans="1:14" ht="12.75" x14ac:dyDescent="0.15">
      <c r="A277" s="51"/>
      <c r="B277" s="5" t="s">
        <v>427</v>
      </c>
      <c r="C277" s="5" t="s">
        <v>661</v>
      </c>
      <c r="D277" s="5" t="s">
        <v>22</v>
      </c>
      <c r="E277" s="5"/>
      <c r="F277" s="5" t="s">
        <v>456</v>
      </c>
      <c r="G277" s="5" t="s">
        <v>93</v>
      </c>
      <c r="H277" s="5" t="s">
        <v>167</v>
      </c>
      <c r="I277" s="45">
        <v>270</v>
      </c>
      <c r="J277" s="64"/>
      <c r="K277" s="62"/>
      <c r="L277" s="26">
        <f t="shared" si="31"/>
        <v>0</v>
      </c>
      <c r="M277" s="43">
        <f t="shared" si="30"/>
        <v>0</v>
      </c>
      <c r="N277" s="26">
        <f t="shared" si="32"/>
        <v>0</v>
      </c>
    </row>
    <row r="278" spans="1:14" ht="12.75" x14ac:dyDescent="0.15">
      <c r="A278" s="51"/>
      <c r="B278" s="5" t="s">
        <v>428</v>
      </c>
      <c r="C278" s="5" t="s">
        <v>444</v>
      </c>
      <c r="D278" s="5" t="s">
        <v>22</v>
      </c>
      <c r="E278" s="5"/>
      <c r="F278" s="5" t="s">
        <v>133</v>
      </c>
      <c r="G278" s="5" t="s">
        <v>451</v>
      </c>
      <c r="H278" s="5" t="s">
        <v>167</v>
      </c>
      <c r="I278" s="45">
        <v>305</v>
      </c>
      <c r="J278" s="64"/>
      <c r="K278" s="62"/>
      <c r="L278" s="26">
        <f t="shared" si="31"/>
        <v>0</v>
      </c>
      <c r="M278" s="43">
        <f t="shared" si="30"/>
        <v>0</v>
      </c>
      <c r="N278" s="26">
        <f t="shared" si="32"/>
        <v>0</v>
      </c>
    </row>
    <row r="279" spans="1:14" ht="12.75" x14ac:dyDescent="0.15">
      <c r="A279" s="51"/>
      <c r="B279" s="5" t="s">
        <v>428</v>
      </c>
      <c r="C279" s="5" t="s">
        <v>445</v>
      </c>
      <c r="D279" s="5" t="s">
        <v>22</v>
      </c>
      <c r="E279" s="5"/>
      <c r="F279" s="5" t="s">
        <v>133</v>
      </c>
      <c r="G279" s="5" t="s">
        <v>451</v>
      </c>
      <c r="H279" s="5" t="s">
        <v>167</v>
      </c>
      <c r="I279" s="45">
        <v>57</v>
      </c>
      <c r="J279" s="64"/>
      <c r="K279" s="62"/>
      <c r="L279" s="26">
        <f t="shared" si="31"/>
        <v>0</v>
      </c>
      <c r="M279" s="43">
        <f t="shared" si="30"/>
        <v>0</v>
      </c>
      <c r="N279" s="26">
        <f t="shared" si="32"/>
        <v>0</v>
      </c>
    </row>
    <row r="280" spans="1:14" ht="12.75" x14ac:dyDescent="0.15">
      <c r="A280" s="51"/>
      <c r="B280" s="5" t="s">
        <v>428</v>
      </c>
      <c r="C280" s="5" t="s">
        <v>446</v>
      </c>
      <c r="D280" s="5" t="s">
        <v>22</v>
      </c>
      <c r="E280" s="5"/>
      <c r="F280" s="5" t="s">
        <v>133</v>
      </c>
      <c r="G280" s="5" t="s">
        <v>451</v>
      </c>
      <c r="H280" s="5" t="s">
        <v>167</v>
      </c>
      <c r="I280" s="45">
        <v>24</v>
      </c>
      <c r="J280" s="64"/>
      <c r="K280" s="62"/>
      <c r="L280" s="26">
        <f t="shared" ref="L280:L285" si="33">I280*K280</f>
        <v>0</v>
      </c>
      <c r="M280" s="43">
        <f t="shared" si="30"/>
        <v>0</v>
      </c>
      <c r="N280" s="26">
        <f>L280*(1-M280)</f>
        <v>0</v>
      </c>
    </row>
    <row r="281" spans="1:14" ht="12.75" x14ac:dyDescent="0.15">
      <c r="A281" s="51"/>
      <c r="B281" s="5" t="s">
        <v>429</v>
      </c>
      <c r="C281" s="5" t="s">
        <v>447</v>
      </c>
      <c r="D281" s="5" t="s">
        <v>22</v>
      </c>
      <c r="E281" s="5"/>
      <c r="F281" s="5" t="s">
        <v>133</v>
      </c>
      <c r="G281" s="5" t="s">
        <v>452</v>
      </c>
      <c r="H281" s="5" t="s">
        <v>167</v>
      </c>
      <c r="I281" s="45">
        <v>120</v>
      </c>
      <c r="J281" s="64"/>
      <c r="K281" s="62"/>
      <c r="L281" s="26">
        <f t="shared" si="33"/>
        <v>0</v>
      </c>
      <c r="M281" s="43">
        <f t="shared" si="30"/>
        <v>0</v>
      </c>
      <c r="N281" s="26">
        <f>L281*(1-M281)</f>
        <v>0</v>
      </c>
    </row>
    <row r="282" spans="1:14" ht="12.75" x14ac:dyDescent="0.15">
      <c r="A282" s="51"/>
      <c r="B282" s="5" t="s">
        <v>429</v>
      </c>
      <c r="C282" s="5" t="s">
        <v>448</v>
      </c>
      <c r="D282" s="5" t="s">
        <v>22</v>
      </c>
      <c r="E282" s="5"/>
      <c r="F282" s="5" t="s">
        <v>133</v>
      </c>
      <c r="G282" s="5" t="s">
        <v>452</v>
      </c>
      <c r="H282" s="5" t="s">
        <v>167</v>
      </c>
      <c r="I282" s="45">
        <v>7</v>
      </c>
      <c r="J282" s="64"/>
      <c r="K282" s="62"/>
      <c r="L282" s="26">
        <f t="shared" si="33"/>
        <v>0</v>
      </c>
      <c r="M282" s="43">
        <f t="shared" si="30"/>
        <v>0</v>
      </c>
      <c r="N282" s="26">
        <f>L282*(1-M282)</f>
        <v>0</v>
      </c>
    </row>
    <row r="283" spans="1:14" ht="12.75" x14ac:dyDescent="0.15">
      <c r="A283" s="51"/>
      <c r="B283" s="5" t="s">
        <v>430</v>
      </c>
      <c r="C283" s="5" t="s">
        <v>449</v>
      </c>
      <c r="D283" s="5" t="s">
        <v>22</v>
      </c>
      <c r="E283" s="5"/>
      <c r="F283" s="5" t="s">
        <v>133</v>
      </c>
      <c r="G283" s="5" t="s">
        <v>451</v>
      </c>
      <c r="H283" s="5" t="s">
        <v>167</v>
      </c>
      <c r="I283" s="45">
        <v>83</v>
      </c>
      <c r="J283" s="64"/>
      <c r="K283" s="62"/>
      <c r="L283" s="26">
        <f t="shared" si="33"/>
        <v>0</v>
      </c>
      <c r="M283" s="43">
        <f t="shared" si="30"/>
        <v>0</v>
      </c>
      <c r="N283" s="26">
        <f>L283*(1-M283)</f>
        <v>0</v>
      </c>
    </row>
    <row r="284" spans="1:14" ht="12.75" x14ac:dyDescent="0.15">
      <c r="A284" s="51"/>
      <c r="B284" s="5" t="s">
        <v>431</v>
      </c>
      <c r="C284" s="5" t="s">
        <v>450</v>
      </c>
      <c r="D284" s="5" t="s">
        <v>22</v>
      </c>
      <c r="E284" s="5"/>
      <c r="F284" s="5" t="s">
        <v>457</v>
      </c>
      <c r="G284" s="5" t="s">
        <v>451</v>
      </c>
      <c r="H284" s="5" t="s">
        <v>167</v>
      </c>
      <c r="I284" s="45">
        <v>34</v>
      </c>
      <c r="J284" s="64"/>
      <c r="K284" s="62"/>
      <c r="L284" s="26">
        <f t="shared" si="33"/>
        <v>0</v>
      </c>
      <c r="M284" s="43">
        <f t="shared" si="30"/>
        <v>0</v>
      </c>
      <c r="N284" s="26">
        <f>L284*(1-M284)</f>
        <v>0</v>
      </c>
    </row>
    <row r="285" spans="1:14" ht="13.5" thickBot="1" x14ac:dyDescent="0.2">
      <c r="A285" s="46"/>
      <c r="B285" s="5" t="s">
        <v>660</v>
      </c>
      <c r="C285" s="5"/>
      <c r="D285" s="5" t="s">
        <v>22</v>
      </c>
      <c r="E285" s="5"/>
      <c r="F285" s="5"/>
      <c r="G285" s="5"/>
      <c r="H285" s="5" t="s">
        <v>659</v>
      </c>
      <c r="I285" s="45">
        <v>239</v>
      </c>
      <c r="J285" s="64"/>
      <c r="K285" s="62"/>
      <c r="L285" s="26">
        <f t="shared" si="33"/>
        <v>0</v>
      </c>
      <c r="M285" s="43">
        <f t="shared" si="30"/>
        <v>0</v>
      </c>
      <c r="N285" s="26">
        <f t="shared" ref="N285" si="34">L285*(1-M285)</f>
        <v>0</v>
      </c>
    </row>
    <row r="286" spans="1:14" ht="33" customHeight="1" thickBot="1" x14ac:dyDescent="0.25">
      <c r="A286" s="44"/>
      <c r="I286"/>
      <c r="J286"/>
      <c r="K286" s="37" t="s">
        <v>520</v>
      </c>
      <c r="L286" s="36">
        <f>SUM(L137:L285)</f>
        <v>0</v>
      </c>
      <c r="M286" s="35"/>
      <c r="N286" s="36">
        <f>SUM(N137:N285)</f>
        <v>0</v>
      </c>
    </row>
    <row r="287" spans="1:14" ht="15.6" customHeight="1" x14ac:dyDescent="0.15">
      <c r="B287" s="11"/>
      <c r="C287" s="9"/>
      <c r="D287" s="9"/>
      <c r="E287" s="9"/>
      <c r="F287" s="9"/>
      <c r="G287" s="9"/>
      <c r="H287" s="12"/>
    </row>
    <row r="288" spans="1:14" ht="25.5" customHeight="1" x14ac:dyDescent="0.15">
      <c r="A288" s="8" t="s">
        <v>2</v>
      </c>
      <c r="B288" s="27" t="s">
        <v>3</v>
      </c>
      <c r="C288" s="28" t="s">
        <v>4</v>
      </c>
      <c r="D288" s="28" t="s">
        <v>5</v>
      </c>
      <c r="E288" s="28" t="s">
        <v>701</v>
      </c>
      <c r="F288" s="28" t="s">
        <v>6</v>
      </c>
      <c r="G288" s="28" t="s">
        <v>7</v>
      </c>
      <c r="H288" s="29" t="s">
        <v>702</v>
      </c>
      <c r="I288" s="29" t="s">
        <v>168</v>
      </c>
      <c r="J288" s="29" t="s">
        <v>695</v>
      </c>
      <c r="K288" s="29" t="s">
        <v>169</v>
      </c>
      <c r="L288" s="30" t="s">
        <v>696</v>
      </c>
      <c r="M288" s="30" t="s">
        <v>515</v>
      </c>
      <c r="N288" s="30" t="s">
        <v>697</v>
      </c>
    </row>
    <row r="289" spans="1:14" ht="14.25" x14ac:dyDescent="0.15">
      <c r="A289" s="8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4"/>
      <c r="M289" s="60"/>
      <c r="N289" s="34"/>
    </row>
    <row r="290" spans="1:14" ht="12.75" x14ac:dyDescent="0.15">
      <c r="A290" s="7"/>
      <c r="B290" s="5" t="s">
        <v>60</v>
      </c>
      <c r="C290" s="5" t="s">
        <v>227</v>
      </c>
      <c r="D290" s="5" t="s">
        <v>114</v>
      </c>
      <c r="E290" s="5"/>
      <c r="F290" s="5"/>
      <c r="G290" s="5" t="s">
        <v>35</v>
      </c>
      <c r="H290" s="5" t="s">
        <v>167</v>
      </c>
      <c r="I290" s="45">
        <v>23</v>
      </c>
      <c r="J290" s="64"/>
      <c r="K290" s="62"/>
      <c r="L290" s="26">
        <f>I290*K290</f>
        <v>0</v>
      </c>
      <c r="M290" s="43">
        <f>$M$289</f>
        <v>0</v>
      </c>
      <c r="N290" s="26">
        <f t="shared" ref="N290:N332" si="35">L290*(1-M290)</f>
        <v>0</v>
      </c>
    </row>
    <row r="291" spans="1:14" ht="12.75" x14ac:dyDescent="0.15">
      <c r="A291" s="7"/>
      <c r="B291" s="5" t="s">
        <v>58</v>
      </c>
      <c r="C291" s="5" t="s">
        <v>65</v>
      </c>
      <c r="D291" s="5" t="s">
        <v>59</v>
      </c>
      <c r="E291" s="5"/>
      <c r="F291" s="5"/>
      <c r="G291" s="5" t="s">
        <v>35</v>
      </c>
      <c r="H291" s="5" t="s">
        <v>167</v>
      </c>
      <c r="I291" s="45">
        <v>33</v>
      </c>
      <c r="J291" s="64"/>
      <c r="K291" s="62"/>
      <c r="L291" s="26">
        <f t="shared" ref="L291:L332" si="36">I291*K291</f>
        <v>0</v>
      </c>
      <c r="M291" s="43">
        <f t="shared" ref="M291:M332" si="37">$M$289</f>
        <v>0</v>
      </c>
      <c r="N291" s="26">
        <f t="shared" si="35"/>
        <v>0</v>
      </c>
    </row>
    <row r="292" spans="1:14" ht="12.75" x14ac:dyDescent="0.15">
      <c r="A292" s="46"/>
      <c r="B292" s="5" t="s">
        <v>58</v>
      </c>
      <c r="C292" s="5" t="s">
        <v>667</v>
      </c>
      <c r="D292" s="5" t="s">
        <v>668</v>
      </c>
      <c r="E292" s="5"/>
      <c r="F292" s="5"/>
      <c r="G292" s="5"/>
      <c r="H292" s="5" t="s">
        <v>167</v>
      </c>
      <c r="I292" s="45">
        <v>31</v>
      </c>
      <c r="J292" s="64"/>
      <c r="K292" s="62"/>
      <c r="L292" s="26">
        <f t="shared" si="36"/>
        <v>0</v>
      </c>
      <c r="M292" s="43">
        <f t="shared" si="37"/>
        <v>0</v>
      </c>
      <c r="N292" s="26">
        <f>L292*(1-M292)</f>
        <v>0</v>
      </c>
    </row>
    <row r="293" spans="1:14" ht="12.75" x14ac:dyDescent="0.15">
      <c r="A293" s="7"/>
      <c r="B293" s="5" t="s">
        <v>225</v>
      </c>
      <c r="C293" s="5" t="s">
        <v>514</v>
      </c>
      <c r="D293" s="5" t="s">
        <v>414</v>
      </c>
      <c r="E293" s="5"/>
      <c r="F293" s="5"/>
      <c r="G293" s="5" t="s">
        <v>281</v>
      </c>
      <c r="H293" s="5" t="s">
        <v>167</v>
      </c>
      <c r="I293" s="45">
        <v>21</v>
      </c>
      <c r="J293" s="64"/>
      <c r="K293" s="62"/>
      <c r="L293" s="26">
        <f t="shared" si="36"/>
        <v>0</v>
      </c>
      <c r="M293" s="43">
        <f t="shared" si="37"/>
        <v>0</v>
      </c>
      <c r="N293" s="26">
        <f>L293*(1-M293)</f>
        <v>0</v>
      </c>
    </row>
    <row r="294" spans="1:14" ht="12.75" x14ac:dyDescent="0.15">
      <c r="A294" s="7"/>
      <c r="B294" s="5" t="s">
        <v>61</v>
      </c>
      <c r="C294" s="5" t="s">
        <v>62</v>
      </c>
      <c r="D294" s="5" t="s">
        <v>116</v>
      </c>
      <c r="E294" s="5"/>
      <c r="F294" s="5"/>
      <c r="G294" s="5" t="s">
        <v>35</v>
      </c>
      <c r="H294" s="5" t="s">
        <v>167</v>
      </c>
      <c r="I294" s="45">
        <v>74</v>
      </c>
      <c r="J294" s="64"/>
      <c r="K294" s="62"/>
      <c r="L294" s="26">
        <f t="shared" si="36"/>
        <v>0</v>
      </c>
      <c r="M294" s="43">
        <f t="shared" si="37"/>
        <v>0</v>
      </c>
      <c r="N294" s="26">
        <f t="shared" si="35"/>
        <v>0</v>
      </c>
    </row>
    <row r="295" spans="1:14" ht="12.75" x14ac:dyDescent="0.15">
      <c r="A295" s="7"/>
      <c r="B295" s="5" t="s">
        <v>61</v>
      </c>
      <c r="C295" s="5" t="s">
        <v>63</v>
      </c>
      <c r="D295" s="5" t="s">
        <v>138</v>
      </c>
      <c r="E295" s="5"/>
      <c r="F295" s="5"/>
      <c r="G295" s="5" t="s">
        <v>35</v>
      </c>
      <c r="H295" s="5" t="s">
        <v>167</v>
      </c>
      <c r="I295" s="45">
        <v>22</v>
      </c>
      <c r="J295" s="64"/>
      <c r="K295" s="62"/>
      <c r="L295" s="26">
        <f t="shared" si="36"/>
        <v>0</v>
      </c>
      <c r="M295" s="43">
        <f t="shared" si="37"/>
        <v>0</v>
      </c>
      <c r="N295" s="26">
        <f t="shared" si="35"/>
        <v>0</v>
      </c>
    </row>
    <row r="296" spans="1:14" ht="12.75" x14ac:dyDescent="0.15">
      <c r="A296" s="7"/>
      <c r="B296" s="5" t="s">
        <v>61</v>
      </c>
      <c r="C296" s="5" t="s">
        <v>64</v>
      </c>
      <c r="D296" s="5" t="s">
        <v>139</v>
      </c>
      <c r="E296" s="5"/>
      <c r="F296" s="5"/>
      <c r="G296" s="5" t="s">
        <v>35</v>
      </c>
      <c r="H296" s="5" t="s">
        <v>167</v>
      </c>
      <c r="I296" s="45">
        <v>5</v>
      </c>
      <c r="J296" s="64"/>
      <c r="K296" s="62"/>
      <c r="L296" s="26">
        <f t="shared" si="36"/>
        <v>0</v>
      </c>
      <c r="M296" s="43">
        <f t="shared" si="37"/>
        <v>0</v>
      </c>
      <c r="N296" s="26">
        <f t="shared" si="35"/>
        <v>0</v>
      </c>
    </row>
    <row r="297" spans="1:14" ht="12.75" x14ac:dyDescent="0.15">
      <c r="A297" s="7"/>
      <c r="B297" s="5" t="s">
        <v>61</v>
      </c>
      <c r="C297" s="5" t="s">
        <v>66</v>
      </c>
      <c r="D297" s="5" t="s">
        <v>535</v>
      </c>
      <c r="E297" s="5"/>
      <c r="F297" s="5"/>
      <c r="G297" s="5" t="s">
        <v>35</v>
      </c>
      <c r="H297" s="5" t="s">
        <v>167</v>
      </c>
      <c r="I297" s="45">
        <v>17</v>
      </c>
      <c r="J297" s="64"/>
      <c r="K297" s="62"/>
      <c r="L297" s="26">
        <f t="shared" si="36"/>
        <v>0</v>
      </c>
      <c r="M297" s="43">
        <f t="shared" si="37"/>
        <v>0</v>
      </c>
      <c r="N297" s="26">
        <f t="shared" si="35"/>
        <v>0</v>
      </c>
    </row>
    <row r="298" spans="1:14" ht="12.75" x14ac:dyDescent="0.15">
      <c r="A298" s="7"/>
      <c r="B298" s="5" t="s">
        <v>61</v>
      </c>
      <c r="C298" s="5" t="s">
        <v>574</v>
      </c>
      <c r="D298" s="5" t="s">
        <v>575</v>
      </c>
      <c r="E298" s="5"/>
      <c r="F298" s="5"/>
      <c r="G298" s="5" t="s">
        <v>281</v>
      </c>
      <c r="H298" s="5" t="s">
        <v>167</v>
      </c>
      <c r="I298" s="45">
        <v>30</v>
      </c>
      <c r="J298" s="64"/>
      <c r="K298" s="62"/>
      <c r="L298" s="26">
        <f t="shared" si="36"/>
        <v>0</v>
      </c>
      <c r="M298" s="43">
        <f t="shared" si="37"/>
        <v>0</v>
      </c>
      <c r="N298" s="26">
        <f t="shared" ref="N298:N302" si="38">L298*(1-M298)</f>
        <v>0</v>
      </c>
    </row>
    <row r="299" spans="1:14" ht="12.75" x14ac:dyDescent="0.15">
      <c r="A299" s="7"/>
      <c r="B299" s="5" t="s">
        <v>61</v>
      </c>
      <c r="C299" s="5" t="s">
        <v>507</v>
      </c>
      <c r="D299" s="5" t="s">
        <v>368</v>
      </c>
      <c r="E299" s="5"/>
      <c r="F299" s="5"/>
      <c r="G299" s="5" t="s">
        <v>281</v>
      </c>
      <c r="H299" s="5" t="s">
        <v>167</v>
      </c>
      <c r="I299" s="45">
        <v>31</v>
      </c>
      <c r="J299" s="64"/>
      <c r="K299" s="62"/>
      <c r="L299" s="26">
        <f t="shared" si="36"/>
        <v>0</v>
      </c>
      <c r="M299" s="43">
        <f t="shared" si="37"/>
        <v>0</v>
      </c>
      <c r="N299" s="26">
        <f t="shared" si="38"/>
        <v>0</v>
      </c>
    </row>
    <row r="300" spans="1:14" ht="12.75" x14ac:dyDescent="0.15">
      <c r="A300" s="7"/>
      <c r="B300" s="5" t="s">
        <v>321</v>
      </c>
      <c r="C300" s="5" t="s">
        <v>499</v>
      </c>
      <c r="D300" s="5" t="s">
        <v>322</v>
      </c>
      <c r="E300" s="5"/>
      <c r="F300" s="5"/>
      <c r="G300" s="5" t="s">
        <v>323</v>
      </c>
      <c r="H300" s="5" t="s">
        <v>167</v>
      </c>
      <c r="I300" s="45">
        <v>32</v>
      </c>
      <c r="J300" s="64"/>
      <c r="K300" s="62"/>
      <c r="L300" s="26">
        <f t="shared" si="36"/>
        <v>0</v>
      </c>
      <c r="M300" s="43">
        <f t="shared" si="37"/>
        <v>0</v>
      </c>
      <c r="N300" s="26">
        <f t="shared" si="38"/>
        <v>0</v>
      </c>
    </row>
    <row r="301" spans="1:14" ht="12.75" x14ac:dyDescent="0.15">
      <c r="A301" s="7"/>
      <c r="B301" s="5" t="s">
        <v>321</v>
      </c>
      <c r="C301" s="5" t="s">
        <v>500</v>
      </c>
      <c r="D301" s="5" t="s">
        <v>324</v>
      </c>
      <c r="E301" s="5"/>
      <c r="F301" s="5"/>
      <c r="G301" s="5" t="s">
        <v>323</v>
      </c>
      <c r="H301" s="5" t="s">
        <v>167</v>
      </c>
      <c r="I301" s="45">
        <v>34</v>
      </c>
      <c r="J301" s="64"/>
      <c r="K301" s="62"/>
      <c r="L301" s="26">
        <f t="shared" si="36"/>
        <v>0</v>
      </c>
      <c r="M301" s="43">
        <f t="shared" si="37"/>
        <v>0</v>
      </c>
      <c r="N301" s="26">
        <f t="shared" si="38"/>
        <v>0</v>
      </c>
    </row>
    <row r="302" spans="1:14" ht="12.75" x14ac:dyDescent="0.15">
      <c r="A302" s="7"/>
      <c r="B302" s="5" t="s">
        <v>321</v>
      </c>
      <c r="C302" s="5" t="s">
        <v>501</v>
      </c>
      <c r="D302" s="5" t="s">
        <v>325</v>
      </c>
      <c r="E302" s="5"/>
      <c r="F302" s="5"/>
      <c r="G302" s="5" t="s">
        <v>323</v>
      </c>
      <c r="H302" s="5" t="s">
        <v>167</v>
      </c>
      <c r="I302" s="45">
        <v>51</v>
      </c>
      <c r="J302" s="64"/>
      <c r="K302" s="62"/>
      <c r="L302" s="26">
        <f t="shared" si="36"/>
        <v>0</v>
      </c>
      <c r="M302" s="43">
        <f t="shared" si="37"/>
        <v>0</v>
      </c>
      <c r="N302" s="26">
        <f t="shared" si="38"/>
        <v>0</v>
      </c>
    </row>
    <row r="303" spans="1:14" ht="12.75" x14ac:dyDescent="0.15">
      <c r="A303" s="7"/>
      <c r="B303" s="5" t="s">
        <v>488</v>
      </c>
      <c r="C303" s="5" t="s">
        <v>499</v>
      </c>
      <c r="D303" s="5" t="s">
        <v>577</v>
      </c>
      <c r="E303" s="5"/>
      <c r="F303" s="5"/>
      <c r="G303" s="5" t="s">
        <v>323</v>
      </c>
      <c r="H303" s="5" t="s">
        <v>167</v>
      </c>
      <c r="I303" s="45">
        <v>14</v>
      </c>
      <c r="J303" s="64"/>
      <c r="K303" s="62"/>
      <c r="L303" s="26">
        <f t="shared" si="36"/>
        <v>0</v>
      </c>
      <c r="M303" s="43">
        <f t="shared" si="37"/>
        <v>0</v>
      </c>
      <c r="N303" s="26">
        <f t="shared" si="35"/>
        <v>0</v>
      </c>
    </row>
    <row r="304" spans="1:14" ht="12.75" x14ac:dyDescent="0.15">
      <c r="A304" s="7"/>
      <c r="B304" s="5" t="s">
        <v>488</v>
      </c>
      <c r="C304" s="5" t="s">
        <v>500</v>
      </c>
      <c r="D304" s="5" t="s">
        <v>576</v>
      </c>
      <c r="E304" s="5"/>
      <c r="F304" s="5"/>
      <c r="G304" s="5" t="s">
        <v>323</v>
      </c>
      <c r="H304" s="5" t="s">
        <v>167</v>
      </c>
      <c r="I304" s="45">
        <v>5</v>
      </c>
      <c r="J304" s="64"/>
      <c r="K304" s="62"/>
      <c r="L304" s="26">
        <f t="shared" si="36"/>
        <v>0</v>
      </c>
      <c r="M304" s="43">
        <f t="shared" si="37"/>
        <v>0</v>
      </c>
      <c r="N304" s="26">
        <f t="shared" si="35"/>
        <v>0</v>
      </c>
    </row>
    <row r="305" spans="1:14" ht="12.75" x14ac:dyDescent="0.15">
      <c r="A305" s="7"/>
      <c r="B305" s="5" t="s">
        <v>67</v>
      </c>
      <c r="C305" s="5" t="s">
        <v>498</v>
      </c>
      <c r="D305" s="5" t="s">
        <v>22</v>
      </c>
      <c r="E305" s="5"/>
      <c r="F305" s="5"/>
      <c r="G305" s="5" t="s">
        <v>364</v>
      </c>
      <c r="H305" s="5" t="s">
        <v>167</v>
      </c>
      <c r="I305" s="45">
        <v>14</v>
      </c>
      <c r="J305" s="64"/>
      <c r="K305" s="62"/>
      <c r="L305" s="26">
        <f t="shared" si="36"/>
        <v>0</v>
      </c>
      <c r="M305" s="43">
        <f t="shared" si="37"/>
        <v>0</v>
      </c>
      <c r="N305" s="26">
        <f t="shared" ref="N305:N310" si="39">L305*(1-M305)</f>
        <v>0</v>
      </c>
    </row>
    <row r="306" spans="1:14" ht="12.75" x14ac:dyDescent="0.15">
      <c r="A306" s="7"/>
      <c r="B306" s="5" t="s">
        <v>67</v>
      </c>
      <c r="C306" s="5" t="s">
        <v>499</v>
      </c>
      <c r="D306" s="5" t="s">
        <v>22</v>
      </c>
      <c r="E306" s="5"/>
      <c r="F306" s="5"/>
      <c r="G306" s="5" t="s">
        <v>365</v>
      </c>
      <c r="H306" s="5" t="s">
        <v>167</v>
      </c>
      <c r="I306" s="45">
        <v>10</v>
      </c>
      <c r="J306" s="64"/>
      <c r="K306" s="62"/>
      <c r="L306" s="26">
        <f t="shared" si="36"/>
        <v>0</v>
      </c>
      <c r="M306" s="43">
        <f t="shared" si="37"/>
        <v>0</v>
      </c>
      <c r="N306" s="26">
        <f t="shared" si="39"/>
        <v>0</v>
      </c>
    </row>
    <row r="307" spans="1:14" ht="12.75" x14ac:dyDescent="0.15">
      <c r="A307" s="7"/>
      <c r="B307" s="5" t="s">
        <v>67</v>
      </c>
      <c r="C307" s="5" t="s">
        <v>500</v>
      </c>
      <c r="D307" s="5" t="s">
        <v>22</v>
      </c>
      <c r="E307" s="5"/>
      <c r="F307" s="5"/>
      <c r="G307" s="5"/>
      <c r="H307" s="5" t="s">
        <v>167</v>
      </c>
      <c r="I307" s="45">
        <v>16</v>
      </c>
      <c r="J307" s="64"/>
      <c r="K307" s="62"/>
      <c r="L307" s="26">
        <f t="shared" si="36"/>
        <v>0</v>
      </c>
      <c r="M307" s="43">
        <f t="shared" si="37"/>
        <v>0</v>
      </c>
      <c r="N307" s="26">
        <f t="shared" si="39"/>
        <v>0</v>
      </c>
    </row>
    <row r="308" spans="1:14" ht="12.75" x14ac:dyDescent="0.15">
      <c r="A308" s="7"/>
      <c r="B308" s="5" t="s">
        <v>67</v>
      </c>
      <c r="C308" s="5" t="s">
        <v>504</v>
      </c>
      <c r="D308" s="5" t="s">
        <v>22</v>
      </c>
      <c r="E308" s="5"/>
      <c r="F308" s="5"/>
      <c r="G308" s="5" t="s">
        <v>578</v>
      </c>
      <c r="H308" s="5" t="s">
        <v>167</v>
      </c>
      <c r="I308" s="45">
        <v>14</v>
      </c>
      <c r="J308" s="64"/>
      <c r="K308" s="62"/>
      <c r="L308" s="26">
        <f t="shared" si="36"/>
        <v>0</v>
      </c>
      <c r="M308" s="43">
        <f t="shared" si="37"/>
        <v>0</v>
      </c>
      <c r="N308" s="26">
        <f t="shared" si="39"/>
        <v>0</v>
      </c>
    </row>
    <row r="309" spans="1:14" ht="12.75" x14ac:dyDescent="0.15">
      <c r="A309" s="7"/>
      <c r="B309" s="5" t="s">
        <v>67</v>
      </c>
      <c r="C309" s="5" t="s">
        <v>505</v>
      </c>
      <c r="D309" s="5" t="s">
        <v>22</v>
      </c>
      <c r="E309" s="5"/>
      <c r="F309" s="5"/>
      <c r="G309" s="5" t="s">
        <v>35</v>
      </c>
      <c r="H309" s="5" t="s">
        <v>167</v>
      </c>
      <c r="I309" s="45">
        <v>6</v>
      </c>
      <c r="J309" s="64"/>
      <c r="K309" s="62"/>
      <c r="L309" s="26">
        <f t="shared" si="36"/>
        <v>0</v>
      </c>
      <c r="M309" s="43">
        <f t="shared" si="37"/>
        <v>0</v>
      </c>
      <c r="N309" s="26">
        <f t="shared" si="39"/>
        <v>0</v>
      </c>
    </row>
    <row r="310" spans="1:14" ht="12.75" x14ac:dyDescent="0.15">
      <c r="A310" s="7"/>
      <c r="B310" s="5" t="s">
        <v>418</v>
      </c>
      <c r="C310" s="5" t="s">
        <v>504</v>
      </c>
      <c r="D310" s="5" t="s">
        <v>22</v>
      </c>
      <c r="E310" s="5"/>
      <c r="F310" s="5"/>
      <c r="G310" s="5" t="s">
        <v>419</v>
      </c>
      <c r="H310" s="5" t="s">
        <v>167</v>
      </c>
      <c r="I310" s="45">
        <v>49</v>
      </c>
      <c r="J310" s="64"/>
      <c r="K310" s="62"/>
      <c r="L310" s="26">
        <f t="shared" si="36"/>
        <v>0</v>
      </c>
      <c r="M310" s="43">
        <f t="shared" si="37"/>
        <v>0</v>
      </c>
      <c r="N310" s="26">
        <f t="shared" si="39"/>
        <v>0</v>
      </c>
    </row>
    <row r="311" spans="1:14" ht="12.75" x14ac:dyDescent="0.15">
      <c r="A311" s="7"/>
      <c r="B311" s="5" t="s">
        <v>68</v>
      </c>
      <c r="C311" s="5" t="s">
        <v>185</v>
      </c>
      <c r="D311" s="5"/>
      <c r="E311" s="5"/>
      <c r="F311" s="5"/>
      <c r="G311" s="5" t="s">
        <v>35</v>
      </c>
      <c r="H311" s="5" t="s">
        <v>167</v>
      </c>
      <c r="I311" s="45">
        <v>21</v>
      </c>
      <c r="J311" s="64"/>
      <c r="K311" s="62"/>
      <c r="L311" s="26">
        <f t="shared" si="36"/>
        <v>0</v>
      </c>
      <c r="M311" s="43">
        <f t="shared" si="37"/>
        <v>0</v>
      </c>
      <c r="N311" s="26">
        <f t="shared" si="35"/>
        <v>0</v>
      </c>
    </row>
    <row r="312" spans="1:14" ht="12.75" x14ac:dyDescent="0.15">
      <c r="A312" s="7"/>
      <c r="B312" s="5" t="s">
        <v>68</v>
      </c>
      <c r="C312" s="5" t="s">
        <v>186</v>
      </c>
      <c r="D312" s="5"/>
      <c r="E312" s="5"/>
      <c r="F312" s="5"/>
      <c r="G312" s="5" t="s">
        <v>154</v>
      </c>
      <c r="H312" s="5" t="s">
        <v>167</v>
      </c>
      <c r="I312" s="45">
        <v>10</v>
      </c>
      <c r="J312" s="64"/>
      <c r="K312" s="62"/>
      <c r="L312" s="26">
        <f t="shared" si="36"/>
        <v>0</v>
      </c>
      <c r="M312" s="43">
        <f t="shared" si="37"/>
        <v>0</v>
      </c>
      <c r="N312" s="26">
        <f t="shared" si="35"/>
        <v>0</v>
      </c>
    </row>
    <row r="313" spans="1:14" ht="12.75" x14ac:dyDescent="0.15">
      <c r="A313" s="7"/>
      <c r="B313" s="5" t="s">
        <v>113</v>
      </c>
      <c r="C313" s="5" t="s">
        <v>176</v>
      </c>
      <c r="D313" s="5" t="s">
        <v>40</v>
      </c>
      <c r="E313" s="5"/>
      <c r="F313" s="5"/>
      <c r="G313" s="5" t="s">
        <v>56</v>
      </c>
      <c r="H313" s="5" t="s">
        <v>167</v>
      </c>
      <c r="I313" s="45">
        <v>30</v>
      </c>
      <c r="J313" s="64"/>
      <c r="K313" s="62"/>
      <c r="L313" s="26">
        <f t="shared" si="36"/>
        <v>0</v>
      </c>
      <c r="M313" s="43">
        <f t="shared" si="37"/>
        <v>0</v>
      </c>
      <c r="N313" s="26">
        <f t="shared" si="35"/>
        <v>0</v>
      </c>
    </row>
    <row r="314" spans="1:14" ht="12.75" x14ac:dyDescent="0.15">
      <c r="A314" s="7"/>
      <c r="B314" s="5" t="s">
        <v>113</v>
      </c>
      <c r="C314" s="5" t="s">
        <v>176</v>
      </c>
      <c r="D314" s="5" t="s">
        <v>152</v>
      </c>
      <c r="E314" s="5"/>
      <c r="F314" s="5"/>
      <c r="G314" s="5" t="s">
        <v>56</v>
      </c>
      <c r="H314" s="5" t="s">
        <v>167</v>
      </c>
      <c r="I314" s="45">
        <v>12</v>
      </c>
      <c r="J314" s="64"/>
      <c r="K314" s="62"/>
      <c r="L314" s="26">
        <f t="shared" si="36"/>
        <v>0</v>
      </c>
      <c r="M314" s="43">
        <f t="shared" si="37"/>
        <v>0</v>
      </c>
      <c r="N314" s="26">
        <f t="shared" si="35"/>
        <v>0</v>
      </c>
    </row>
    <row r="315" spans="1:14" ht="12.75" x14ac:dyDescent="0.15">
      <c r="A315" s="7"/>
      <c r="B315" s="5" t="s">
        <v>113</v>
      </c>
      <c r="C315" s="5" t="s">
        <v>176</v>
      </c>
      <c r="D315" s="5" t="s">
        <v>579</v>
      </c>
      <c r="E315" s="5"/>
      <c r="F315" s="5"/>
      <c r="G315" s="5" t="s">
        <v>56</v>
      </c>
      <c r="H315" s="5" t="s">
        <v>167</v>
      </c>
      <c r="I315" s="45">
        <v>16</v>
      </c>
      <c r="J315" s="64"/>
      <c r="K315" s="62"/>
      <c r="L315" s="26">
        <f t="shared" si="36"/>
        <v>0</v>
      </c>
      <c r="M315" s="43">
        <f t="shared" si="37"/>
        <v>0</v>
      </c>
      <c r="N315" s="26">
        <f t="shared" si="35"/>
        <v>0</v>
      </c>
    </row>
    <row r="316" spans="1:14" ht="12.75" x14ac:dyDescent="0.15">
      <c r="A316" s="7"/>
      <c r="B316" s="5" t="s">
        <v>115</v>
      </c>
      <c r="C316" s="5" t="s">
        <v>184</v>
      </c>
      <c r="D316" s="5" t="s">
        <v>116</v>
      </c>
      <c r="E316" s="5"/>
      <c r="F316" s="5" t="s">
        <v>118</v>
      </c>
      <c r="G316" s="5" t="s">
        <v>117</v>
      </c>
      <c r="H316" s="5" t="s">
        <v>167</v>
      </c>
      <c r="I316" s="45">
        <v>38</v>
      </c>
      <c r="J316" s="64"/>
      <c r="K316" s="62"/>
      <c r="L316" s="26">
        <f t="shared" si="36"/>
        <v>0</v>
      </c>
      <c r="M316" s="43">
        <f t="shared" si="37"/>
        <v>0</v>
      </c>
      <c r="N316" s="26">
        <f t="shared" si="35"/>
        <v>0</v>
      </c>
    </row>
    <row r="317" spans="1:14" ht="12.75" x14ac:dyDescent="0.15">
      <c r="A317" s="55"/>
      <c r="B317" s="5" t="s">
        <v>58</v>
      </c>
      <c r="C317" s="5" t="s">
        <v>514</v>
      </c>
      <c r="D317" s="5" t="s">
        <v>675</v>
      </c>
      <c r="E317" s="5" t="s">
        <v>681</v>
      </c>
      <c r="F317" s="5" t="s">
        <v>687</v>
      </c>
      <c r="G317" s="5"/>
      <c r="H317" s="5" t="s">
        <v>167</v>
      </c>
      <c r="I317" s="45">
        <v>79</v>
      </c>
      <c r="J317" s="64"/>
      <c r="K317" s="62"/>
      <c r="L317" s="26">
        <f t="shared" si="36"/>
        <v>0</v>
      </c>
      <c r="M317" s="43">
        <f t="shared" si="37"/>
        <v>0</v>
      </c>
      <c r="N317" s="26">
        <f t="shared" si="35"/>
        <v>0</v>
      </c>
    </row>
    <row r="318" spans="1:14" customFormat="1" ht="12.75" x14ac:dyDescent="0.15">
      <c r="A318" s="55"/>
      <c r="B318" s="5" t="s">
        <v>225</v>
      </c>
      <c r="C318" s="5" t="s">
        <v>680</v>
      </c>
      <c r="D318" s="5" t="s">
        <v>674</v>
      </c>
      <c r="E318" s="5" t="s">
        <v>681</v>
      </c>
      <c r="F318" s="5" t="s">
        <v>687</v>
      </c>
      <c r="G318" s="5"/>
      <c r="H318" s="5" t="s">
        <v>167</v>
      </c>
      <c r="I318" s="45">
        <v>79</v>
      </c>
      <c r="J318" s="64"/>
      <c r="K318" s="62"/>
      <c r="L318" s="26">
        <f t="shared" si="36"/>
        <v>0</v>
      </c>
      <c r="M318" s="43">
        <f t="shared" si="37"/>
        <v>0</v>
      </c>
      <c r="N318" s="26">
        <f t="shared" si="35"/>
        <v>0</v>
      </c>
    </row>
    <row r="319" spans="1:14" ht="12.75" x14ac:dyDescent="0.15">
      <c r="A319" s="55"/>
      <c r="B319" s="5" t="s">
        <v>677</v>
      </c>
      <c r="C319" s="5" t="s">
        <v>499</v>
      </c>
      <c r="D319" s="5" t="s">
        <v>673</v>
      </c>
      <c r="E319" s="5" t="s">
        <v>681</v>
      </c>
      <c r="F319" s="5" t="s">
        <v>687</v>
      </c>
      <c r="G319" s="5"/>
      <c r="H319" s="5" t="s">
        <v>167</v>
      </c>
      <c r="I319" s="45">
        <v>78</v>
      </c>
      <c r="J319" s="64"/>
      <c r="K319" s="62"/>
      <c r="L319" s="26">
        <f t="shared" si="36"/>
        <v>0</v>
      </c>
      <c r="M319" s="43">
        <f t="shared" si="37"/>
        <v>0</v>
      </c>
      <c r="N319" s="26">
        <f t="shared" si="35"/>
        <v>0</v>
      </c>
    </row>
    <row r="320" spans="1:14" ht="12.75" x14ac:dyDescent="0.15">
      <c r="A320" s="55"/>
      <c r="B320" s="5" t="s">
        <v>676</v>
      </c>
      <c r="C320" s="5" t="s">
        <v>679</v>
      </c>
      <c r="D320" s="5" t="s">
        <v>672</v>
      </c>
      <c r="E320" s="5" t="s">
        <v>681</v>
      </c>
      <c r="F320" s="5" t="s">
        <v>687</v>
      </c>
      <c r="G320" s="5"/>
      <c r="H320" s="5" t="s">
        <v>167</v>
      </c>
      <c r="I320" s="45">
        <v>103</v>
      </c>
      <c r="J320" s="64"/>
      <c r="K320" s="62"/>
      <c r="L320" s="26">
        <f t="shared" si="36"/>
        <v>0</v>
      </c>
      <c r="M320" s="43">
        <f t="shared" si="37"/>
        <v>0</v>
      </c>
      <c r="N320" s="26">
        <f t="shared" si="35"/>
        <v>0</v>
      </c>
    </row>
    <row r="321" spans="1:14" ht="12.75" x14ac:dyDescent="0.15">
      <c r="A321" s="55"/>
      <c r="B321" s="5" t="s">
        <v>676</v>
      </c>
      <c r="C321" s="5" t="s">
        <v>499</v>
      </c>
      <c r="D321" s="5" t="s">
        <v>671</v>
      </c>
      <c r="E321" s="5" t="s">
        <v>681</v>
      </c>
      <c r="F321" s="5" t="s">
        <v>687</v>
      </c>
      <c r="G321" s="5"/>
      <c r="H321" s="5" t="s">
        <v>167</v>
      </c>
      <c r="I321" s="45">
        <v>78</v>
      </c>
      <c r="J321" s="64"/>
      <c r="K321" s="62"/>
      <c r="L321" s="26">
        <f t="shared" si="36"/>
        <v>0</v>
      </c>
      <c r="M321" s="43">
        <f t="shared" si="37"/>
        <v>0</v>
      </c>
      <c r="N321" s="26">
        <f t="shared" si="35"/>
        <v>0</v>
      </c>
    </row>
    <row r="322" spans="1:14" ht="12.75" x14ac:dyDescent="0.15">
      <c r="A322" s="55"/>
      <c r="B322" s="5" t="s">
        <v>677</v>
      </c>
      <c r="C322" s="5" t="s">
        <v>504</v>
      </c>
      <c r="D322" s="5" t="s">
        <v>670</v>
      </c>
      <c r="E322" s="5" t="s">
        <v>681</v>
      </c>
      <c r="F322" s="5" t="s">
        <v>687</v>
      </c>
      <c r="G322" s="5"/>
      <c r="H322" s="5" t="s">
        <v>167</v>
      </c>
      <c r="I322" s="45">
        <v>74</v>
      </c>
      <c r="J322" s="64"/>
      <c r="K322" s="62"/>
      <c r="L322" s="26">
        <f t="shared" si="36"/>
        <v>0</v>
      </c>
      <c r="M322" s="43">
        <f t="shared" si="37"/>
        <v>0</v>
      </c>
      <c r="N322" s="26">
        <f t="shared" si="35"/>
        <v>0</v>
      </c>
    </row>
    <row r="323" spans="1:14" ht="12.75" x14ac:dyDescent="0.15">
      <c r="A323" s="55"/>
      <c r="B323" s="5" t="s">
        <v>676</v>
      </c>
      <c r="C323" s="5" t="s">
        <v>505</v>
      </c>
      <c r="D323" s="5" t="s">
        <v>669</v>
      </c>
      <c r="E323" s="5" t="s">
        <v>681</v>
      </c>
      <c r="F323" s="5" t="s">
        <v>687</v>
      </c>
      <c r="G323" s="5"/>
      <c r="H323" s="5" t="s">
        <v>167</v>
      </c>
      <c r="I323" s="45">
        <v>21</v>
      </c>
      <c r="J323" s="64"/>
      <c r="K323" s="62"/>
      <c r="L323" s="26">
        <f t="shared" si="36"/>
        <v>0</v>
      </c>
      <c r="M323" s="43">
        <f t="shared" si="37"/>
        <v>0</v>
      </c>
      <c r="N323" s="26">
        <f t="shared" si="35"/>
        <v>0</v>
      </c>
    </row>
    <row r="324" spans="1:14" ht="12.75" x14ac:dyDescent="0.15">
      <c r="A324" s="55"/>
      <c r="B324" s="5" t="s">
        <v>67</v>
      </c>
      <c r="C324" s="5" t="s">
        <v>500</v>
      </c>
      <c r="D324" s="5"/>
      <c r="E324" s="5" t="s">
        <v>681</v>
      </c>
      <c r="F324" s="5" t="s">
        <v>687</v>
      </c>
      <c r="G324" s="5"/>
      <c r="H324" s="5" t="s">
        <v>167</v>
      </c>
      <c r="I324" s="45">
        <v>115</v>
      </c>
      <c r="J324" s="64"/>
      <c r="K324" s="62"/>
      <c r="L324" s="26">
        <f t="shared" si="36"/>
        <v>0</v>
      </c>
      <c r="M324" s="43">
        <f t="shared" si="37"/>
        <v>0</v>
      </c>
      <c r="N324" s="26">
        <f t="shared" si="35"/>
        <v>0</v>
      </c>
    </row>
    <row r="325" spans="1:14" ht="12.75" x14ac:dyDescent="0.15">
      <c r="A325" s="55"/>
      <c r="B325" s="5" t="s">
        <v>678</v>
      </c>
      <c r="C325" s="5" t="s">
        <v>501</v>
      </c>
      <c r="D325" s="5"/>
      <c r="E325" s="5" t="s">
        <v>681</v>
      </c>
      <c r="F325" s="5" t="s">
        <v>687</v>
      </c>
      <c r="G325" s="5"/>
      <c r="H325" s="5" t="s">
        <v>167</v>
      </c>
      <c r="I325" s="45">
        <v>105</v>
      </c>
      <c r="J325" s="64"/>
      <c r="K325" s="62"/>
      <c r="L325" s="26">
        <f t="shared" si="36"/>
        <v>0</v>
      </c>
      <c r="M325" s="43">
        <f t="shared" si="37"/>
        <v>0</v>
      </c>
      <c r="N325" s="26">
        <f t="shared" si="35"/>
        <v>0</v>
      </c>
    </row>
    <row r="326" spans="1:14" ht="12.75" x14ac:dyDescent="0.15">
      <c r="A326" s="55"/>
      <c r="B326" s="5" t="s">
        <v>682</v>
      </c>
      <c r="C326" s="5" t="s">
        <v>499</v>
      </c>
      <c r="D326" s="5"/>
      <c r="E326" s="5" t="s">
        <v>681</v>
      </c>
      <c r="F326" s="5" t="s">
        <v>687</v>
      </c>
      <c r="G326" s="5"/>
      <c r="H326" s="5" t="s">
        <v>167</v>
      </c>
      <c r="I326" s="45">
        <v>75</v>
      </c>
      <c r="J326" s="64"/>
      <c r="K326" s="62"/>
      <c r="L326" s="26">
        <f t="shared" si="36"/>
        <v>0</v>
      </c>
      <c r="M326" s="43">
        <f t="shared" si="37"/>
        <v>0</v>
      </c>
      <c r="N326" s="26">
        <f t="shared" si="35"/>
        <v>0</v>
      </c>
    </row>
    <row r="327" spans="1:14" ht="12.75" x14ac:dyDescent="0.15">
      <c r="A327" s="55"/>
      <c r="B327" s="5" t="s">
        <v>682</v>
      </c>
      <c r="C327" s="5" t="s">
        <v>679</v>
      </c>
      <c r="D327" s="5"/>
      <c r="E327" s="5" t="s">
        <v>681</v>
      </c>
      <c r="F327" s="5" t="s">
        <v>687</v>
      </c>
      <c r="G327" s="5"/>
      <c r="H327" s="5" t="s">
        <v>167</v>
      </c>
      <c r="I327" s="45">
        <v>72</v>
      </c>
      <c r="J327" s="64"/>
      <c r="K327" s="62"/>
      <c r="L327" s="26">
        <f t="shared" si="36"/>
        <v>0</v>
      </c>
      <c r="M327" s="43">
        <f t="shared" si="37"/>
        <v>0</v>
      </c>
      <c r="N327" s="26">
        <f t="shared" si="35"/>
        <v>0</v>
      </c>
    </row>
    <row r="328" spans="1:14" ht="12.75" x14ac:dyDescent="0.15">
      <c r="A328" s="55"/>
      <c r="B328" s="5" t="s">
        <v>676</v>
      </c>
      <c r="C328" s="5" t="s">
        <v>176</v>
      </c>
      <c r="D328" s="5" t="s">
        <v>683</v>
      </c>
      <c r="E328" s="5" t="s">
        <v>681</v>
      </c>
      <c r="F328" s="5" t="s">
        <v>687</v>
      </c>
      <c r="G328" s="5"/>
      <c r="H328" s="5" t="s">
        <v>167</v>
      </c>
      <c r="I328" s="45">
        <v>2</v>
      </c>
      <c r="J328" s="64"/>
      <c r="K328" s="62"/>
      <c r="L328" s="26">
        <f t="shared" si="36"/>
        <v>0</v>
      </c>
      <c r="M328" s="43">
        <f t="shared" si="37"/>
        <v>0</v>
      </c>
      <c r="N328" s="26">
        <f t="shared" si="35"/>
        <v>0</v>
      </c>
    </row>
    <row r="329" spans="1:14" ht="12.75" x14ac:dyDescent="0.15">
      <c r="A329" s="55"/>
      <c r="B329" s="5" t="s">
        <v>677</v>
      </c>
      <c r="C329" s="5" t="s">
        <v>176</v>
      </c>
      <c r="D329" s="5" t="s">
        <v>684</v>
      </c>
      <c r="E329" s="5" t="s">
        <v>681</v>
      </c>
      <c r="F329" s="5" t="s">
        <v>687</v>
      </c>
      <c r="G329" s="5"/>
      <c r="H329" s="5" t="s">
        <v>167</v>
      </c>
      <c r="I329" s="45">
        <v>1</v>
      </c>
      <c r="J329" s="64"/>
      <c r="K329" s="62"/>
      <c r="L329" s="26">
        <f t="shared" si="36"/>
        <v>0</v>
      </c>
      <c r="M329" s="43">
        <f t="shared" si="37"/>
        <v>0</v>
      </c>
      <c r="N329" s="26">
        <f t="shared" si="35"/>
        <v>0</v>
      </c>
    </row>
    <row r="330" spans="1:14" ht="12.75" x14ac:dyDescent="0.15">
      <c r="A330" s="55"/>
      <c r="B330" s="5" t="s">
        <v>676</v>
      </c>
      <c r="C330" s="5" t="s">
        <v>176</v>
      </c>
      <c r="D330" s="5" t="s">
        <v>686</v>
      </c>
      <c r="E330" s="5" t="s">
        <v>681</v>
      </c>
      <c r="F330" s="5" t="s">
        <v>687</v>
      </c>
      <c r="G330" s="5"/>
      <c r="H330" s="5" t="s">
        <v>167</v>
      </c>
      <c r="I330" s="45">
        <v>1</v>
      </c>
      <c r="J330" s="64"/>
      <c r="K330" s="62"/>
      <c r="L330" s="26">
        <f t="shared" si="36"/>
        <v>0</v>
      </c>
      <c r="M330" s="43">
        <f t="shared" si="37"/>
        <v>0</v>
      </c>
      <c r="N330" s="26">
        <f t="shared" si="35"/>
        <v>0</v>
      </c>
    </row>
    <row r="331" spans="1:14" ht="12.75" x14ac:dyDescent="0.15">
      <c r="A331" s="55"/>
      <c r="B331" s="5" t="s">
        <v>678</v>
      </c>
      <c r="C331" s="5" t="s">
        <v>685</v>
      </c>
      <c r="D331" s="5"/>
      <c r="E331" s="5" t="s">
        <v>681</v>
      </c>
      <c r="F331" s="5" t="s">
        <v>687</v>
      </c>
      <c r="G331" s="5"/>
      <c r="H331" s="5" t="s">
        <v>167</v>
      </c>
      <c r="I331" s="45">
        <v>1</v>
      </c>
      <c r="J331" s="64"/>
      <c r="K331" s="62"/>
      <c r="L331" s="26">
        <f t="shared" si="36"/>
        <v>0</v>
      </c>
      <c r="M331" s="43">
        <f t="shared" si="37"/>
        <v>0</v>
      </c>
      <c r="N331" s="26">
        <f t="shared" si="35"/>
        <v>0</v>
      </c>
    </row>
    <row r="332" spans="1:14" ht="13.5" thickBot="1" x14ac:dyDescent="0.2">
      <c r="A332" s="55"/>
      <c r="B332" s="5" t="s">
        <v>666</v>
      </c>
      <c r="C332" s="5" t="s">
        <v>501</v>
      </c>
      <c r="D332" s="5"/>
      <c r="E332" s="5" t="s">
        <v>681</v>
      </c>
      <c r="F332" s="5" t="s">
        <v>687</v>
      </c>
      <c r="G332" s="5"/>
      <c r="H332" s="5" t="s">
        <v>167</v>
      </c>
      <c r="I332" s="45">
        <v>1</v>
      </c>
      <c r="J332" s="64"/>
      <c r="K332" s="62"/>
      <c r="L332" s="26">
        <f t="shared" si="36"/>
        <v>0</v>
      </c>
      <c r="M332" s="43">
        <f t="shared" si="37"/>
        <v>0</v>
      </c>
      <c r="N332" s="26">
        <f t="shared" si="35"/>
        <v>0</v>
      </c>
    </row>
    <row r="333" spans="1:14" ht="33" customHeight="1" thickBot="1" x14ac:dyDescent="0.25">
      <c r="A333" s="44"/>
      <c r="K333" s="37" t="s">
        <v>195</v>
      </c>
      <c r="L333" s="36">
        <f>SUM(L290:L332)</f>
        <v>0</v>
      </c>
      <c r="M333" s="35"/>
      <c r="N333" s="36">
        <f>SUM(N290:N332)</f>
        <v>0</v>
      </c>
    </row>
    <row r="334" spans="1:14" ht="21.6" customHeight="1" x14ac:dyDescent="0.15"/>
    <row r="335" spans="1:14" ht="28.5" x14ac:dyDescent="0.15">
      <c r="A335" s="8" t="s">
        <v>123</v>
      </c>
      <c r="B335" s="27" t="s">
        <v>3</v>
      </c>
      <c r="C335" s="28" t="s">
        <v>4</v>
      </c>
      <c r="D335" s="28" t="s">
        <v>5</v>
      </c>
      <c r="E335" s="28" t="s">
        <v>694</v>
      </c>
      <c r="F335" s="28" t="s">
        <v>6</v>
      </c>
      <c r="G335" s="28" t="s">
        <v>7</v>
      </c>
      <c r="H335" s="29" t="s">
        <v>702</v>
      </c>
      <c r="I335" s="29" t="s">
        <v>168</v>
      </c>
      <c r="J335" s="29" t="s">
        <v>695</v>
      </c>
      <c r="K335" s="29" t="s">
        <v>169</v>
      </c>
      <c r="L335" s="30" t="s">
        <v>696</v>
      </c>
      <c r="M335" s="30" t="s">
        <v>515</v>
      </c>
      <c r="N335" s="30" t="s">
        <v>697</v>
      </c>
    </row>
    <row r="336" spans="1:14" ht="14.25" x14ac:dyDescent="0.15">
      <c r="A336" s="8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4"/>
      <c r="M336" s="60"/>
      <c r="N336" s="34"/>
    </row>
    <row r="337" spans="1:14" ht="12.75" customHeight="1" x14ac:dyDescent="0.15">
      <c r="A337" s="7"/>
      <c r="B337" s="5" t="s">
        <v>475</v>
      </c>
      <c r="C337" s="5" t="s">
        <v>31</v>
      </c>
      <c r="D337" s="5"/>
      <c r="E337" s="5" t="s">
        <v>472</v>
      </c>
      <c r="F337" s="5" t="s">
        <v>127</v>
      </c>
      <c r="G337" s="5" t="s">
        <v>35</v>
      </c>
      <c r="H337" s="5" t="s">
        <v>167</v>
      </c>
      <c r="I337" s="45">
        <v>29</v>
      </c>
      <c r="J337" s="64"/>
      <c r="K337" s="62"/>
      <c r="L337" s="26">
        <f>I337*K337</f>
        <v>0</v>
      </c>
      <c r="M337" s="43">
        <f>$M$336</f>
        <v>0</v>
      </c>
      <c r="N337" s="26">
        <f>L337*(1-M337)</f>
        <v>0</v>
      </c>
    </row>
    <row r="338" spans="1:14" ht="12.75" x14ac:dyDescent="0.15">
      <c r="A338" s="7"/>
      <c r="B338" s="5" t="s">
        <v>475</v>
      </c>
      <c r="C338" s="5" t="s">
        <v>125</v>
      </c>
      <c r="D338" s="5"/>
      <c r="E338" s="5" t="s">
        <v>472</v>
      </c>
      <c r="F338" s="5" t="s">
        <v>128</v>
      </c>
      <c r="G338" s="5" t="s">
        <v>35</v>
      </c>
      <c r="H338" s="5" t="s">
        <v>167</v>
      </c>
      <c r="I338" s="45">
        <v>62</v>
      </c>
      <c r="J338" s="64"/>
      <c r="K338" s="62"/>
      <c r="L338" s="26">
        <f t="shared" ref="L338:L339" si="40">I338*K338</f>
        <v>0</v>
      </c>
      <c r="M338" s="43">
        <f t="shared" ref="M338:M339" si="41">$M$336</f>
        <v>0</v>
      </c>
      <c r="N338" s="26">
        <f t="shared" ref="N338:N339" si="42">L338*(1-M338)</f>
        <v>0</v>
      </c>
    </row>
    <row r="339" spans="1:14" ht="12.75" x14ac:dyDescent="0.15">
      <c r="A339" s="7"/>
      <c r="B339" s="5" t="s">
        <v>475</v>
      </c>
      <c r="C339" s="5" t="s">
        <v>126</v>
      </c>
      <c r="D339" s="5"/>
      <c r="E339" s="5" t="s">
        <v>472</v>
      </c>
      <c r="F339" s="5" t="s">
        <v>128</v>
      </c>
      <c r="G339" s="5" t="s">
        <v>35</v>
      </c>
      <c r="H339" s="5" t="s">
        <v>167</v>
      </c>
      <c r="I339" s="45">
        <v>21</v>
      </c>
      <c r="J339" s="64"/>
      <c r="K339" s="62"/>
      <c r="L339" s="26">
        <f t="shared" si="40"/>
        <v>0</v>
      </c>
      <c r="M339" s="43">
        <f t="shared" si="41"/>
        <v>0</v>
      </c>
      <c r="N339" s="26">
        <f t="shared" si="42"/>
        <v>0</v>
      </c>
    </row>
    <row r="340" spans="1:14" ht="12.75" x14ac:dyDescent="0.15">
      <c r="A340" s="7"/>
      <c r="B340" s="5" t="s">
        <v>156</v>
      </c>
      <c r="C340" s="5" t="s">
        <v>595</v>
      </c>
      <c r="D340" s="5"/>
      <c r="E340" s="5" t="s">
        <v>472</v>
      </c>
      <c r="F340" s="5" t="s">
        <v>157</v>
      </c>
      <c r="G340" s="5" t="s">
        <v>35</v>
      </c>
      <c r="H340" s="5" t="s">
        <v>167</v>
      </c>
      <c r="I340" s="45">
        <v>4</v>
      </c>
      <c r="J340" s="64"/>
      <c r="K340" s="62"/>
      <c r="L340" s="26">
        <f>I340*K340</f>
        <v>0</v>
      </c>
      <c r="M340" s="43">
        <f>$M$336</f>
        <v>0</v>
      </c>
      <c r="N340" s="26">
        <f>L340*(1-M340)</f>
        <v>0</v>
      </c>
    </row>
    <row r="341" spans="1:14" ht="12.75" x14ac:dyDescent="0.15">
      <c r="A341" s="7"/>
      <c r="B341" s="5" t="s">
        <v>156</v>
      </c>
      <c r="C341" s="5" t="s">
        <v>162</v>
      </c>
      <c r="D341" s="5"/>
      <c r="E341" s="5" t="s">
        <v>472</v>
      </c>
      <c r="F341" s="5" t="s">
        <v>157</v>
      </c>
      <c r="G341" s="5" t="s">
        <v>35</v>
      </c>
      <c r="H341" s="5" t="s">
        <v>167</v>
      </c>
      <c r="I341" s="45">
        <v>33</v>
      </c>
      <c r="J341" s="64"/>
      <c r="K341" s="62"/>
      <c r="L341" s="26">
        <f>I341*K341</f>
        <v>0</v>
      </c>
      <c r="M341" s="43">
        <f>$M$336</f>
        <v>0</v>
      </c>
      <c r="N341" s="26">
        <f t="shared" ref="N341:N393" si="43">L341*(1-M341)</f>
        <v>0</v>
      </c>
    </row>
    <row r="342" spans="1:14" ht="12.75" x14ac:dyDescent="0.15">
      <c r="A342" s="7"/>
      <c r="B342" s="5" t="s">
        <v>156</v>
      </c>
      <c r="C342" s="5" t="s">
        <v>473</v>
      </c>
      <c r="D342" s="5"/>
      <c r="E342" s="5" t="s">
        <v>472</v>
      </c>
      <c r="F342" s="5" t="s">
        <v>157</v>
      </c>
      <c r="G342" s="5" t="s">
        <v>35</v>
      </c>
      <c r="H342" s="5" t="s">
        <v>167</v>
      </c>
      <c r="I342" s="45">
        <v>6</v>
      </c>
      <c r="J342" s="64"/>
      <c r="K342" s="62"/>
      <c r="L342" s="26">
        <f t="shared" ref="L342:L343" si="44">I342*K342</f>
        <v>0</v>
      </c>
      <c r="M342" s="43">
        <f t="shared" ref="M342:M343" si="45">$M$336</f>
        <v>0</v>
      </c>
      <c r="N342" s="26">
        <f t="shared" si="43"/>
        <v>0</v>
      </c>
    </row>
    <row r="343" spans="1:14" ht="12.75" x14ac:dyDescent="0.15">
      <c r="A343" s="7"/>
      <c r="B343" s="5" t="s">
        <v>156</v>
      </c>
      <c r="C343" s="5" t="s">
        <v>474</v>
      </c>
      <c r="D343" s="5"/>
      <c r="E343" s="5" t="s">
        <v>479</v>
      </c>
      <c r="F343" s="5" t="s">
        <v>157</v>
      </c>
      <c r="G343" s="5" t="s">
        <v>35</v>
      </c>
      <c r="H343" s="5" t="s">
        <v>167</v>
      </c>
      <c r="I343" s="45">
        <v>4</v>
      </c>
      <c r="J343" s="64"/>
      <c r="K343" s="62"/>
      <c r="L343" s="26">
        <f t="shared" si="44"/>
        <v>0</v>
      </c>
      <c r="M343" s="43">
        <f t="shared" si="45"/>
        <v>0</v>
      </c>
      <c r="N343" s="26">
        <f t="shared" si="43"/>
        <v>0</v>
      </c>
    </row>
    <row r="344" spans="1:14" ht="12.75" x14ac:dyDescent="0.15">
      <c r="A344" s="7"/>
      <c r="B344" s="5" t="s">
        <v>156</v>
      </c>
      <c r="C344" s="5" t="s">
        <v>163</v>
      </c>
      <c r="D344" s="5"/>
      <c r="E344" s="5" t="s">
        <v>472</v>
      </c>
      <c r="F344" s="5" t="s">
        <v>157</v>
      </c>
      <c r="G344" s="5" t="s">
        <v>35</v>
      </c>
      <c r="H344" s="5" t="s">
        <v>167</v>
      </c>
      <c r="I344" s="45">
        <v>5</v>
      </c>
      <c r="J344" s="64"/>
      <c r="K344" s="62"/>
      <c r="L344" s="26">
        <f>I344*K344</f>
        <v>0</v>
      </c>
      <c r="M344" s="43">
        <f>$M$336</f>
        <v>0</v>
      </c>
      <c r="N344" s="26">
        <f t="shared" si="43"/>
        <v>0</v>
      </c>
    </row>
    <row r="345" spans="1:14" ht="12.75" x14ac:dyDescent="0.15">
      <c r="A345" s="7"/>
      <c r="B345" s="5" t="s">
        <v>156</v>
      </c>
      <c r="C345" s="5" t="s">
        <v>595</v>
      </c>
      <c r="D345" s="5"/>
      <c r="E345" s="5" t="s">
        <v>472</v>
      </c>
      <c r="F345" s="5" t="s">
        <v>596</v>
      </c>
      <c r="G345" s="5" t="s">
        <v>35</v>
      </c>
      <c r="H345" s="5" t="s">
        <v>167</v>
      </c>
      <c r="I345" s="45">
        <v>131</v>
      </c>
      <c r="J345" s="64"/>
      <c r="K345" s="62"/>
      <c r="L345" s="26">
        <f>I345*K345</f>
        <v>0</v>
      </c>
      <c r="M345" s="43">
        <f>$M$336</f>
        <v>0</v>
      </c>
      <c r="N345" s="26">
        <f t="shared" si="43"/>
        <v>0</v>
      </c>
    </row>
    <row r="346" spans="1:14" ht="12.75" x14ac:dyDescent="0.15">
      <c r="A346" s="7"/>
      <c r="B346" s="5" t="s">
        <v>156</v>
      </c>
      <c r="C346" s="5" t="s">
        <v>162</v>
      </c>
      <c r="D346" s="5"/>
      <c r="E346" s="5" t="s">
        <v>480</v>
      </c>
      <c r="F346" s="5" t="s">
        <v>596</v>
      </c>
      <c r="G346" s="5" t="s">
        <v>35</v>
      </c>
      <c r="H346" s="5" t="s">
        <v>167</v>
      </c>
      <c r="I346" s="45">
        <v>151</v>
      </c>
      <c r="J346" s="64"/>
      <c r="K346" s="62"/>
      <c r="L346" s="26">
        <f>I346*K346</f>
        <v>0</v>
      </c>
      <c r="M346" s="43">
        <f>$M$336</f>
        <v>0</v>
      </c>
      <c r="N346" s="26">
        <f t="shared" si="43"/>
        <v>0</v>
      </c>
    </row>
    <row r="347" spans="1:14" ht="12.75" x14ac:dyDescent="0.15">
      <c r="A347" s="7"/>
      <c r="B347" s="5" t="s">
        <v>156</v>
      </c>
      <c r="C347" s="5" t="s">
        <v>473</v>
      </c>
      <c r="D347" s="5"/>
      <c r="E347" s="5" t="s">
        <v>481</v>
      </c>
      <c r="F347" s="5" t="s">
        <v>596</v>
      </c>
      <c r="G347" s="5" t="s">
        <v>35</v>
      </c>
      <c r="H347" s="5" t="s">
        <v>167</v>
      </c>
      <c r="I347" s="45">
        <v>96</v>
      </c>
      <c r="J347" s="64"/>
      <c r="K347" s="62"/>
      <c r="L347" s="26">
        <f t="shared" ref="L347:L348" si="46">I347*K347</f>
        <v>0</v>
      </c>
      <c r="M347" s="43">
        <f t="shared" ref="M347:M348" si="47">$M$336</f>
        <v>0</v>
      </c>
      <c r="N347" s="26">
        <f t="shared" si="43"/>
        <v>0</v>
      </c>
    </row>
    <row r="348" spans="1:14" ht="12.75" x14ac:dyDescent="0.15">
      <c r="A348" s="7"/>
      <c r="B348" s="5" t="s">
        <v>156</v>
      </c>
      <c r="C348" s="5" t="s">
        <v>474</v>
      </c>
      <c r="D348" s="5"/>
      <c r="E348" s="5" t="s">
        <v>472</v>
      </c>
      <c r="F348" s="5" t="s">
        <v>596</v>
      </c>
      <c r="G348" s="5" t="s">
        <v>35</v>
      </c>
      <c r="H348" s="5" t="s">
        <v>167</v>
      </c>
      <c r="I348" s="45">
        <v>170</v>
      </c>
      <c r="J348" s="64"/>
      <c r="K348" s="62"/>
      <c r="L348" s="26">
        <f t="shared" si="46"/>
        <v>0</v>
      </c>
      <c r="M348" s="43">
        <f t="shared" si="47"/>
        <v>0</v>
      </c>
      <c r="N348" s="26">
        <f t="shared" si="43"/>
        <v>0</v>
      </c>
    </row>
    <row r="349" spans="1:14" ht="12.75" x14ac:dyDescent="0.15">
      <c r="A349" s="7"/>
      <c r="B349" s="5" t="s">
        <v>156</v>
      </c>
      <c r="C349" s="5" t="s">
        <v>163</v>
      </c>
      <c r="D349" s="5"/>
      <c r="E349" s="5" t="s">
        <v>472</v>
      </c>
      <c r="F349" s="5" t="s">
        <v>596</v>
      </c>
      <c r="G349" s="5" t="s">
        <v>35</v>
      </c>
      <c r="H349" s="5" t="s">
        <v>167</v>
      </c>
      <c r="I349" s="45">
        <v>247</v>
      </c>
      <c r="J349" s="64"/>
      <c r="K349" s="62"/>
      <c r="L349" s="26">
        <f>I349*K349</f>
        <v>0</v>
      </c>
      <c r="M349" s="43">
        <f>$M$336</f>
        <v>0</v>
      </c>
      <c r="N349" s="26">
        <f t="shared" si="43"/>
        <v>0</v>
      </c>
    </row>
    <row r="350" spans="1:14" ht="12.75" x14ac:dyDescent="0.15">
      <c r="A350" s="46"/>
      <c r="B350" s="5" t="s">
        <v>612</v>
      </c>
      <c r="C350" s="5" t="s">
        <v>162</v>
      </c>
      <c r="D350" s="5"/>
      <c r="E350" s="5" t="s">
        <v>472</v>
      </c>
      <c r="F350" s="5" t="s">
        <v>596</v>
      </c>
      <c r="G350" s="5" t="s">
        <v>611</v>
      </c>
      <c r="H350" s="5" t="s">
        <v>167</v>
      </c>
      <c r="I350" s="47">
        <v>107</v>
      </c>
      <c r="J350" s="64"/>
      <c r="K350" s="62"/>
      <c r="L350" s="26">
        <f>I350*K350</f>
        <v>0</v>
      </c>
      <c r="M350" s="43">
        <f>$M$336</f>
        <v>0</v>
      </c>
      <c r="N350" s="26">
        <f t="shared" si="43"/>
        <v>0</v>
      </c>
    </row>
    <row r="351" spans="1:14" ht="12.75" x14ac:dyDescent="0.15">
      <c r="A351" s="7"/>
      <c r="B351" s="5" t="s">
        <v>478</v>
      </c>
      <c r="C351" s="5" t="s">
        <v>476</v>
      </c>
      <c r="D351" s="5"/>
      <c r="E351" s="5" t="s">
        <v>472</v>
      </c>
      <c r="F351" s="5"/>
      <c r="G351" s="5" t="s">
        <v>35</v>
      </c>
      <c r="H351" s="5" t="s">
        <v>167</v>
      </c>
      <c r="I351" s="45">
        <v>32</v>
      </c>
      <c r="J351" s="64"/>
      <c r="K351" s="62"/>
      <c r="L351" s="26">
        <f>I351*K351</f>
        <v>0</v>
      </c>
      <c r="M351" s="43">
        <f t="shared" ref="M351:M353" si="48">$M$336</f>
        <v>0</v>
      </c>
      <c r="N351" s="26">
        <f t="shared" si="43"/>
        <v>0</v>
      </c>
    </row>
    <row r="352" spans="1:14" ht="12.75" x14ac:dyDescent="0.15">
      <c r="A352" s="7"/>
      <c r="B352" s="5" t="s">
        <v>478</v>
      </c>
      <c r="C352" s="5" t="s">
        <v>477</v>
      </c>
      <c r="D352" s="5"/>
      <c r="E352" s="5" t="s">
        <v>472</v>
      </c>
      <c r="F352" s="5"/>
      <c r="G352" s="5" t="s">
        <v>35</v>
      </c>
      <c r="H352" s="5" t="s">
        <v>167</v>
      </c>
      <c r="I352" s="45">
        <v>40</v>
      </c>
      <c r="J352" s="64"/>
      <c r="K352" s="62"/>
      <c r="L352" s="26">
        <f t="shared" ref="L352:L353" si="49">I352*K352</f>
        <v>0</v>
      </c>
      <c r="M352" s="43">
        <f t="shared" si="48"/>
        <v>0</v>
      </c>
      <c r="N352" s="26">
        <f t="shared" si="43"/>
        <v>0</v>
      </c>
    </row>
    <row r="353" spans="1:14" ht="12.75" x14ac:dyDescent="0.15">
      <c r="A353" s="7"/>
      <c r="B353" s="5" t="s">
        <v>478</v>
      </c>
      <c r="C353" s="5" t="s">
        <v>597</v>
      </c>
      <c r="D353" s="5"/>
      <c r="E353" s="5" t="s">
        <v>472</v>
      </c>
      <c r="F353" s="5"/>
      <c r="G353" s="5" t="s">
        <v>35</v>
      </c>
      <c r="H353" s="5" t="s">
        <v>167</v>
      </c>
      <c r="I353" s="45">
        <v>66</v>
      </c>
      <c r="J353" s="64"/>
      <c r="K353" s="62"/>
      <c r="L353" s="26">
        <f t="shared" si="49"/>
        <v>0</v>
      </c>
      <c r="M353" s="43">
        <f t="shared" si="48"/>
        <v>0</v>
      </c>
      <c r="N353" s="26">
        <f t="shared" si="43"/>
        <v>0</v>
      </c>
    </row>
    <row r="354" spans="1:14" ht="12.75" x14ac:dyDescent="0.15">
      <c r="A354" s="7"/>
      <c r="B354" s="5" t="s">
        <v>478</v>
      </c>
      <c r="C354" s="5" t="s">
        <v>597</v>
      </c>
      <c r="D354" s="5"/>
      <c r="E354" s="5" t="s">
        <v>472</v>
      </c>
      <c r="F354" s="5"/>
      <c r="G354" s="5" t="s">
        <v>316</v>
      </c>
      <c r="H354" s="5" t="s">
        <v>167</v>
      </c>
      <c r="I354" s="45">
        <v>40</v>
      </c>
      <c r="J354" s="64"/>
      <c r="K354" s="62"/>
      <c r="L354" s="26">
        <f>I354*K354</f>
        <v>0</v>
      </c>
      <c r="M354" s="43">
        <f>$M$336</f>
        <v>0</v>
      </c>
      <c r="N354" s="26">
        <f t="shared" si="43"/>
        <v>0</v>
      </c>
    </row>
    <row r="355" spans="1:14" ht="12.75" x14ac:dyDescent="0.15">
      <c r="A355" s="7"/>
      <c r="B355" s="5" t="s">
        <v>478</v>
      </c>
      <c r="C355" s="5" t="s">
        <v>598</v>
      </c>
      <c r="D355" s="5"/>
      <c r="E355" s="5" t="s">
        <v>472</v>
      </c>
      <c r="F355" s="5"/>
      <c r="G355" s="5" t="s">
        <v>35</v>
      </c>
      <c r="H355" s="5" t="s">
        <v>167</v>
      </c>
      <c r="I355" s="45">
        <v>41</v>
      </c>
      <c r="J355" s="64"/>
      <c r="K355" s="62"/>
      <c r="L355" s="26">
        <f>I355*K355</f>
        <v>0</v>
      </c>
      <c r="M355" s="43">
        <f t="shared" ref="M355:M372" si="50">$M$336</f>
        <v>0</v>
      </c>
      <c r="N355" s="26">
        <f t="shared" si="43"/>
        <v>0</v>
      </c>
    </row>
    <row r="356" spans="1:14" ht="12.75" x14ac:dyDescent="0.15">
      <c r="A356" s="7"/>
      <c r="B356" s="5" t="s">
        <v>160</v>
      </c>
      <c r="C356" s="5" t="s">
        <v>161</v>
      </c>
      <c r="D356" s="5"/>
      <c r="E356" s="5"/>
      <c r="F356" s="5" t="s">
        <v>164</v>
      </c>
      <c r="G356" s="5" t="s">
        <v>165</v>
      </c>
      <c r="H356" s="5" t="s">
        <v>167</v>
      </c>
      <c r="I356" s="45">
        <v>166</v>
      </c>
      <c r="J356" s="64"/>
      <c r="K356" s="62"/>
      <c r="L356" s="26">
        <f t="shared" ref="L356:L357" si="51">I356*K356</f>
        <v>0</v>
      </c>
      <c r="M356" s="43">
        <f t="shared" si="50"/>
        <v>0</v>
      </c>
      <c r="N356" s="26">
        <f t="shared" si="43"/>
        <v>0</v>
      </c>
    </row>
    <row r="357" spans="1:14" ht="12.75" x14ac:dyDescent="0.15">
      <c r="A357" s="7"/>
      <c r="B357" s="5" t="s">
        <v>344</v>
      </c>
      <c r="C357" s="5" t="s">
        <v>31</v>
      </c>
      <c r="D357" s="5" t="s">
        <v>238</v>
      </c>
      <c r="E357" s="5"/>
      <c r="F357" s="5" t="s">
        <v>189</v>
      </c>
      <c r="G357" s="5" t="s">
        <v>90</v>
      </c>
      <c r="H357" s="5" t="s">
        <v>167</v>
      </c>
      <c r="I357" s="45">
        <v>388</v>
      </c>
      <c r="J357" s="64"/>
      <c r="K357" s="62"/>
      <c r="L357" s="26">
        <f t="shared" si="51"/>
        <v>0</v>
      </c>
      <c r="M357" s="43">
        <f t="shared" si="50"/>
        <v>0</v>
      </c>
      <c r="N357" s="26">
        <f t="shared" si="43"/>
        <v>0</v>
      </c>
    </row>
    <row r="358" spans="1:14" ht="12.75" x14ac:dyDescent="0.15">
      <c r="A358" s="7"/>
      <c r="B358" s="5" t="s">
        <v>483</v>
      </c>
      <c r="C358" s="5" t="s">
        <v>125</v>
      </c>
      <c r="D358" s="5"/>
      <c r="E358" s="5" t="s">
        <v>482</v>
      </c>
      <c r="F358" s="5" t="s">
        <v>484</v>
      </c>
      <c r="G358" s="5" t="s">
        <v>35</v>
      </c>
      <c r="H358" s="5" t="s">
        <v>167</v>
      </c>
      <c r="I358" s="45">
        <v>151</v>
      </c>
      <c r="J358" s="64"/>
      <c r="K358" s="62"/>
      <c r="L358" s="26">
        <f>I358*K358</f>
        <v>0</v>
      </c>
      <c r="M358" s="43">
        <f t="shared" si="50"/>
        <v>0</v>
      </c>
      <c r="N358" s="26">
        <f t="shared" si="43"/>
        <v>0</v>
      </c>
    </row>
    <row r="359" spans="1:14" ht="12.75" x14ac:dyDescent="0.15">
      <c r="A359" s="7"/>
      <c r="B359" s="5" t="s">
        <v>483</v>
      </c>
      <c r="C359" s="5" t="s">
        <v>125</v>
      </c>
      <c r="D359" s="5"/>
      <c r="E359" s="5" t="s">
        <v>472</v>
      </c>
      <c r="F359" s="5"/>
      <c r="G359" s="5" t="s">
        <v>35</v>
      </c>
      <c r="H359" s="5" t="s">
        <v>167</v>
      </c>
      <c r="I359" s="45">
        <v>231</v>
      </c>
      <c r="J359" s="64"/>
      <c r="K359" s="62"/>
      <c r="L359" s="26">
        <f>I359*K359</f>
        <v>0</v>
      </c>
      <c r="M359" s="43">
        <f t="shared" si="50"/>
        <v>0</v>
      </c>
      <c r="N359" s="26">
        <f t="shared" si="43"/>
        <v>0</v>
      </c>
    </row>
    <row r="360" spans="1:14" ht="12.75" x14ac:dyDescent="0.15">
      <c r="A360" s="7"/>
      <c r="B360" s="5" t="s">
        <v>475</v>
      </c>
      <c r="C360" s="5" t="s">
        <v>31</v>
      </c>
      <c r="D360" s="5"/>
      <c r="E360" s="5" t="s">
        <v>472</v>
      </c>
      <c r="F360" s="5" t="s">
        <v>599</v>
      </c>
      <c r="G360" s="5" t="s">
        <v>35</v>
      </c>
      <c r="H360" s="5" t="s">
        <v>167</v>
      </c>
      <c r="I360" s="45">
        <v>64</v>
      </c>
      <c r="J360" s="64"/>
      <c r="K360" s="62"/>
      <c r="L360" s="26">
        <f t="shared" ref="L360:L361" si="52">I360*K360</f>
        <v>0</v>
      </c>
      <c r="M360" s="43">
        <f t="shared" si="50"/>
        <v>0</v>
      </c>
      <c r="N360" s="26">
        <f t="shared" si="43"/>
        <v>0</v>
      </c>
    </row>
    <row r="361" spans="1:14" ht="12.75" x14ac:dyDescent="0.15">
      <c r="A361" s="7"/>
      <c r="B361" s="5" t="s">
        <v>459</v>
      </c>
      <c r="C361" s="5" t="s">
        <v>463</v>
      </c>
      <c r="D361" s="5" t="s">
        <v>602</v>
      </c>
      <c r="E361" s="5" t="s">
        <v>458</v>
      </c>
      <c r="F361" s="5"/>
      <c r="G361" s="5"/>
      <c r="H361" s="5" t="s">
        <v>167</v>
      </c>
      <c r="I361" s="45">
        <v>9</v>
      </c>
      <c r="J361" s="64"/>
      <c r="K361" s="62"/>
      <c r="L361" s="26">
        <f t="shared" si="52"/>
        <v>0</v>
      </c>
      <c r="M361" s="43">
        <f t="shared" si="50"/>
        <v>0</v>
      </c>
      <c r="N361" s="26">
        <f t="shared" si="43"/>
        <v>0</v>
      </c>
    </row>
    <row r="362" spans="1:14" ht="12.75" x14ac:dyDescent="0.15">
      <c r="A362" s="7"/>
      <c r="B362" s="5" t="s">
        <v>461</v>
      </c>
      <c r="C362" s="5" t="s">
        <v>464</v>
      </c>
      <c r="D362" s="5" t="s">
        <v>602</v>
      </c>
      <c r="E362" s="5" t="s">
        <v>460</v>
      </c>
      <c r="F362" s="5"/>
      <c r="G362" s="5"/>
      <c r="H362" s="5" t="s">
        <v>167</v>
      </c>
      <c r="I362" s="45">
        <v>65</v>
      </c>
      <c r="J362" s="64"/>
      <c r="K362" s="62"/>
      <c r="L362" s="26">
        <f>I362*K362</f>
        <v>0</v>
      </c>
      <c r="M362" s="43">
        <f t="shared" si="50"/>
        <v>0</v>
      </c>
      <c r="N362" s="26">
        <f t="shared" si="43"/>
        <v>0</v>
      </c>
    </row>
    <row r="363" spans="1:14" ht="12.75" x14ac:dyDescent="0.15">
      <c r="A363" s="7"/>
      <c r="B363" s="5" t="s">
        <v>600</v>
      </c>
      <c r="C363" s="5" t="s">
        <v>601</v>
      </c>
      <c r="D363" s="5" t="s">
        <v>602</v>
      </c>
      <c r="E363" s="5" t="s">
        <v>462</v>
      </c>
      <c r="F363" s="5"/>
      <c r="G363" s="5"/>
      <c r="H363" s="5" t="s">
        <v>167</v>
      </c>
      <c r="I363" s="45">
        <v>78</v>
      </c>
      <c r="J363" s="64"/>
      <c r="K363" s="62"/>
      <c r="L363" s="26">
        <f>I363*K363</f>
        <v>0</v>
      </c>
      <c r="M363" s="43">
        <f t="shared" si="50"/>
        <v>0</v>
      </c>
      <c r="N363" s="26">
        <f t="shared" si="43"/>
        <v>0</v>
      </c>
    </row>
    <row r="364" spans="1:14" ht="12.75" x14ac:dyDescent="0.15">
      <c r="A364" s="7"/>
      <c r="B364" s="5" t="s">
        <v>467</v>
      </c>
      <c r="C364" s="5" t="s">
        <v>466</v>
      </c>
      <c r="D364" s="5"/>
      <c r="E364" s="5" t="s">
        <v>465</v>
      </c>
      <c r="F364" s="5"/>
      <c r="G364" s="5"/>
      <c r="H364" s="5" t="s">
        <v>167</v>
      </c>
      <c r="I364" s="45">
        <v>192</v>
      </c>
      <c r="J364" s="64"/>
      <c r="K364" s="62"/>
      <c r="L364" s="26">
        <f>I364*K364</f>
        <v>0</v>
      </c>
      <c r="M364" s="43">
        <f t="shared" si="50"/>
        <v>0</v>
      </c>
      <c r="N364" s="26">
        <f t="shared" si="43"/>
        <v>0</v>
      </c>
    </row>
    <row r="365" spans="1:14" ht="12.75" x14ac:dyDescent="0.15">
      <c r="A365" s="7"/>
      <c r="B365" s="5" t="s">
        <v>469</v>
      </c>
      <c r="C365" s="5"/>
      <c r="D365" s="5"/>
      <c r="E365" s="5" t="s">
        <v>468</v>
      </c>
      <c r="F365" s="5"/>
      <c r="G365" s="5"/>
      <c r="H365" s="5" t="s">
        <v>167</v>
      </c>
      <c r="I365" s="45">
        <v>7</v>
      </c>
      <c r="J365" s="64"/>
      <c r="K365" s="62"/>
      <c r="L365" s="26">
        <f t="shared" ref="L365:L366" si="53">I365*K365</f>
        <v>0</v>
      </c>
      <c r="M365" s="43">
        <f t="shared" si="50"/>
        <v>0</v>
      </c>
      <c r="N365" s="26">
        <f t="shared" si="43"/>
        <v>0</v>
      </c>
    </row>
    <row r="366" spans="1:14" ht="12.75" x14ac:dyDescent="0.15">
      <c r="A366" s="7"/>
      <c r="B366" s="5" t="s">
        <v>471</v>
      </c>
      <c r="C366" s="5"/>
      <c r="D366" s="5"/>
      <c r="E366" s="5" t="s">
        <v>470</v>
      </c>
      <c r="F366" s="5"/>
      <c r="G366" s="5"/>
      <c r="H366" s="5" t="s">
        <v>167</v>
      </c>
      <c r="I366" s="45">
        <v>4</v>
      </c>
      <c r="J366" s="64"/>
      <c r="K366" s="62"/>
      <c r="L366" s="26">
        <f t="shared" si="53"/>
        <v>0</v>
      </c>
      <c r="M366" s="43">
        <f t="shared" si="50"/>
        <v>0</v>
      </c>
      <c r="N366" s="26">
        <f t="shared" si="43"/>
        <v>0</v>
      </c>
    </row>
    <row r="367" spans="1:14" ht="12.75" x14ac:dyDescent="0.15">
      <c r="A367" s="7"/>
      <c r="B367" s="5" t="s">
        <v>155</v>
      </c>
      <c r="C367" s="5" t="s">
        <v>31</v>
      </c>
      <c r="D367" s="5"/>
      <c r="E367" s="5"/>
      <c r="F367" s="5" t="s">
        <v>133</v>
      </c>
      <c r="G367" s="5" t="s">
        <v>35</v>
      </c>
      <c r="H367" s="5" t="s">
        <v>167</v>
      </c>
      <c r="I367" s="45">
        <v>37</v>
      </c>
      <c r="J367" s="64"/>
      <c r="K367" s="62"/>
      <c r="L367" s="26">
        <f>I367*K367</f>
        <v>0</v>
      </c>
      <c r="M367" s="43">
        <f t="shared" si="50"/>
        <v>0</v>
      </c>
      <c r="N367" s="26">
        <f t="shared" si="43"/>
        <v>0</v>
      </c>
    </row>
    <row r="368" spans="1:14" ht="12.75" x14ac:dyDescent="0.15">
      <c r="A368" s="7"/>
      <c r="B368" s="5" t="s">
        <v>137</v>
      </c>
      <c r="C368" s="5" t="s">
        <v>31</v>
      </c>
      <c r="D368" s="5"/>
      <c r="E368" s="5"/>
      <c r="F368" s="5" t="s">
        <v>172</v>
      </c>
      <c r="G368" s="5" t="s">
        <v>35</v>
      </c>
      <c r="H368" s="5" t="s">
        <v>167</v>
      </c>
      <c r="I368" s="45">
        <v>8</v>
      </c>
      <c r="J368" s="64"/>
      <c r="K368" s="62"/>
      <c r="L368" s="26">
        <f>I368*K368</f>
        <v>0</v>
      </c>
      <c r="M368" s="43">
        <f t="shared" si="50"/>
        <v>0</v>
      </c>
      <c r="N368" s="26">
        <f t="shared" si="43"/>
        <v>0</v>
      </c>
    </row>
    <row r="369" spans="1:14" ht="12.75" x14ac:dyDescent="0.15">
      <c r="A369" s="7"/>
      <c r="B369" s="5" t="s">
        <v>605</v>
      </c>
      <c r="C369" s="5" t="s">
        <v>31</v>
      </c>
      <c r="D369" s="5"/>
      <c r="E369" s="5"/>
      <c r="F369" s="5"/>
      <c r="G369" s="5" t="s">
        <v>35</v>
      </c>
      <c r="H369" s="5" t="s">
        <v>167</v>
      </c>
      <c r="I369" s="45">
        <v>21</v>
      </c>
      <c r="J369" s="64"/>
      <c r="K369" s="62"/>
      <c r="L369" s="26">
        <f>I369*K369</f>
        <v>0</v>
      </c>
      <c r="M369" s="43">
        <f t="shared" si="50"/>
        <v>0</v>
      </c>
      <c r="N369" s="26">
        <f t="shared" si="43"/>
        <v>0</v>
      </c>
    </row>
    <row r="370" spans="1:14" ht="12.75" x14ac:dyDescent="0.15">
      <c r="A370" s="7"/>
      <c r="B370" s="5" t="s">
        <v>328</v>
      </c>
      <c r="C370" s="5" t="s">
        <v>305</v>
      </c>
      <c r="D370" s="5" t="s">
        <v>22</v>
      </c>
      <c r="E370" s="5"/>
      <c r="F370" s="5"/>
      <c r="G370" s="5" t="s">
        <v>281</v>
      </c>
      <c r="H370" s="5" t="s">
        <v>167</v>
      </c>
      <c r="I370" s="45">
        <v>175</v>
      </c>
      <c r="J370" s="64"/>
      <c r="K370" s="62"/>
      <c r="L370" s="26">
        <f t="shared" ref="L370:L371" si="54">I370*K370</f>
        <v>0</v>
      </c>
      <c r="M370" s="43">
        <f t="shared" si="50"/>
        <v>0</v>
      </c>
      <c r="N370" s="26">
        <f t="shared" si="43"/>
        <v>0</v>
      </c>
    </row>
    <row r="371" spans="1:14" ht="12.75" x14ac:dyDescent="0.15">
      <c r="A371" s="7"/>
      <c r="B371" s="5" t="s">
        <v>147</v>
      </c>
      <c r="C371" s="5" t="s">
        <v>148</v>
      </c>
      <c r="D371" s="5"/>
      <c r="E371" s="5"/>
      <c r="F371" s="5" t="s">
        <v>149</v>
      </c>
      <c r="G371" s="5" t="s">
        <v>93</v>
      </c>
      <c r="H371" s="5" t="s">
        <v>167</v>
      </c>
      <c r="I371" s="45">
        <v>29</v>
      </c>
      <c r="J371" s="64"/>
      <c r="K371" s="62"/>
      <c r="L371" s="26">
        <f t="shared" si="54"/>
        <v>0</v>
      </c>
      <c r="M371" s="43">
        <f t="shared" si="50"/>
        <v>0</v>
      </c>
      <c r="N371" s="26">
        <f t="shared" si="43"/>
        <v>0</v>
      </c>
    </row>
    <row r="372" spans="1:14" ht="12.75" x14ac:dyDescent="0.15">
      <c r="A372" s="7"/>
      <c r="B372" s="5" t="s">
        <v>187</v>
      </c>
      <c r="C372" s="5" t="s">
        <v>31</v>
      </c>
      <c r="D372" s="5" t="s">
        <v>22</v>
      </c>
      <c r="E372" s="5" t="s">
        <v>133</v>
      </c>
      <c r="F372" s="5" t="s">
        <v>39</v>
      </c>
      <c r="G372" s="5" t="s">
        <v>32</v>
      </c>
      <c r="H372" s="5" t="s">
        <v>167</v>
      </c>
      <c r="I372" s="45">
        <v>900</v>
      </c>
      <c r="J372" s="64"/>
      <c r="K372" s="62"/>
      <c r="L372" s="26">
        <f>I372*K372</f>
        <v>0</v>
      </c>
      <c r="M372" s="43">
        <f t="shared" si="50"/>
        <v>0</v>
      </c>
      <c r="N372" s="26">
        <f t="shared" si="43"/>
        <v>0</v>
      </c>
    </row>
    <row r="373" spans="1:14" ht="12.75" x14ac:dyDescent="0.15">
      <c r="A373" s="46"/>
      <c r="B373" s="5" t="s">
        <v>534</v>
      </c>
      <c r="C373" s="5" t="s">
        <v>658</v>
      </c>
      <c r="D373" s="5"/>
      <c r="E373" s="5"/>
      <c r="F373" s="5"/>
      <c r="G373" s="5" t="s">
        <v>281</v>
      </c>
      <c r="H373" s="5" t="s">
        <v>167</v>
      </c>
      <c r="I373" s="45">
        <v>13</v>
      </c>
      <c r="J373" s="64"/>
      <c r="K373" s="62"/>
      <c r="L373" s="26">
        <f>I373*K373</f>
        <v>0</v>
      </c>
      <c r="M373" s="43">
        <f>$M$336</f>
        <v>0</v>
      </c>
      <c r="N373" s="26">
        <f t="shared" si="43"/>
        <v>0</v>
      </c>
    </row>
    <row r="374" spans="1:14" ht="12.75" x14ac:dyDescent="0.15">
      <c r="A374" s="7"/>
      <c r="B374" s="5" t="s">
        <v>188</v>
      </c>
      <c r="C374" s="5" t="s">
        <v>604</v>
      </c>
      <c r="D374" s="5" t="s">
        <v>22</v>
      </c>
      <c r="E374" s="5" t="s">
        <v>133</v>
      </c>
      <c r="F374" s="5" t="s">
        <v>38</v>
      </c>
      <c r="G374" s="5" t="s">
        <v>32</v>
      </c>
      <c r="H374" s="5" t="s">
        <v>167</v>
      </c>
      <c r="I374" s="45">
        <v>456</v>
      </c>
      <c r="J374" s="64"/>
      <c r="K374" s="62"/>
      <c r="L374" s="26">
        <f>I374*K374</f>
        <v>0</v>
      </c>
      <c r="M374" s="43">
        <f>$M$336</f>
        <v>0</v>
      </c>
      <c r="N374" s="26">
        <f t="shared" si="43"/>
        <v>0</v>
      </c>
    </row>
    <row r="375" spans="1:14" ht="12.75" x14ac:dyDescent="0.15">
      <c r="A375" s="46"/>
      <c r="B375" s="5" t="s">
        <v>188</v>
      </c>
      <c r="C375" s="5" t="s">
        <v>621</v>
      </c>
      <c r="D375" s="5"/>
      <c r="E375" s="5"/>
      <c r="F375" s="5" t="s">
        <v>622</v>
      </c>
      <c r="G375" s="5"/>
      <c r="H375" s="5" t="s">
        <v>167</v>
      </c>
      <c r="I375" s="45">
        <v>1896</v>
      </c>
      <c r="J375" s="64"/>
      <c r="K375" s="62"/>
      <c r="L375" s="26">
        <f>I375*K375</f>
        <v>0</v>
      </c>
      <c r="M375" s="43">
        <f>$M$336</f>
        <v>0</v>
      </c>
      <c r="N375" s="26">
        <f t="shared" si="43"/>
        <v>0</v>
      </c>
    </row>
    <row r="376" spans="1:14" ht="12.75" x14ac:dyDescent="0.15">
      <c r="A376" s="46"/>
      <c r="B376" s="5" t="s">
        <v>619</v>
      </c>
      <c r="C376" s="5" t="s">
        <v>620</v>
      </c>
      <c r="D376" s="5"/>
      <c r="E376" s="5"/>
      <c r="F376" s="5"/>
      <c r="G376" s="5" t="s">
        <v>35</v>
      </c>
      <c r="H376" s="5" t="s">
        <v>167</v>
      </c>
      <c r="I376" s="45">
        <v>41</v>
      </c>
      <c r="J376" s="64"/>
      <c r="K376" s="62"/>
      <c r="L376" s="26">
        <f t="shared" ref="L376:L377" si="55">I376*K376</f>
        <v>0</v>
      </c>
      <c r="M376" s="43">
        <f>$M$336</f>
        <v>0</v>
      </c>
      <c r="N376" s="26">
        <f t="shared" si="43"/>
        <v>0</v>
      </c>
    </row>
    <row r="377" spans="1:14" ht="12.75" x14ac:dyDescent="0.15">
      <c r="A377" s="46"/>
      <c r="B377" s="5" t="s">
        <v>536</v>
      </c>
      <c r="C377" s="5"/>
      <c r="D377" s="5"/>
      <c r="E377" s="5"/>
      <c r="F377" s="5"/>
      <c r="G377" s="5"/>
      <c r="H377" s="5" t="s">
        <v>167</v>
      </c>
      <c r="I377" s="45">
        <v>7</v>
      </c>
      <c r="J377" s="64"/>
      <c r="K377" s="62"/>
      <c r="L377" s="26">
        <f t="shared" si="55"/>
        <v>0</v>
      </c>
      <c r="M377" s="43">
        <f t="shared" ref="M377" si="56">$M$336</f>
        <v>0</v>
      </c>
      <c r="N377" s="26">
        <f t="shared" si="43"/>
        <v>0</v>
      </c>
    </row>
    <row r="378" spans="1:14" ht="12.75" x14ac:dyDescent="0.15">
      <c r="A378" s="7"/>
      <c r="B378" s="5" t="s">
        <v>191</v>
      </c>
      <c r="C378" s="5"/>
      <c r="D378" s="5" t="s">
        <v>603</v>
      </c>
      <c r="E378" s="5" t="s">
        <v>189</v>
      </c>
      <c r="F378" s="5"/>
      <c r="G378" s="5" t="s">
        <v>41</v>
      </c>
      <c r="H378" s="5" t="s">
        <v>167</v>
      </c>
      <c r="I378" s="45">
        <v>81</v>
      </c>
      <c r="J378" s="64"/>
      <c r="K378" s="62"/>
      <c r="L378" s="26">
        <f>I378*K378</f>
        <v>0</v>
      </c>
      <c r="M378" s="43">
        <f>$M$336</f>
        <v>0</v>
      </c>
      <c r="N378" s="26">
        <f t="shared" si="43"/>
        <v>0</v>
      </c>
    </row>
    <row r="379" spans="1:14" ht="12.75" x14ac:dyDescent="0.15">
      <c r="A379" s="7"/>
      <c r="B379" s="5" t="s">
        <v>191</v>
      </c>
      <c r="C379" s="5"/>
      <c r="D379" s="5" t="s">
        <v>42</v>
      </c>
      <c r="E379" s="5" t="s">
        <v>189</v>
      </c>
      <c r="F379" s="5"/>
      <c r="G379" s="5" t="s">
        <v>41</v>
      </c>
      <c r="H379" s="5" t="s">
        <v>167</v>
      </c>
      <c r="I379" s="45">
        <v>569</v>
      </c>
      <c r="J379" s="64"/>
      <c r="K379" s="62"/>
      <c r="L379" s="26">
        <f t="shared" ref="L379:L380" si="57">I379*K379</f>
        <v>0</v>
      </c>
      <c r="M379" s="43">
        <f>$M$336</f>
        <v>0</v>
      </c>
      <c r="N379" s="26">
        <f t="shared" si="43"/>
        <v>0</v>
      </c>
    </row>
    <row r="380" spans="1:14" ht="12.75" x14ac:dyDescent="0.15">
      <c r="A380" s="7"/>
      <c r="B380" s="5" t="s">
        <v>191</v>
      </c>
      <c r="C380" s="5"/>
      <c r="D380" s="5" t="s">
        <v>603</v>
      </c>
      <c r="E380" s="5" t="s">
        <v>190</v>
      </c>
      <c r="F380" s="5"/>
      <c r="G380" s="5" t="s">
        <v>41</v>
      </c>
      <c r="H380" s="5" t="s">
        <v>167</v>
      </c>
      <c r="I380" s="54">
        <v>64</v>
      </c>
      <c r="J380" s="64"/>
      <c r="K380" s="62"/>
      <c r="L380" s="26">
        <f t="shared" si="57"/>
        <v>0</v>
      </c>
      <c r="M380" s="43">
        <f t="shared" ref="M380:M382" si="58">$M$336</f>
        <v>0</v>
      </c>
      <c r="N380" s="26">
        <f t="shared" si="43"/>
        <v>0</v>
      </c>
    </row>
    <row r="381" spans="1:14" ht="12.75" x14ac:dyDescent="0.15">
      <c r="A381" s="7"/>
      <c r="B381" s="5" t="s">
        <v>191</v>
      </c>
      <c r="C381" s="5"/>
      <c r="D381" s="5" t="s">
        <v>42</v>
      </c>
      <c r="E381" s="5" t="s">
        <v>190</v>
      </c>
      <c r="F381" s="5"/>
      <c r="G381" s="5" t="s">
        <v>41</v>
      </c>
      <c r="H381" s="5" t="s">
        <v>167</v>
      </c>
      <c r="I381" s="45">
        <v>255</v>
      </c>
      <c r="J381" s="64"/>
      <c r="K381" s="62"/>
      <c r="L381" s="26">
        <f>I381*K381</f>
        <v>0</v>
      </c>
      <c r="M381" s="43">
        <f t="shared" si="58"/>
        <v>0</v>
      </c>
      <c r="N381" s="26">
        <f t="shared" si="43"/>
        <v>0</v>
      </c>
    </row>
    <row r="382" spans="1:14" ht="12.75" x14ac:dyDescent="0.15">
      <c r="A382" s="7"/>
      <c r="B382" s="5" t="s">
        <v>46</v>
      </c>
      <c r="C382" s="5" t="s">
        <v>43</v>
      </c>
      <c r="D382" s="5" t="s">
        <v>22</v>
      </c>
      <c r="E382" s="5"/>
      <c r="F382" s="5" t="s">
        <v>44</v>
      </c>
      <c r="G382" s="5" t="s">
        <v>35</v>
      </c>
      <c r="H382" s="5" t="s">
        <v>167</v>
      </c>
      <c r="I382" s="45">
        <v>15</v>
      </c>
      <c r="J382" s="64"/>
      <c r="K382" s="62"/>
      <c r="L382" s="26">
        <f>I382*K382</f>
        <v>0</v>
      </c>
      <c r="M382" s="43">
        <f t="shared" si="58"/>
        <v>0</v>
      </c>
      <c r="N382" s="26">
        <f t="shared" si="43"/>
        <v>0</v>
      </c>
    </row>
    <row r="383" spans="1:14" ht="12.75" x14ac:dyDescent="0.15">
      <c r="A383" s="7"/>
      <c r="B383" s="5" t="s">
        <v>45</v>
      </c>
      <c r="C383" s="5" t="s">
        <v>47</v>
      </c>
      <c r="D383" s="5" t="s">
        <v>22</v>
      </c>
      <c r="E383" s="5"/>
      <c r="F383" s="5" t="s">
        <v>44</v>
      </c>
      <c r="G383" s="5" t="s">
        <v>35</v>
      </c>
      <c r="H383" s="5" t="s">
        <v>167</v>
      </c>
      <c r="I383" s="45">
        <v>15</v>
      </c>
      <c r="J383" s="64"/>
      <c r="K383" s="62"/>
      <c r="L383" s="26">
        <f t="shared" ref="L383:L384" si="59">I383*K383</f>
        <v>0</v>
      </c>
      <c r="M383" s="43">
        <f>$M$336</f>
        <v>0</v>
      </c>
      <c r="N383" s="26">
        <f t="shared" si="43"/>
        <v>0</v>
      </c>
    </row>
    <row r="384" spans="1:14" ht="12.75" x14ac:dyDescent="0.15">
      <c r="A384" s="7"/>
      <c r="B384" s="5" t="s">
        <v>608</v>
      </c>
      <c r="C384" s="5" t="s">
        <v>609</v>
      </c>
      <c r="D384" s="5"/>
      <c r="E384" s="5"/>
      <c r="F384" s="5"/>
      <c r="G384" s="5" t="s">
        <v>610</v>
      </c>
      <c r="H384" s="5" t="s">
        <v>167</v>
      </c>
      <c r="I384" s="45">
        <v>119</v>
      </c>
      <c r="J384" s="64"/>
      <c r="K384" s="62"/>
      <c r="L384" s="26">
        <f t="shared" si="59"/>
        <v>0</v>
      </c>
      <c r="M384" s="43">
        <f t="shared" ref="M384:M386" si="60">$M$336</f>
        <v>0</v>
      </c>
      <c r="N384" s="26">
        <f t="shared" si="43"/>
        <v>0</v>
      </c>
    </row>
    <row r="385" spans="1:14" ht="12.75" x14ac:dyDescent="0.15">
      <c r="A385" s="7"/>
      <c r="B385" s="5" t="s">
        <v>57</v>
      </c>
      <c r="C385" s="5" t="s">
        <v>606</v>
      </c>
      <c r="D385" s="5"/>
      <c r="E385" s="5"/>
      <c r="F385" s="5"/>
      <c r="G385" s="5" t="s">
        <v>326</v>
      </c>
      <c r="H385" s="5" t="s">
        <v>167</v>
      </c>
      <c r="I385" s="45">
        <v>115</v>
      </c>
      <c r="J385" s="64"/>
      <c r="K385" s="62"/>
      <c r="L385" s="26">
        <f>I385*K385</f>
        <v>0</v>
      </c>
      <c r="M385" s="43">
        <f t="shared" si="60"/>
        <v>0</v>
      </c>
      <c r="N385" s="26">
        <f t="shared" si="43"/>
        <v>0</v>
      </c>
    </row>
    <row r="386" spans="1:14" ht="12.75" x14ac:dyDescent="0.15">
      <c r="A386" s="7"/>
      <c r="B386" s="5" t="s">
        <v>57</v>
      </c>
      <c r="C386" s="5" t="s">
        <v>607</v>
      </c>
      <c r="D386" s="5"/>
      <c r="E386" s="5"/>
      <c r="F386" s="5"/>
      <c r="G386" s="5" t="s">
        <v>326</v>
      </c>
      <c r="H386" s="5" t="s">
        <v>167</v>
      </c>
      <c r="I386" s="45">
        <v>99</v>
      </c>
      <c r="J386" s="64"/>
      <c r="K386" s="62"/>
      <c r="L386" s="26">
        <f>I386*K386</f>
        <v>0</v>
      </c>
      <c r="M386" s="43">
        <f t="shared" si="60"/>
        <v>0</v>
      </c>
      <c r="N386" s="26">
        <f t="shared" si="43"/>
        <v>0</v>
      </c>
    </row>
    <row r="387" spans="1:14" ht="12.75" x14ac:dyDescent="0.15">
      <c r="A387" s="46"/>
      <c r="B387" s="5" t="s">
        <v>618</v>
      </c>
      <c r="C387" s="5" t="s">
        <v>616</v>
      </c>
      <c r="D387" s="5"/>
      <c r="E387" s="5"/>
      <c r="F387" s="5"/>
      <c r="G387" s="5"/>
      <c r="H387" s="5" t="s">
        <v>617</v>
      </c>
      <c r="I387" s="45">
        <v>390</v>
      </c>
      <c r="J387" s="64"/>
      <c r="K387" s="62"/>
      <c r="L387" s="26">
        <f>I387*K387</f>
        <v>0</v>
      </c>
      <c r="M387" s="43">
        <f>$M$336</f>
        <v>0</v>
      </c>
      <c r="N387" s="26">
        <f t="shared" si="43"/>
        <v>0</v>
      </c>
    </row>
    <row r="388" spans="1:14" ht="12.75" x14ac:dyDescent="0.15">
      <c r="A388" s="46"/>
      <c r="B388" s="5" t="s">
        <v>615</v>
      </c>
      <c r="C388" s="5"/>
      <c r="D388" s="5" t="s">
        <v>613</v>
      </c>
      <c r="E388" s="5"/>
      <c r="F388" s="5" t="s">
        <v>614</v>
      </c>
      <c r="G388" s="5"/>
      <c r="H388" s="5" t="s">
        <v>167</v>
      </c>
      <c r="I388" s="45">
        <v>97</v>
      </c>
      <c r="J388" s="64"/>
      <c r="K388" s="62"/>
      <c r="L388" s="26">
        <f t="shared" ref="L388:L389" si="61">I388*K388</f>
        <v>0</v>
      </c>
      <c r="M388" s="43">
        <f>$M$336</f>
        <v>0</v>
      </c>
      <c r="N388" s="26">
        <f t="shared" si="43"/>
        <v>0</v>
      </c>
    </row>
    <row r="389" spans="1:14" ht="12.75" x14ac:dyDescent="0.15">
      <c r="A389" s="46"/>
      <c r="B389" s="5" t="s">
        <v>706</v>
      </c>
      <c r="C389" s="5" t="s">
        <v>692</v>
      </c>
      <c r="D389" s="5"/>
      <c r="E389" s="5" t="s">
        <v>707</v>
      </c>
      <c r="F389" s="5"/>
      <c r="G389" s="5" t="s">
        <v>691</v>
      </c>
      <c r="H389" s="5" t="s">
        <v>688</v>
      </c>
      <c r="I389" s="45">
        <v>190</v>
      </c>
      <c r="J389" s="64"/>
      <c r="K389" s="62"/>
      <c r="L389" s="26">
        <f t="shared" si="61"/>
        <v>0</v>
      </c>
      <c r="M389" s="43">
        <f t="shared" ref="M389:M391" si="62">$M$336</f>
        <v>0</v>
      </c>
      <c r="N389" s="26">
        <f t="shared" si="43"/>
        <v>0</v>
      </c>
    </row>
    <row r="390" spans="1:14" ht="12.75" x14ac:dyDescent="0.15">
      <c r="A390" s="46"/>
      <c r="B390" s="5" t="s">
        <v>708</v>
      </c>
      <c r="C390" s="5" t="s">
        <v>690</v>
      </c>
      <c r="D390" s="5"/>
      <c r="E390" s="5" t="s">
        <v>707</v>
      </c>
      <c r="F390" s="5"/>
      <c r="G390" s="5" t="s">
        <v>691</v>
      </c>
      <c r="H390" s="5" t="s">
        <v>688</v>
      </c>
      <c r="I390" s="45">
        <v>68</v>
      </c>
      <c r="J390" s="64"/>
      <c r="K390" s="62"/>
      <c r="L390" s="26">
        <f>I390*K390</f>
        <v>0</v>
      </c>
      <c r="M390" s="43">
        <f t="shared" si="62"/>
        <v>0</v>
      </c>
      <c r="N390" s="26">
        <f t="shared" si="43"/>
        <v>0</v>
      </c>
    </row>
    <row r="391" spans="1:14" ht="12.75" x14ac:dyDescent="0.15">
      <c r="A391" s="46"/>
      <c r="B391" s="5" t="s">
        <v>709</v>
      </c>
      <c r="C391" s="5"/>
      <c r="D391" s="5"/>
      <c r="E391" s="5" t="s">
        <v>707</v>
      </c>
      <c r="F391" s="5"/>
      <c r="G391" s="5"/>
      <c r="H391" s="5" t="s">
        <v>688</v>
      </c>
      <c r="I391" s="45">
        <v>148</v>
      </c>
      <c r="J391" s="64"/>
      <c r="K391" s="62"/>
      <c r="L391" s="26">
        <f>I391*K391</f>
        <v>0</v>
      </c>
      <c r="M391" s="43">
        <f t="shared" si="62"/>
        <v>0</v>
      </c>
      <c r="N391" s="26">
        <f t="shared" si="43"/>
        <v>0</v>
      </c>
    </row>
    <row r="392" spans="1:14" ht="12.75" x14ac:dyDescent="0.15">
      <c r="A392" s="46"/>
      <c r="B392" s="5" t="s">
        <v>710</v>
      </c>
      <c r="C392" s="5"/>
      <c r="D392" s="5"/>
      <c r="E392" s="5" t="s">
        <v>707</v>
      </c>
      <c r="F392" s="5"/>
      <c r="G392" s="5"/>
      <c r="H392" s="5" t="s">
        <v>688</v>
      </c>
      <c r="I392" s="45">
        <v>18</v>
      </c>
      <c r="J392" s="64"/>
      <c r="K392" s="62"/>
      <c r="L392" s="26">
        <f t="shared" ref="L392:L393" si="63">I392*K392</f>
        <v>0</v>
      </c>
      <c r="M392" s="43">
        <f>$M$336</f>
        <v>0</v>
      </c>
      <c r="N392" s="26">
        <f t="shared" si="43"/>
        <v>0</v>
      </c>
    </row>
    <row r="393" spans="1:14" ht="13.5" thickBot="1" x14ac:dyDescent="0.2">
      <c r="A393" s="46"/>
      <c r="B393" s="5" t="s">
        <v>711</v>
      </c>
      <c r="C393" s="5" t="s">
        <v>689</v>
      </c>
      <c r="D393" s="5"/>
      <c r="E393" s="5" t="s">
        <v>707</v>
      </c>
      <c r="F393" s="5"/>
      <c r="G393" s="5"/>
      <c r="H393" s="5" t="s">
        <v>688</v>
      </c>
      <c r="I393" s="45">
        <v>14</v>
      </c>
      <c r="J393" s="64"/>
      <c r="K393" s="62"/>
      <c r="L393" s="26">
        <f t="shared" si="63"/>
        <v>0</v>
      </c>
      <c r="M393" s="43">
        <f t="shared" ref="M393" si="64">$M$336</f>
        <v>0</v>
      </c>
      <c r="N393" s="26">
        <f t="shared" si="43"/>
        <v>0</v>
      </c>
    </row>
    <row r="394" spans="1:14" ht="33" customHeight="1" thickBot="1" x14ac:dyDescent="0.25">
      <c r="A394" s="44"/>
      <c r="B394" s="9"/>
      <c r="K394" s="37" t="s">
        <v>196</v>
      </c>
      <c r="L394" s="36">
        <f>SUM(L337:L393)</f>
        <v>0</v>
      </c>
      <c r="M394" s="35"/>
      <c r="N394" s="36">
        <f>SUM(N337:N393)</f>
        <v>0</v>
      </c>
    </row>
    <row r="398" spans="1:14" ht="25.5" customHeight="1" x14ac:dyDescent="0.15">
      <c r="A398" s="8" t="s">
        <v>93</v>
      </c>
      <c r="B398" s="27" t="s">
        <v>3</v>
      </c>
      <c r="C398" s="28" t="s">
        <v>4</v>
      </c>
      <c r="D398" s="28" t="s">
        <v>5</v>
      </c>
      <c r="E398" s="28" t="s">
        <v>700</v>
      </c>
      <c r="F398" s="28" t="s">
        <v>6</v>
      </c>
      <c r="G398" s="28" t="s">
        <v>7</v>
      </c>
      <c r="H398" s="29" t="s">
        <v>702</v>
      </c>
      <c r="I398" s="29" t="s">
        <v>168</v>
      </c>
      <c r="J398" s="29" t="s">
        <v>695</v>
      </c>
      <c r="K398" s="29" t="s">
        <v>169</v>
      </c>
      <c r="L398" s="30" t="s">
        <v>696</v>
      </c>
      <c r="M398" s="30" t="s">
        <v>515</v>
      </c>
      <c r="N398" s="30" t="s">
        <v>697</v>
      </c>
    </row>
    <row r="399" spans="1:14" ht="14.25" x14ac:dyDescent="0.15">
      <c r="A399" s="8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4" t="s">
        <v>176</v>
      </c>
      <c r="M399" s="60"/>
      <c r="N399" s="34"/>
    </row>
    <row r="400" spans="1:14" ht="12.75" x14ac:dyDescent="0.15">
      <c r="A400" s="7"/>
      <c r="B400" s="5" t="s">
        <v>202</v>
      </c>
      <c r="C400" s="5" t="s">
        <v>176</v>
      </c>
      <c r="D400" s="5" t="s">
        <v>203</v>
      </c>
      <c r="E400" s="5" t="s">
        <v>210</v>
      </c>
      <c r="F400" s="5" t="s">
        <v>199</v>
      </c>
      <c r="G400" s="5" t="s">
        <v>204</v>
      </c>
      <c r="H400" s="5" t="s">
        <v>167</v>
      </c>
      <c r="I400" s="45">
        <v>666</v>
      </c>
      <c r="J400" s="64"/>
      <c r="K400" s="62"/>
      <c r="L400" s="26">
        <f>I400*K400</f>
        <v>0</v>
      </c>
      <c r="M400" s="43">
        <f>$M$399</f>
        <v>0</v>
      </c>
      <c r="N400" s="26">
        <f>L400*(1-M400)</f>
        <v>0</v>
      </c>
    </row>
    <row r="401" spans="1:14" ht="12.75" x14ac:dyDescent="0.15">
      <c r="A401" s="7"/>
      <c r="B401" s="5" t="s">
        <v>205</v>
      </c>
      <c r="C401" s="5" t="s">
        <v>176</v>
      </c>
      <c r="D401" s="5" t="s">
        <v>235</v>
      </c>
      <c r="E401" s="5" t="s">
        <v>210</v>
      </c>
      <c r="F401" s="5" t="s">
        <v>199</v>
      </c>
      <c r="G401" s="5" t="s">
        <v>204</v>
      </c>
      <c r="H401" s="5" t="s">
        <v>167</v>
      </c>
      <c r="I401" s="45">
        <v>450</v>
      </c>
      <c r="J401" s="64"/>
      <c r="K401" s="62"/>
      <c r="L401" s="26">
        <f t="shared" ref="L401:L402" si="65">I401*K401</f>
        <v>0</v>
      </c>
      <c r="M401" s="43">
        <f t="shared" ref="M401:M402" si="66">$M$399</f>
        <v>0</v>
      </c>
      <c r="N401" s="26">
        <f t="shared" ref="N401:N402" si="67">L401*(1-M401)</f>
        <v>0</v>
      </c>
    </row>
    <row r="402" spans="1:14" s="24" customFormat="1" ht="12.75" x14ac:dyDescent="0.15">
      <c r="A402" s="7"/>
      <c r="B402" s="5" t="s">
        <v>226</v>
      </c>
      <c r="C402" s="5" t="s">
        <v>176</v>
      </c>
      <c r="D402" s="5" t="s">
        <v>213</v>
      </c>
      <c r="E402" s="5" t="s">
        <v>210</v>
      </c>
      <c r="F402" s="5" t="s">
        <v>214</v>
      </c>
      <c r="G402" s="5" t="s">
        <v>204</v>
      </c>
      <c r="H402" s="5" t="s">
        <v>167</v>
      </c>
      <c r="I402" s="45">
        <v>2978</v>
      </c>
      <c r="J402" s="64"/>
      <c r="K402" s="62"/>
      <c r="L402" s="26">
        <f t="shared" si="65"/>
        <v>0</v>
      </c>
      <c r="M402" s="43">
        <f t="shared" si="66"/>
        <v>0</v>
      </c>
      <c r="N402" s="26">
        <f t="shared" si="67"/>
        <v>0</v>
      </c>
    </row>
    <row r="403" spans="1:14" ht="12.75" x14ac:dyDescent="0.15">
      <c r="A403" s="46"/>
      <c r="B403" s="5" t="s">
        <v>547</v>
      </c>
      <c r="C403" s="5" t="s">
        <v>548</v>
      </c>
      <c r="D403" s="5"/>
      <c r="E403" s="5"/>
      <c r="F403" s="5" t="s">
        <v>199</v>
      </c>
      <c r="G403" s="5" t="s">
        <v>90</v>
      </c>
      <c r="H403" s="5" t="s">
        <v>167</v>
      </c>
      <c r="I403" s="45">
        <v>402</v>
      </c>
      <c r="J403" s="64"/>
      <c r="K403" s="62"/>
      <c r="L403" s="26">
        <f>I403*K403</f>
        <v>0</v>
      </c>
      <c r="M403" s="43">
        <f>$M$399</f>
        <v>0</v>
      </c>
      <c r="N403" s="26">
        <f>L403*(1-M403)</f>
        <v>0</v>
      </c>
    </row>
    <row r="404" spans="1:14" ht="12.75" x14ac:dyDescent="0.15">
      <c r="A404" s="7"/>
      <c r="B404" s="5" t="s">
        <v>559</v>
      </c>
      <c r="C404" s="5" t="s">
        <v>558</v>
      </c>
      <c r="D404" s="5" t="s">
        <v>22</v>
      </c>
      <c r="E404" s="5" t="s">
        <v>210</v>
      </c>
      <c r="F404" s="5" t="s">
        <v>199</v>
      </c>
      <c r="G404" s="5" t="s">
        <v>90</v>
      </c>
      <c r="H404" s="5" t="s">
        <v>167</v>
      </c>
      <c r="I404" s="45">
        <v>308</v>
      </c>
      <c r="J404" s="64"/>
      <c r="K404" s="62"/>
      <c r="L404" s="26">
        <f>I404*K404</f>
        <v>0</v>
      </c>
      <c r="M404" s="43">
        <f>$M$399</f>
        <v>0</v>
      </c>
      <c r="N404" s="26">
        <f>L404*(1-M404)</f>
        <v>0</v>
      </c>
    </row>
    <row r="405" spans="1:14" ht="12.75" x14ac:dyDescent="0.15">
      <c r="A405" s="7"/>
      <c r="B405" s="5" t="s">
        <v>559</v>
      </c>
      <c r="C405" s="5" t="s">
        <v>560</v>
      </c>
      <c r="D405" s="5" t="s">
        <v>22</v>
      </c>
      <c r="E405" s="5" t="s">
        <v>210</v>
      </c>
      <c r="F405" s="5" t="s">
        <v>199</v>
      </c>
      <c r="G405" s="5" t="s">
        <v>90</v>
      </c>
      <c r="H405" s="5" t="s">
        <v>167</v>
      </c>
      <c r="I405" s="45">
        <v>243</v>
      </c>
      <c r="J405" s="64"/>
      <c r="K405" s="62"/>
      <c r="L405" s="26">
        <f t="shared" ref="L405:L406" si="68">I405*K405</f>
        <v>0</v>
      </c>
      <c r="M405" s="43">
        <f t="shared" ref="M405:M406" si="69">$M$399</f>
        <v>0</v>
      </c>
      <c r="N405" s="26">
        <f t="shared" ref="N405:N406" si="70">L405*(1-M405)</f>
        <v>0</v>
      </c>
    </row>
    <row r="406" spans="1:14" ht="12.75" x14ac:dyDescent="0.15">
      <c r="A406" s="7"/>
      <c r="B406" s="5" t="s">
        <v>208</v>
      </c>
      <c r="C406" s="5" t="s">
        <v>176</v>
      </c>
      <c r="D406" s="5" t="s">
        <v>209</v>
      </c>
      <c r="E406" s="5" t="s">
        <v>210</v>
      </c>
      <c r="F406" s="5" t="s">
        <v>211</v>
      </c>
      <c r="G406" s="5" t="s">
        <v>90</v>
      </c>
      <c r="H406" s="5" t="s">
        <v>167</v>
      </c>
      <c r="I406" s="45">
        <v>264</v>
      </c>
      <c r="J406" s="64"/>
      <c r="K406" s="62"/>
      <c r="L406" s="26">
        <f t="shared" si="68"/>
        <v>0</v>
      </c>
      <c r="M406" s="43">
        <f t="shared" si="69"/>
        <v>0</v>
      </c>
      <c r="N406" s="26">
        <f t="shared" si="70"/>
        <v>0</v>
      </c>
    </row>
    <row r="407" spans="1:14" ht="12.75" x14ac:dyDescent="0.15">
      <c r="A407" s="46"/>
      <c r="B407" s="5" t="s">
        <v>556</v>
      </c>
      <c r="C407" s="5" t="s">
        <v>553</v>
      </c>
      <c r="D407" s="5"/>
      <c r="E407" s="5"/>
      <c r="F407" s="5" t="s">
        <v>242</v>
      </c>
      <c r="G407" s="5" t="s">
        <v>90</v>
      </c>
      <c r="H407" s="5" t="s">
        <v>167</v>
      </c>
      <c r="I407" s="45">
        <v>472</v>
      </c>
      <c r="J407" s="64"/>
      <c r="K407" s="62"/>
      <c r="L407" s="26">
        <f>I407*K407</f>
        <v>0</v>
      </c>
      <c r="M407" s="43">
        <f>$M$399</f>
        <v>0</v>
      </c>
      <c r="N407" s="26">
        <f>L407*(1-M407)</f>
        <v>0</v>
      </c>
    </row>
    <row r="408" spans="1:14" ht="12.75" x14ac:dyDescent="0.15">
      <c r="A408" s="46"/>
      <c r="B408" s="5" t="s">
        <v>557</v>
      </c>
      <c r="C408" s="5" t="s">
        <v>555</v>
      </c>
      <c r="D408" s="5" t="s">
        <v>174</v>
      </c>
      <c r="E408" s="5"/>
      <c r="F408" s="5" t="s">
        <v>242</v>
      </c>
      <c r="G408" s="5" t="s">
        <v>90</v>
      </c>
      <c r="H408" s="5" t="s">
        <v>167</v>
      </c>
      <c r="I408" s="45">
        <v>1032</v>
      </c>
      <c r="J408" s="64"/>
      <c r="K408" s="62"/>
      <c r="L408" s="26">
        <f t="shared" ref="L408:L409" si="71">I408*K408</f>
        <v>0</v>
      </c>
      <c r="M408" s="43">
        <f t="shared" ref="M408:M409" si="72">$M$399</f>
        <v>0</v>
      </c>
      <c r="N408" s="26">
        <f t="shared" ref="N408:N409" si="73">L408*(1-M408)</f>
        <v>0</v>
      </c>
    </row>
    <row r="409" spans="1:14" ht="12.75" x14ac:dyDescent="0.15">
      <c r="A409" s="46"/>
      <c r="B409" s="5" t="s">
        <v>557</v>
      </c>
      <c r="C409" s="5" t="s">
        <v>554</v>
      </c>
      <c r="D409" s="5"/>
      <c r="E409" s="5"/>
      <c r="F409" s="5" t="s">
        <v>242</v>
      </c>
      <c r="G409" s="5" t="s">
        <v>90</v>
      </c>
      <c r="H409" s="5" t="s">
        <v>167</v>
      </c>
      <c r="I409" s="45">
        <v>184</v>
      </c>
      <c r="J409" s="64"/>
      <c r="K409" s="62"/>
      <c r="L409" s="26">
        <f t="shared" si="71"/>
        <v>0</v>
      </c>
      <c r="M409" s="43">
        <f t="shared" si="72"/>
        <v>0</v>
      </c>
      <c r="N409" s="26">
        <f t="shared" si="73"/>
        <v>0</v>
      </c>
    </row>
    <row r="410" spans="1:14" ht="12.75" x14ac:dyDescent="0.15">
      <c r="A410" s="46"/>
      <c r="B410" s="5" t="s">
        <v>552</v>
      </c>
      <c r="C410" s="5" t="s">
        <v>549</v>
      </c>
      <c r="D410" s="5"/>
      <c r="E410" s="5"/>
      <c r="F410" s="5" t="s">
        <v>242</v>
      </c>
      <c r="G410" s="5" t="s">
        <v>90</v>
      </c>
      <c r="H410" s="5" t="s">
        <v>167</v>
      </c>
      <c r="I410" s="45">
        <v>669</v>
      </c>
      <c r="J410" s="64"/>
      <c r="K410" s="62"/>
      <c r="L410" s="26">
        <f>I410*K410</f>
        <v>0</v>
      </c>
      <c r="M410" s="43">
        <f>$M$399</f>
        <v>0</v>
      </c>
      <c r="N410" s="26">
        <f>L410*(1-M410)</f>
        <v>0</v>
      </c>
    </row>
    <row r="411" spans="1:14" ht="12.75" x14ac:dyDescent="0.15">
      <c r="A411" s="46"/>
      <c r="B411" s="5" t="s">
        <v>551</v>
      </c>
      <c r="C411" s="5" t="s">
        <v>550</v>
      </c>
      <c r="D411" s="5"/>
      <c r="E411" s="5"/>
      <c r="F411" s="5" t="s">
        <v>242</v>
      </c>
      <c r="G411" s="5" t="s">
        <v>90</v>
      </c>
      <c r="H411" s="5" t="s">
        <v>167</v>
      </c>
      <c r="I411" s="45">
        <v>88</v>
      </c>
      <c r="J411" s="64"/>
      <c r="K411" s="62"/>
      <c r="L411" s="26">
        <f>I411*K411</f>
        <v>0</v>
      </c>
      <c r="M411" s="43">
        <f>$M$399</f>
        <v>0</v>
      </c>
      <c r="N411" s="26">
        <f>L411*(1-M411)</f>
        <v>0</v>
      </c>
    </row>
    <row r="412" spans="1:14" ht="12.75" x14ac:dyDescent="0.15">
      <c r="A412" s="46"/>
      <c r="B412" s="5" t="s">
        <v>562</v>
      </c>
      <c r="C412" s="5" t="s">
        <v>561</v>
      </c>
      <c r="D412" s="5"/>
      <c r="E412" s="5"/>
      <c r="F412" s="5" t="s">
        <v>215</v>
      </c>
      <c r="G412" s="5"/>
      <c r="H412" s="5" t="s">
        <v>167</v>
      </c>
      <c r="I412" s="45">
        <v>521</v>
      </c>
      <c r="J412" s="64"/>
      <c r="K412" s="62"/>
      <c r="L412" s="26">
        <f t="shared" ref="L412" si="74">I412*K412</f>
        <v>0</v>
      </c>
      <c r="M412" s="43">
        <f t="shared" ref="M412" si="75">$M$399</f>
        <v>0</v>
      </c>
      <c r="N412" s="26">
        <f t="shared" ref="N412" si="76">L412*(1-M412)</f>
        <v>0</v>
      </c>
    </row>
    <row r="413" spans="1:14" ht="12.75" x14ac:dyDescent="0.15">
      <c r="A413" s="7"/>
      <c r="B413" s="5" t="s">
        <v>216</v>
      </c>
      <c r="C413" s="5" t="s">
        <v>217</v>
      </c>
      <c r="D413" s="5" t="s">
        <v>22</v>
      </c>
      <c r="E413" s="5"/>
      <c r="F413" s="5" t="s">
        <v>218</v>
      </c>
      <c r="G413" s="5" t="s">
        <v>90</v>
      </c>
      <c r="H413" s="5" t="s">
        <v>167</v>
      </c>
      <c r="I413" s="45">
        <v>56</v>
      </c>
      <c r="J413" s="64"/>
      <c r="K413" s="62"/>
      <c r="L413" s="26">
        <f>I413*K413</f>
        <v>0</v>
      </c>
      <c r="M413" s="43">
        <f>$M$399</f>
        <v>0</v>
      </c>
      <c r="N413" s="26">
        <f>L413*(1-M413)</f>
        <v>0</v>
      </c>
    </row>
    <row r="414" spans="1:14" ht="12.75" x14ac:dyDescent="0.15">
      <c r="A414" s="7"/>
      <c r="B414" s="5" t="s">
        <v>216</v>
      </c>
      <c r="C414" s="5" t="s">
        <v>146</v>
      </c>
      <c r="D414" s="5" t="s">
        <v>22</v>
      </c>
      <c r="E414" s="5"/>
      <c r="F414" s="5" t="s">
        <v>218</v>
      </c>
      <c r="G414" s="5" t="s">
        <v>90</v>
      </c>
      <c r="H414" s="5" t="s">
        <v>167</v>
      </c>
      <c r="I414" s="45">
        <v>32</v>
      </c>
      <c r="J414" s="64"/>
      <c r="K414" s="62"/>
      <c r="L414" s="26">
        <f>I414*K414</f>
        <v>0</v>
      </c>
      <c r="M414" s="43">
        <f>$M$399</f>
        <v>0</v>
      </c>
      <c r="N414" s="26">
        <f t="shared" ref="N414:N416" si="77">L414*(1-M414)</f>
        <v>0</v>
      </c>
    </row>
    <row r="415" spans="1:14" ht="12.75" x14ac:dyDescent="0.15">
      <c r="A415" s="7"/>
      <c r="B415" s="5" t="s">
        <v>219</v>
      </c>
      <c r="C415" s="5" t="s">
        <v>220</v>
      </c>
      <c r="D415" s="5" t="s">
        <v>22</v>
      </c>
      <c r="E415" s="5"/>
      <c r="F415" s="5" t="s">
        <v>221</v>
      </c>
      <c r="G415" s="5" t="s">
        <v>93</v>
      </c>
      <c r="H415" s="5" t="s">
        <v>167</v>
      </c>
      <c r="I415" s="45">
        <v>17</v>
      </c>
      <c r="J415" s="64"/>
      <c r="K415" s="62"/>
      <c r="L415" s="26">
        <f>I415*K415</f>
        <v>0</v>
      </c>
      <c r="M415" s="43">
        <f>$M$399</f>
        <v>0</v>
      </c>
      <c r="N415" s="26">
        <f t="shared" si="77"/>
        <v>0</v>
      </c>
    </row>
    <row r="416" spans="1:14" ht="13.5" thickBot="1" x14ac:dyDescent="0.2">
      <c r="A416" s="46"/>
      <c r="B416" s="5" t="s">
        <v>565</v>
      </c>
      <c r="C416" s="5"/>
      <c r="D416" s="5" t="s">
        <v>563</v>
      </c>
      <c r="E416" s="5"/>
      <c r="F416" s="5" t="s">
        <v>564</v>
      </c>
      <c r="G416" s="5"/>
      <c r="H416" s="5"/>
      <c r="I416" s="45">
        <v>2</v>
      </c>
      <c r="J416" s="64"/>
      <c r="K416" s="62"/>
      <c r="L416" s="26">
        <f>I416*K416</f>
        <v>0</v>
      </c>
      <c r="M416" s="43">
        <f>$M$399</f>
        <v>0</v>
      </c>
      <c r="N416" s="26">
        <f t="shared" si="77"/>
        <v>0</v>
      </c>
    </row>
    <row r="417" spans="1:14" ht="33" customHeight="1" thickBot="1" x14ac:dyDescent="0.25">
      <c r="A417" s="44"/>
      <c r="K417" s="37" t="s">
        <v>519</v>
      </c>
      <c r="L417" s="36">
        <f>SUM(L400:L416)</f>
        <v>0</v>
      </c>
      <c r="M417" s="35"/>
      <c r="N417" s="36">
        <f>SUM(N400:N416)</f>
        <v>0</v>
      </c>
    </row>
    <row r="418" spans="1:14" ht="33" customHeight="1" x14ac:dyDescent="0.15"/>
    <row r="419" spans="1:14" ht="33" customHeight="1" thickBot="1" x14ac:dyDescent="0.2"/>
    <row r="420" spans="1:14" ht="24.95" customHeight="1" thickBot="1" x14ac:dyDescent="0.2">
      <c r="L420" s="38" t="s">
        <v>516</v>
      </c>
      <c r="N420" s="38" t="s">
        <v>517</v>
      </c>
    </row>
    <row r="421" spans="1:14" ht="24.95" customHeight="1" thickBot="1" x14ac:dyDescent="0.2">
      <c r="K421" s="25"/>
      <c r="L421" s="38">
        <f>SUM(L417,L394,L333,L286,L133,L90,L52)</f>
        <v>0</v>
      </c>
      <c r="M421" s="41"/>
      <c r="N421" s="38">
        <f>SUM(N417,N394,N333,N286,N133,N90,N52)</f>
        <v>0</v>
      </c>
    </row>
    <row r="422" spans="1:14" x14ac:dyDescent="0.15">
      <c r="K422" s="32" t="s">
        <v>176</v>
      </c>
      <c r="L422" s="32" t="s">
        <v>176</v>
      </c>
    </row>
    <row r="423" spans="1:14" ht="12" thickBot="1" x14ac:dyDescent="0.2">
      <c r="K423" s="32" t="s">
        <v>176</v>
      </c>
      <c r="L423" s="32" t="s">
        <v>176</v>
      </c>
    </row>
    <row r="424" spans="1:14" ht="24.95" customHeight="1" thickBot="1" x14ac:dyDescent="0.2">
      <c r="K424" s="32" t="s">
        <v>176</v>
      </c>
      <c r="L424" s="39" t="s">
        <v>517</v>
      </c>
      <c r="M424" s="42">
        <f>N421</f>
        <v>0</v>
      </c>
    </row>
    <row r="425" spans="1:14" ht="23.25" thickBot="1" x14ac:dyDescent="0.2">
      <c r="A425" s="1" t="s">
        <v>176</v>
      </c>
      <c r="I425" s="32"/>
      <c r="J425" s="32"/>
      <c r="K425" s="32" t="s">
        <v>176</v>
      </c>
      <c r="L425" s="39" t="s">
        <v>704</v>
      </c>
      <c r="M425" s="40" t="e">
        <f>(L421-N421)/L421</f>
        <v>#DIV/0!</v>
      </c>
    </row>
    <row r="426" spans="1:14" ht="69" customHeight="1" thickBot="1" x14ac:dyDescent="0.2">
      <c r="L426" s="39" t="s">
        <v>518</v>
      </c>
      <c r="M426" s="42" t="e">
        <f>(1-(0.2*M425))*M424</f>
        <v>#DIV/0!</v>
      </c>
    </row>
  </sheetData>
  <sheetProtection algorithmName="SHA-512" hashValue="qSgW4i3V/C/C40HOIv3I570WB/Mz7lGgj/oyCLwCRy/Vk1LX+E3pgTg7uRKR5GBtlTaoDk9J6lCo+T2AUukYKA==" saltValue="qTKM4FfUhhODaqe5LkqxLQ==" spinCount="100000" sheet="1" objects="1" scenarios="1"/>
  <phoneticPr fontId="12" type="noConversion"/>
  <pageMargins left="0.7" right="0.7" top="0.75" bottom="0.75" header="0.3" footer="0.3"/>
  <pageSetup paperSize="8" scale="88" fitToHeight="0" orientation="landscape" r:id="rId1"/>
  <headerFooter>
    <oddFooter>&amp;L_x000D_&amp;1#&amp;"Calibri"&amp;10&amp;K000000 Intern gebruik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1368509-09a7-4370-a730-c8f8cda2a7b6">WKN57SYYFEAQ-1666946912-16</_dlc_DocId>
    <_dlc_DocIdUrl xmlns="e1368509-09a7-4370-a730-c8f8cda2a7b6">
      <Url>https://doscoportal.mindef.nl/sites/0502/130/_layouts/15/DocIdRedir.aspx?ID=WKN57SYYFEAQ-1666946912-16</Url>
      <Description>WKN57SYYFEAQ-1666946912-16</Description>
    </_dlc_DocIdUrl>
    <RegistrationId xmlns="21e55c4c-54f8-4c1a-a1be-b839b9350d72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B875FC1A600942BFB0DA91B32A9ECB" ma:contentTypeVersion="0" ma:contentTypeDescription="Een nieuw document maken." ma:contentTypeScope="" ma:versionID="c06c07fef307b0362492756e519806c0">
  <xsd:schema xmlns:xsd="http://www.w3.org/2001/XMLSchema" xmlns:xs="http://www.w3.org/2001/XMLSchema" xmlns:p="http://schemas.microsoft.com/office/2006/metadata/properties" xmlns:ns2="21e55c4c-54f8-4c1a-a1be-b839b9350d72" xmlns:ns3="e1368509-09a7-4370-a730-c8f8cda2a7b6" targetNamespace="http://schemas.microsoft.com/office/2006/metadata/properties" ma:root="true" ma:fieldsID="595fa54acdf00a100d30e4808fd5a15a" ns2:_="" ns3:_="">
    <xsd:import namespace="21e55c4c-54f8-4c1a-a1be-b839b9350d72"/>
    <xsd:import namespace="e1368509-09a7-4370-a730-c8f8cda2a7b6"/>
    <xsd:element name="properties">
      <xsd:complexType>
        <xsd:sequence>
          <xsd:element name="documentManagement">
            <xsd:complexType>
              <xsd:all>
                <xsd:element ref="ns2:RegistrationId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55c4c-54f8-4c1a-a1be-b839b9350d72" elementFormDefault="qualified">
    <xsd:import namespace="http://schemas.microsoft.com/office/2006/documentManagement/types"/>
    <xsd:import namespace="http://schemas.microsoft.com/office/infopath/2007/PartnerControls"/>
    <xsd:element name="RegistrationId" ma:index="8" nillable="true" ma:displayName="Registratie Id" ma:internalName="Registration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368509-09a7-4370-a730-c8f8cda2a7b6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b7579c68-2eac-48c8-a05d-98232b22c10f" ContentTypeId="0x0101" PreviousValue="false"/>
</file>

<file path=customXml/itemProps1.xml><?xml version="1.0" encoding="utf-8"?>
<ds:datastoreItem xmlns:ds="http://schemas.openxmlformats.org/officeDocument/2006/customXml" ds:itemID="{D24F60D7-1DF9-4C47-9C09-35279F78E4F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DF67D7E-AD09-4735-8306-F9E0D593D1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7AD4F-52E4-4EA3-8A93-F404E7C32217}">
  <ds:schemaRefs>
    <ds:schemaRef ds:uri="e1368509-09a7-4370-a730-c8f8cda2a7b6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21e55c4c-54f8-4c1a-a1be-b839b9350d72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8212171E-6E56-48C4-A3E7-8E52A5003F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55c4c-54f8-4c1a-a1be-b839b9350d72"/>
    <ds:schemaRef ds:uri="e1368509-09a7-4370-a730-c8f8cda2a7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6FC7DFD-50AB-4B43-AE94-4D3AFA3216A5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Boomkamp, Maartje (CD)</dc:creator>
  <cp:lastModifiedBy>Valen, J. van (Joost)</cp:lastModifiedBy>
  <cp:lastPrinted>2017-08-21T11:19:19Z</cp:lastPrinted>
  <dcterms:created xsi:type="dcterms:W3CDTF">2017-05-18T07:17:41Z</dcterms:created>
  <dcterms:modified xsi:type="dcterms:W3CDTF">2026-02-12T09:44:16Z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0x010100D5B875FC1A600942BFB0DA91B32A9ECB</vt:lpwstr>
  </property>
  <property fmtid="{D5CDD505-2E9C-101B-9397-08002B2CF9AE}" pid="3" name="_dlc_DocIdItemGuid">
    <vt:lpwstr>fe95a7e8-f2f2-4389-8495-509f7a559179</vt:lpwstr>
  </property>
</Properties>
</file>