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djustconsulting.sharepoint.com/sites/BUInkada/Gedeelde documenten/10 Projecten/Stichting Het Rijnlands Lyceum/Catering 2025/5. NvI/NvI 1/"/>
    </mc:Choice>
  </mc:AlternateContent>
  <xr:revisionPtr revIDLastSave="22" documentId="8_{011DB7AC-68C0-4D1E-95E8-6926600FE2C0}" xr6:coauthVersionLast="47" xr6:coauthVersionMax="47" xr10:uidLastSave="{A76F8BA7-CB09-4F17-BFA9-7E39011C1E27}"/>
  <bookViews>
    <workbookView xWindow="28680" yWindow="-120" windowWidth="29040" windowHeight="15720" xr2:uid="{1B799768-B92A-4E6A-B992-1A68A50001CB}"/>
  </bookViews>
  <sheets>
    <sheet name="prijzenblad ESH" sheetId="6" r:id="rId1"/>
    <sheet name="Evenementen" sheetId="2" r:id="rId2"/>
    <sheet name="Banqueting" sheetId="3" r:id="rId3"/>
  </sheets>
  <definedNames>
    <definedName name="_xlnm.Print_Area" localSheetId="1">Evenementen!$A$1:$G$31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6" l="1"/>
  <c r="C16" i="6"/>
  <c r="C15" i="6"/>
  <c r="D10" i="3"/>
  <c r="D9" i="3"/>
  <c r="F9" i="3" s="1"/>
  <c r="D8" i="3"/>
  <c r="D7" i="2"/>
  <c r="F7" i="2" s="1"/>
  <c r="G8" i="2" s="1"/>
  <c r="F8" i="3" l="1"/>
  <c r="F7" i="3"/>
  <c r="F17" i="2"/>
  <c r="F16" i="2"/>
  <c r="F13" i="2"/>
  <c r="E17" i="6" l="1"/>
  <c r="E16" i="6"/>
  <c r="E15" i="6"/>
  <c r="F18" i="6" l="1"/>
  <c r="F15" i="2" l="1"/>
  <c r="F21" i="3"/>
  <c r="F20" i="3"/>
  <c r="F19" i="3"/>
  <c r="F18" i="3"/>
  <c r="F14" i="3"/>
  <c r="F10" i="3"/>
  <c r="G11" i="3" s="1"/>
  <c r="F27" i="2"/>
  <c r="F26" i="2"/>
  <c r="F22" i="2"/>
  <c r="F21" i="2"/>
  <c r="F14" i="2"/>
  <c r="F12" i="2"/>
  <c r="F11" i="2"/>
  <c r="G18" i="2" l="1"/>
  <c r="G22" i="3"/>
  <c r="G15" i="3"/>
  <c r="G28" i="2"/>
  <c r="G23" i="2"/>
  <c r="G24" i="3" l="1"/>
  <c r="D21" i="6" s="1"/>
  <c r="E21" i="6" s="1"/>
  <c r="G30" i="2"/>
  <c r="D22" i="6" s="1"/>
  <c r="E22" i="6" s="1"/>
  <c r="F24" i="6" l="1"/>
  <c r="G26" i="6" s="1"/>
</calcChain>
</file>

<file path=xl/sharedStrings.xml><?xml version="1.0" encoding="utf-8"?>
<sst xmlns="http://schemas.openxmlformats.org/spreadsheetml/2006/main" count="82" uniqueCount="70">
  <si>
    <t>Stichting Het Rijnlands Lyceum - European School of The Hague (ESH)</t>
  </si>
  <si>
    <t>Catering</t>
  </si>
  <si>
    <t>Prijzenblad</t>
  </si>
  <si>
    <t>Inschrijver</t>
  </si>
  <si>
    <t>Inschrijver vult de oranje cellen in.</t>
  </si>
  <si>
    <t>Er kunnen geen rechten worden ontleend aan de aantallen.</t>
  </si>
  <si>
    <t>Tarieven zijn exclusief btw.</t>
  </si>
  <si>
    <t>Categorie</t>
  </si>
  <si>
    <t>Omschrijving*</t>
  </si>
  <si>
    <t>Aantal per schooljaar**</t>
  </si>
  <si>
    <t>Prijs per stuk excl btw</t>
  </si>
  <si>
    <t>Totaalprijs per schooljaar excl btw</t>
  </si>
  <si>
    <t>vaste prijs EY 1 en 2 + P1</t>
  </si>
  <si>
    <t>Maaltijd in een omvang passend bij de leeftijdsgroep. Eén voorkeurskeuze, alternatieven voor dieet/allergenen/(geloofs)richtlijnen. Portiegrootte binnen de categorie mag varieren naar wens leerlingen.</t>
  </si>
  <si>
    <t>vaste prijs P2-P5</t>
  </si>
  <si>
    <t>vaste prijs VO</t>
  </si>
  <si>
    <t>Totaal</t>
  </si>
  <si>
    <t>Overige catering</t>
  </si>
  <si>
    <t>Aantal per schooljaar****</t>
  </si>
  <si>
    <t>Banqueting</t>
  </si>
  <si>
    <t>Totaal van de geschatte omvang aan catering. Hieraan kunnen geen rechten worden ontleend en er geldt geen afnameverplichting. Opdrachtgever streeft ernaar om zo weinig mogelijk verschillende opdrachtnemers te hebben en vraagt in ieder geval een prijs uit bij opdrachtnemer.</t>
  </si>
  <si>
    <t>Evenementen</t>
  </si>
  <si>
    <t>Totaal inschrijfprijs***</t>
  </si>
  <si>
    <t>* zie ook het PvE voor alle eisen</t>
  </si>
  <si>
    <t>** dagen per week x schoolweken x geschat aantal leerlingen in startfase</t>
  </si>
  <si>
    <t xml:space="preserve"> *** inclusief alle kosten voor huur, materialen, personeel, inkoop, levering, interne logistiek en andere niet genoemde kosten die behoren bij cateringwerkzaamheden</t>
  </si>
  <si>
    <t>**** zie tabbladen banqueting en evenementen</t>
  </si>
  <si>
    <t>Naam inschrijver</t>
  </si>
  <si>
    <t>Naam ondertekenaar</t>
  </si>
  <si>
    <t>Handtekening</t>
  </si>
  <si>
    <t>Datum</t>
  </si>
  <si>
    <t>Inschrijver dient alleen de oranje gearceerde cellen in te vullen</t>
  </si>
  <si>
    <t>Aan de gegevens zijn geen rechten aan te ontlenen.</t>
  </si>
  <si>
    <t>Er geldt geen afnameverplichting</t>
  </si>
  <si>
    <t>Aantallen</t>
  </si>
  <si>
    <t>Dranken inclusief levering in vergaderzaal en glazen</t>
  </si>
  <si>
    <t>Frisdrank arrangement  - diverse soorten petflessen frisdrank en mineraalwater (8 flesjes van 0,5 liter)</t>
  </si>
  <si>
    <t>Borrelarrangement 1:
– Diverse frisdranken
– Jus d'orange
– Mineraalwater
– Smaakwater</t>
  </si>
  <si>
    <t>Borrelarrangement 2:
– Bier
– Witte, rode en rosé wijn
– Diverse frisdranken
– Jus d'orange
– Mineraalwater
– Smaakwater</t>
  </si>
  <si>
    <t>Basis borrelarrangement (uitgaande van 5 hapjes p.p.):
– Kaas
– Worst
– Gehaktballetjes</t>
  </si>
  <si>
    <t>Groen borrelarrangement:
–  Komkommer, tomaat, paprika, wortel en bleekselderij met een variatie aan dips (zuivelspread, tzatziki, guacamole en/of hummus)</t>
  </si>
  <si>
    <t>Oer-Hollands borrel plateau (uitgaande van 5 hapjes p.p.):
– Diverse worstsoorten
– frisse zuurtjes zoals cornichons en zilveruitjes
– Gehaktballetjes
– Blokjes oude kaas met appelstroop
– Diverse rolletjes zoals cervelaat met zuivelspread, asperges met ham en ansjovis rolletjes</t>
  </si>
  <si>
    <t>Diplomeringsarrangement - met leerlingen
–  Koffie / thee
–  Frisdrank
– Keuze uit 3 zoetigheden (petit four)
- Chips
– 3 warme hapjes</t>
  </si>
  <si>
    <t>Arrangement - zonder leerlingen
–  Koffie / thee
–  Frisdrank
– Bier / wijn
– Keuze uit 3 zoetigheden (petit four)
- Chips
– 3 warme hapjes</t>
  </si>
  <si>
    <t>Koek en gebak - prijs per stuk</t>
  </si>
  <si>
    <t>Gesorteerd gebak</t>
  </si>
  <si>
    <t>Muffin of chocolate chip cookie</t>
  </si>
  <si>
    <t>Extra inzet personeel (buiten reguliere werktijden om)</t>
  </si>
  <si>
    <t>Inzet personeel (van maandag tot vrijdag na de reguliere openingstijden)</t>
  </si>
  <si>
    <t>Inzet personeel (op zaterdag - tussen 08.00 en 22.00 uur)</t>
  </si>
  <si>
    <t>Totaal Evenementen</t>
  </si>
  <si>
    <t>Er geldt geen afname verplichting</t>
  </si>
  <si>
    <t>Lunches / broodjes  - prijs per persoon</t>
  </si>
  <si>
    <r>
      <rPr>
        <u/>
        <sz val="8"/>
        <rFont val="Aptos"/>
        <family val="2"/>
      </rPr>
      <t>Vergaderarrangement 1:</t>
    </r>
    <r>
      <rPr>
        <sz val="8"/>
        <rFont val="Aptos"/>
        <family val="2"/>
      </rPr>
      <t xml:space="preserve">
</t>
    </r>
    <r>
      <rPr>
        <sz val="8"/>
        <rFont val="Aptos Narrow"/>
        <family val="2"/>
      </rPr>
      <t>– Kan koffie (8 bekers)
–  Kan thee (8 bekers)
–  Karaf smaakwater
–  Melk en suiker</t>
    </r>
    <r>
      <rPr>
        <sz val="8"/>
        <rFont val="Aptos"/>
        <family val="2"/>
      </rPr>
      <t xml:space="preserve">
(prijs per persoon)</t>
    </r>
  </si>
  <si>
    <r>
      <rPr>
        <u/>
        <sz val="8"/>
        <rFont val="Aptos"/>
        <family val="2"/>
      </rPr>
      <t>Vergaderarrangement 2:</t>
    </r>
    <r>
      <rPr>
        <sz val="8"/>
        <rFont val="Aptos"/>
        <family val="2"/>
      </rPr>
      <t xml:space="preserve">
</t>
    </r>
    <r>
      <rPr>
        <sz val="8"/>
        <rFont val="Aptos Narrow"/>
        <family val="2"/>
      </rPr>
      <t xml:space="preserve">– Kan koffie (8 bekers)
–  Kan thee (8 bekers)
–  Karaf smaakwater
–  Melk en suiker
</t>
    </r>
    <r>
      <rPr>
        <sz val="8"/>
        <rFont val="Aptos"/>
        <family val="2"/>
      </rPr>
      <t>– Chocolate chip cookie (8 stuks)
(prijs per persoon)</t>
    </r>
  </si>
  <si>
    <r>
      <rPr>
        <u/>
        <sz val="8"/>
        <rFont val="Aptos"/>
        <family val="2"/>
      </rPr>
      <t>Warme lunch</t>
    </r>
    <r>
      <rPr>
        <sz val="8"/>
        <rFont val="Aptos"/>
        <family val="2"/>
      </rPr>
      <t xml:space="preserve">
- Witte rijst
- Stoofgerecht met vlees
- Vegetarische curry met jackfruit
- Rauwkostsalade met vinaigrette
(prijs per persoon)
</t>
    </r>
  </si>
  <si>
    <r>
      <rPr>
        <u/>
        <sz val="8"/>
        <rFont val="Aptos"/>
        <family val="2"/>
      </rPr>
      <t>Luxe lunch:</t>
    </r>
    <r>
      <rPr>
        <sz val="8"/>
        <rFont val="Aptos"/>
        <family val="2"/>
      </rPr>
      <t xml:space="preserve">
– Soep
– Luxe bol met bijv. zalm, hummus of mozzarella
– 1 bruine pistolet, divers belegd
– Handfruit
– Melk en jus d'orange
(prijs per persoon)</t>
    </r>
  </si>
  <si>
    <t>Fruit - per stuk</t>
  </si>
  <si>
    <t>Handfruit</t>
  </si>
  <si>
    <t>Frisdrank / dranken - prijs per stuk</t>
  </si>
  <si>
    <t>Halfvolle melk ( 1 liter)</t>
  </si>
  <si>
    <t>Vruchtensap ( 1 liter)</t>
  </si>
  <si>
    <t>Fles mineraalwater 1,5L</t>
  </si>
  <si>
    <t>Losse kan fruitwater</t>
  </si>
  <si>
    <t>Totaal banqueting</t>
  </si>
  <si>
    <t>Prijs excl. btw</t>
  </si>
  <si>
    <t>Totaal excl. btw</t>
  </si>
  <si>
    <t>Borrelservice en borrelarrangementen - prijs per persoon, 3 drankjes per persoon, inclusief personeel 1,5 uur</t>
  </si>
  <si>
    <t>Prijs per stuk incl btw</t>
  </si>
  <si>
    <t>Totaalprijs per schooljaar 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</si>
</sst>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quot;€&quot;\ #,##0.00"/>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2"/>
      <color theme="0"/>
      <name val="Aptos"/>
      <family val="2"/>
    </font>
    <font>
      <sz val="9"/>
      <color theme="1"/>
      <name val="Aptos"/>
      <family val="2"/>
    </font>
    <font>
      <i/>
      <sz val="8"/>
      <color theme="1"/>
      <name val="Aptos"/>
      <family val="2"/>
    </font>
    <font>
      <sz val="8"/>
      <name val="Aptos"/>
      <family val="2"/>
    </font>
    <font>
      <sz val="8"/>
      <color theme="1"/>
      <name val="Aptos"/>
      <family val="2"/>
    </font>
    <font>
      <b/>
      <sz val="8"/>
      <color theme="0"/>
      <name val="Aptos"/>
      <family val="2"/>
    </font>
    <font>
      <sz val="8"/>
      <color rgb="FFFF0000"/>
      <name val="Aptos"/>
      <family val="2"/>
    </font>
    <font>
      <b/>
      <sz val="8"/>
      <name val="Aptos"/>
      <family val="2"/>
    </font>
    <font>
      <sz val="8"/>
      <color theme="0"/>
      <name val="Aptos"/>
      <family val="2"/>
    </font>
    <font>
      <b/>
      <sz val="8"/>
      <color theme="1"/>
      <name val="Aptos"/>
      <family val="2"/>
    </font>
    <font>
      <u/>
      <sz val="8"/>
      <name val="Aptos"/>
      <family val="2"/>
    </font>
    <font>
      <sz val="8"/>
      <name val="Aptos Narrow"/>
      <family val="2"/>
    </font>
    <font>
      <b/>
      <sz val="11"/>
      <name val="Aptos Narrow"/>
      <family val="2"/>
      <scheme val="minor"/>
    </font>
    <font>
      <sz val="11"/>
      <name val="Aptos Narrow"/>
      <family val="2"/>
      <scheme val="minor"/>
    </font>
    <font>
      <i/>
      <sz val="11"/>
      <color theme="1"/>
      <name val="Aptos Narrow"/>
      <family val="2"/>
      <scheme val="minor"/>
    </font>
    <font>
      <i/>
      <sz val="11"/>
      <name val="Aptos Narrow"/>
      <family val="2"/>
      <scheme val="minor"/>
    </font>
  </fonts>
  <fills count="13">
    <fill>
      <patternFill patternType="none"/>
    </fill>
    <fill>
      <patternFill patternType="gray125"/>
    </fill>
    <fill>
      <patternFill patternType="solid">
        <fgColor theme="9" tint="-0.249977111117893"/>
        <bgColor indexed="64"/>
      </patternFill>
    </fill>
    <fill>
      <patternFill patternType="solid">
        <fgColor rgb="FFEA9922"/>
        <bgColor indexed="64"/>
      </patternFill>
    </fill>
    <fill>
      <patternFill patternType="solid">
        <fgColor theme="0"/>
        <bgColor indexed="64"/>
      </patternFill>
    </fill>
    <fill>
      <patternFill patternType="solid">
        <fgColor rgb="FF2B4155"/>
        <bgColor indexed="64"/>
      </patternFill>
    </fill>
    <fill>
      <patternFill patternType="solid">
        <fgColor theme="9" tint="0.79998168889431442"/>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theme="3" tint="0.499984740745262"/>
        <bgColor indexed="64"/>
      </patternFill>
    </fill>
    <fill>
      <patternFill patternType="solid">
        <fgColor theme="3" tint="-0.499984740745262"/>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10">
    <xf numFmtId="0" fontId="0" fillId="0" borderId="0" xfId="0"/>
    <xf numFmtId="0" fontId="6" fillId="0" borderId="0" xfId="0" applyFont="1" applyAlignment="1">
      <alignment vertical="center"/>
    </xf>
    <xf numFmtId="0" fontId="8" fillId="4" borderId="7" xfId="0" applyFont="1" applyFill="1" applyBorder="1" applyAlignment="1">
      <alignment vertical="center"/>
    </xf>
    <xf numFmtId="0" fontId="9" fillId="4" borderId="0" xfId="0" applyFont="1" applyFill="1" applyAlignment="1">
      <alignment vertical="center"/>
    </xf>
    <xf numFmtId="0" fontId="9" fillId="0" borderId="0" xfId="0" applyFont="1" applyAlignment="1">
      <alignment horizontal="center" vertical="center"/>
    </xf>
    <xf numFmtId="44" fontId="9" fillId="0" borderId="0" xfId="1" applyFont="1" applyBorder="1" applyAlignment="1">
      <alignment vertical="center"/>
    </xf>
    <xf numFmtId="0" fontId="9" fillId="0" borderId="0" xfId="0" applyFont="1" applyAlignment="1">
      <alignment vertical="center"/>
    </xf>
    <xf numFmtId="0" fontId="9" fillId="0" borderId="8" xfId="0" applyFont="1" applyBorder="1" applyAlignment="1">
      <alignment vertical="center"/>
    </xf>
    <xf numFmtId="0" fontId="9" fillId="0" borderId="7" xfId="0" applyFont="1" applyBorder="1" applyAlignment="1">
      <alignment vertical="center"/>
    </xf>
    <xf numFmtId="4" fontId="10" fillId="5" borderId="5" xfId="0" applyNumberFormat="1" applyFont="1" applyFill="1" applyBorder="1" applyAlignment="1">
      <alignment horizontal="center" vertical="center"/>
    </xf>
    <xf numFmtId="44" fontId="10" fillId="5" borderId="5" xfId="1" applyFont="1" applyFill="1" applyBorder="1" applyAlignment="1">
      <alignment horizontal="center" vertical="center"/>
    </xf>
    <xf numFmtId="0" fontId="8" fillId="0" borderId="7" xfId="0" applyFont="1" applyBorder="1" applyAlignment="1">
      <alignment vertical="center"/>
    </xf>
    <xf numFmtId="0" fontId="8" fillId="4" borderId="11" xfId="0" applyFont="1" applyFill="1" applyBorder="1" applyAlignment="1">
      <alignment vertical="center"/>
    </xf>
    <xf numFmtId="0" fontId="8" fillId="0" borderId="0" xfId="0" applyFont="1" applyAlignment="1">
      <alignment horizontal="center" vertical="center"/>
    </xf>
    <xf numFmtId="3" fontId="8" fillId="4" borderId="5" xfId="0" applyNumberFormat="1" applyFont="1" applyFill="1" applyBorder="1" applyAlignment="1">
      <alignment horizontal="center" vertical="center"/>
    </xf>
    <xf numFmtId="44" fontId="8" fillId="0" borderId="11" xfId="1" applyFont="1" applyBorder="1" applyAlignment="1" applyProtection="1">
      <alignment vertical="center"/>
    </xf>
    <xf numFmtId="0" fontId="11" fillId="0" borderId="7" xfId="0" applyFont="1" applyBorder="1" applyAlignment="1">
      <alignment vertical="center"/>
    </xf>
    <xf numFmtId="0" fontId="12" fillId="6" borderId="12" xfId="0" applyFont="1" applyFill="1" applyBorder="1" applyAlignment="1">
      <alignment vertical="center"/>
    </xf>
    <xf numFmtId="0" fontId="8" fillId="6" borderId="13" xfId="0" applyFont="1" applyFill="1" applyBorder="1" applyAlignment="1">
      <alignment vertical="center"/>
    </xf>
    <xf numFmtId="4" fontId="8" fillId="6" borderId="12" xfId="0" applyNumberFormat="1" applyFont="1" applyFill="1" applyBorder="1" applyAlignment="1">
      <alignment horizontal="center" vertical="center"/>
    </xf>
    <xf numFmtId="44" fontId="8" fillId="6" borderId="10" xfId="1" applyFont="1" applyFill="1" applyBorder="1" applyAlignment="1" applyProtection="1">
      <alignment vertical="center"/>
    </xf>
    <xf numFmtId="44" fontId="8" fillId="6" borderId="13" xfId="1" applyFont="1" applyFill="1" applyBorder="1" applyAlignment="1" applyProtection="1">
      <alignment horizontal="center" vertical="center"/>
    </xf>
    <xf numFmtId="44" fontId="12" fillId="6" borderId="5" xfId="1" applyFont="1" applyFill="1" applyBorder="1" applyAlignment="1" applyProtection="1">
      <alignment vertical="center"/>
    </xf>
    <xf numFmtId="4" fontId="9" fillId="0" borderId="0" xfId="0" applyNumberFormat="1" applyFont="1" applyAlignment="1">
      <alignment horizontal="center" vertical="center"/>
    </xf>
    <xf numFmtId="44" fontId="9" fillId="0" borderId="0" xfId="1" applyFont="1" applyBorder="1" applyAlignment="1" applyProtection="1">
      <alignment vertical="center"/>
    </xf>
    <xf numFmtId="0" fontId="8" fillId="4" borderId="14" xfId="0" applyFont="1" applyFill="1" applyBorder="1" applyAlignment="1">
      <alignment vertical="center"/>
    </xf>
    <xf numFmtId="0" fontId="8" fillId="4" borderId="0" xfId="0" applyFont="1" applyFill="1" applyAlignment="1">
      <alignment horizontal="center" vertical="center"/>
    </xf>
    <xf numFmtId="44" fontId="8" fillId="0" borderId="5" xfId="1" applyFont="1" applyBorder="1" applyAlignment="1" applyProtection="1">
      <alignment vertical="center"/>
    </xf>
    <xf numFmtId="44" fontId="12" fillId="6" borderId="6" xfId="1" applyFont="1" applyFill="1" applyBorder="1" applyAlignment="1" applyProtection="1">
      <alignment vertical="center"/>
    </xf>
    <xf numFmtId="0" fontId="10" fillId="5" borderId="9" xfId="0" applyFont="1" applyFill="1" applyBorder="1" applyAlignment="1">
      <alignment vertical="center"/>
    </xf>
    <xf numFmtId="0" fontId="8" fillId="4" borderId="11" xfId="0" applyFont="1" applyFill="1" applyBorder="1" applyAlignment="1">
      <alignment vertical="center" wrapText="1"/>
    </xf>
    <xf numFmtId="44" fontId="9" fillId="0" borderId="8" xfId="1" applyFont="1" applyBorder="1" applyAlignment="1" applyProtection="1">
      <alignment vertical="center"/>
    </xf>
    <xf numFmtId="0" fontId="8" fillId="4" borderId="5" xfId="0" applyFont="1" applyFill="1" applyBorder="1" applyAlignment="1">
      <alignment vertical="center"/>
    </xf>
    <xf numFmtId="0" fontId="9" fillId="4" borderId="5" xfId="0" applyFont="1" applyFill="1" applyBorder="1" applyAlignment="1">
      <alignment vertical="center"/>
    </xf>
    <xf numFmtId="0" fontId="8" fillId="4" borderId="5" xfId="0" applyFont="1" applyFill="1" applyBorder="1" applyAlignment="1">
      <alignment vertical="center" wrapText="1"/>
    </xf>
    <xf numFmtId="44" fontId="8" fillId="0" borderId="5" xfId="1" applyFont="1" applyBorder="1" applyAlignment="1" applyProtection="1">
      <alignment horizontal="center" vertical="center"/>
    </xf>
    <xf numFmtId="44" fontId="12" fillId="6" borderId="6" xfId="0" applyNumberFormat="1" applyFont="1" applyFill="1" applyBorder="1" applyAlignment="1">
      <alignment vertical="center"/>
    </xf>
    <xf numFmtId="44" fontId="10" fillId="2" borderId="6" xfId="0" applyNumberFormat="1" applyFont="1" applyFill="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16" xfId="0" applyFont="1" applyBorder="1" applyAlignment="1">
      <alignment horizontal="center" vertical="center"/>
    </xf>
    <xf numFmtId="0" fontId="9" fillId="0" borderId="17" xfId="0" applyFont="1" applyBorder="1" applyAlignment="1">
      <alignment vertical="center"/>
    </xf>
    <xf numFmtId="0" fontId="6" fillId="0" borderId="0" xfId="0" applyFont="1" applyAlignment="1">
      <alignment horizontal="center" vertical="center"/>
    </xf>
    <xf numFmtId="4" fontId="10" fillId="5" borderId="12" xfId="0" applyNumberFormat="1" applyFont="1" applyFill="1" applyBorder="1" applyAlignment="1">
      <alignment horizontal="center" vertical="center"/>
    </xf>
    <xf numFmtId="44" fontId="10" fillId="5" borderId="10" xfId="1" applyFont="1" applyFill="1" applyBorder="1" applyAlignment="1" applyProtection="1">
      <alignment horizontal="center" vertical="center"/>
    </xf>
    <xf numFmtId="44" fontId="10" fillId="5" borderId="13" xfId="1" applyFont="1" applyFill="1" applyBorder="1" applyAlignment="1" applyProtection="1">
      <alignment horizontal="center" vertical="center"/>
    </xf>
    <xf numFmtId="0" fontId="13" fillId="5" borderId="13" xfId="0" applyFont="1" applyFill="1" applyBorder="1" applyAlignment="1">
      <alignment vertical="center"/>
    </xf>
    <xf numFmtId="4" fontId="13" fillId="5" borderId="12" xfId="0" applyNumberFormat="1" applyFont="1" applyFill="1" applyBorder="1" applyAlignment="1">
      <alignment horizontal="center" vertical="center"/>
    </xf>
    <xf numFmtId="44" fontId="13" fillId="5" borderId="10" xfId="1" applyFont="1" applyFill="1" applyBorder="1" applyAlignment="1" applyProtection="1">
      <alignment vertical="center"/>
    </xf>
    <xf numFmtId="44" fontId="13" fillId="5" borderId="13" xfId="1" applyFont="1" applyFill="1" applyBorder="1" applyAlignment="1" applyProtection="1">
      <alignment horizontal="center" vertical="center"/>
    </xf>
    <xf numFmtId="0" fontId="8" fillId="0" borderId="8" xfId="0" applyFont="1" applyBorder="1" applyAlignment="1">
      <alignment vertical="center"/>
    </xf>
    <xf numFmtId="0" fontId="14" fillId="0" borderId="7" xfId="0" applyFont="1" applyBorder="1" applyAlignment="1">
      <alignment vertical="center"/>
    </xf>
    <xf numFmtId="44" fontId="8" fillId="0" borderId="8" xfId="0" applyNumberFormat="1" applyFont="1" applyBorder="1" applyAlignment="1">
      <alignment vertical="center"/>
    </xf>
    <xf numFmtId="44" fontId="8" fillId="4" borderId="0" xfId="1" applyFont="1" applyFill="1" applyBorder="1" applyAlignment="1" applyProtection="1">
      <alignment vertical="center"/>
    </xf>
    <xf numFmtId="44" fontId="8" fillId="0" borderId="0" xfId="1" applyFont="1" applyBorder="1" applyAlignment="1" applyProtection="1">
      <alignment vertical="center"/>
    </xf>
    <xf numFmtId="4" fontId="8" fillId="5" borderId="12" xfId="0" applyNumberFormat="1" applyFont="1" applyFill="1" applyBorder="1" applyAlignment="1">
      <alignment horizontal="center" vertical="center"/>
    </xf>
    <xf numFmtId="44" fontId="8" fillId="5" borderId="10" xfId="1" applyFont="1" applyFill="1" applyBorder="1" applyAlignment="1" applyProtection="1">
      <alignment vertical="center"/>
    </xf>
    <xf numFmtId="44" fontId="8" fillId="5" borderId="13" xfId="1" applyFont="1" applyFill="1" applyBorder="1" applyAlignment="1" applyProtection="1">
      <alignment horizontal="center" vertical="center"/>
    </xf>
    <xf numFmtId="0" fontId="9" fillId="4" borderId="14" xfId="0" applyFont="1" applyFill="1" applyBorder="1" applyAlignment="1">
      <alignment vertical="center"/>
    </xf>
    <xf numFmtId="164" fontId="10" fillId="2" borderId="6" xfId="1" applyNumberFormat="1" applyFont="1" applyFill="1" applyBorder="1" applyAlignment="1" applyProtection="1">
      <alignment vertical="center"/>
    </xf>
    <xf numFmtId="0" fontId="2" fillId="9" borderId="0" xfId="0" applyFont="1" applyFill="1"/>
    <xf numFmtId="165" fontId="0" fillId="0" borderId="0" xfId="0" applyNumberFormat="1"/>
    <xf numFmtId="0" fontId="17" fillId="0" borderId="0" xfId="0" applyFont="1" applyProtection="1">
      <protection hidden="1"/>
    </xf>
    <xf numFmtId="0" fontId="0" fillId="0" borderId="0" xfId="0" applyProtection="1">
      <protection hidden="1"/>
    </xf>
    <xf numFmtId="44" fontId="0" fillId="0" borderId="0" xfId="1" applyFont="1" applyProtection="1">
      <protection hidden="1"/>
    </xf>
    <xf numFmtId="0" fontId="18" fillId="0" borderId="0" xfId="0" applyFont="1" applyProtection="1">
      <protection hidden="1"/>
    </xf>
    <xf numFmtId="14" fontId="18" fillId="0" borderId="0" xfId="0" applyNumberFormat="1" applyFont="1" applyAlignment="1" applyProtection="1">
      <alignment horizontal="left"/>
      <protection hidden="1"/>
    </xf>
    <xf numFmtId="0" fontId="3" fillId="0" borderId="0" xfId="0" applyFont="1" applyProtection="1">
      <protection hidden="1"/>
    </xf>
    <xf numFmtId="0" fontId="0" fillId="8" borderId="0" xfId="0" applyFill="1" applyProtection="1">
      <protection locked="0"/>
    </xf>
    <xf numFmtId="0" fontId="19" fillId="0" borderId="0" xfId="0" applyFont="1" applyProtection="1">
      <protection hidden="1"/>
    </xf>
    <xf numFmtId="0" fontId="20" fillId="0" borderId="0" xfId="0" applyFont="1" applyProtection="1">
      <protection hidden="1"/>
    </xf>
    <xf numFmtId="0" fontId="2" fillId="9" borderId="0" xfId="0" applyFont="1" applyFill="1" applyAlignment="1">
      <alignment wrapText="1"/>
    </xf>
    <xf numFmtId="165" fontId="2" fillId="9" borderId="0" xfId="0" applyNumberFormat="1" applyFont="1" applyFill="1"/>
    <xf numFmtId="0" fontId="0" fillId="0" borderId="0" xfId="0" applyAlignment="1">
      <alignment wrapText="1"/>
    </xf>
    <xf numFmtId="0" fontId="4" fillId="10" borderId="0" xfId="0" applyFont="1" applyFill="1" applyAlignment="1">
      <alignment wrapText="1"/>
    </xf>
    <xf numFmtId="165" fontId="4" fillId="10" borderId="0" xfId="0" applyNumberFormat="1" applyFont="1" applyFill="1"/>
    <xf numFmtId="165" fontId="0" fillId="0" borderId="0" xfId="0" applyNumberFormat="1" applyProtection="1">
      <protection locked="0"/>
    </xf>
    <xf numFmtId="4" fontId="8" fillId="7" borderId="0" xfId="0" applyNumberFormat="1" applyFont="1" applyFill="1" applyAlignment="1">
      <alignment horizontal="center" vertical="center"/>
    </xf>
    <xf numFmtId="4" fontId="8" fillId="0" borderId="0" xfId="0" applyNumberFormat="1" applyFont="1" applyAlignment="1">
      <alignment horizontal="center" vertical="center"/>
    </xf>
    <xf numFmtId="4" fontId="8" fillId="0" borderId="8" xfId="0" applyNumberFormat="1" applyFont="1" applyBorder="1" applyAlignment="1">
      <alignment horizontal="center" vertical="center"/>
    </xf>
    <xf numFmtId="0" fontId="9" fillId="4" borderId="0" xfId="0" applyFont="1" applyFill="1" applyAlignment="1">
      <alignment horizontal="center" vertical="center"/>
    </xf>
    <xf numFmtId="0" fontId="12" fillId="6" borderId="9" xfId="0" applyFont="1" applyFill="1" applyBorder="1" applyAlignment="1">
      <alignment vertical="center"/>
    </xf>
    <xf numFmtId="0" fontId="8" fillId="4" borderId="0" xfId="0" applyFont="1" applyFill="1" applyAlignment="1">
      <alignment vertical="center"/>
    </xf>
    <xf numFmtId="3" fontId="8" fillId="4" borderId="0" xfId="0" applyNumberFormat="1" applyFont="1" applyFill="1" applyAlignment="1">
      <alignment horizontal="center" vertical="center"/>
    </xf>
    <xf numFmtId="0" fontId="14" fillId="0" borderId="0" xfId="0" applyFont="1" applyAlignment="1">
      <alignment vertical="center"/>
    </xf>
    <xf numFmtId="0" fontId="14" fillId="0" borderId="0" xfId="0" applyFont="1" applyAlignment="1">
      <alignment vertical="center" wrapText="1"/>
    </xf>
    <xf numFmtId="4" fontId="9" fillId="0" borderId="0" xfId="0" applyNumberFormat="1" applyFont="1" applyAlignment="1">
      <alignment vertical="center"/>
    </xf>
    <xf numFmtId="0" fontId="2" fillId="11" borderId="5" xfId="0" applyFont="1" applyFill="1" applyBorder="1" applyAlignment="1" applyProtection="1">
      <alignment horizontal="left" wrapText="1"/>
      <protection hidden="1"/>
    </xf>
    <xf numFmtId="44" fontId="0" fillId="0" borderId="0" xfId="1" applyFont="1" applyBorder="1" applyProtection="1">
      <protection hidden="1"/>
    </xf>
    <xf numFmtId="44" fontId="8" fillId="3" borderId="5" xfId="1" applyFont="1" applyFill="1" applyBorder="1" applyAlignment="1" applyProtection="1">
      <alignment vertical="center"/>
      <protection locked="0"/>
    </xf>
    <xf numFmtId="0" fontId="9" fillId="12" borderId="0" xfId="0" applyFont="1" applyFill="1" applyAlignment="1">
      <alignment horizontal="center" vertical="center"/>
    </xf>
    <xf numFmtId="0" fontId="9" fillId="12" borderId="0" xfId="0" applyFont="1" applyFill="1" applyAlignment="1">
      <alignment vertical="center"/>
    </xf>
    <xf numFmtId="165" fontId="0" fillId="12" borderId="0" xfId="0" applyNumberFormat="1" applyFill="1"/>
    <xf numFmtId="44" fontId="0" fillId="8" borderId="5" xfId="1" applyFont="1" applyFill="1" applyBorder="1" applyAlignment="1" applyProtection="1">
      <alignment horizontal="center" vertical="top"/>
      <protection locked="0"/>
    </xf>
    <xf numFmtId="0" fontId="0" fillId="0" borderId="0" xfId="0" applyAlignment="1">
      <alignment horizontal="left" wrapText="1"/>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3"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0" fillId="5" borderId="9" xfId="0" applyFont="1" applyFill="1" applyBorder="1" applyAlignment="1">
      <alignment vertical="center"/>
    </xf>
    <xf numFmtId="0" fontId="10" fillId="5" borderId="10" xfId="0" applyFont="1" applyFill="1" applyBorder="1" applyAlignment="1">
      <alignment vertical="center"/>
    </xf>
    <xf numFmtId="4" fontId="10" fillId="2" borderId="9" xfId="0" applyNumberFormat="1" applyFont="1" applyFill="1" applyBorder="1" applyAlignment="1">
      <alignment horizontal="left" vertical="center"/>
    </xf>
    <xf numFmtId="4" fontId="10" fillId="2" borderId="10" xfId="0" applyNumberFormat="1" applyFont="1" applyFill="1" applyBorder="1" applyAlignment="1">
      <alignment horizontal="lef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D17B-5650-42E9-8EF0-8D9EEB29994F}">
  <dimension ref="A2:J38"/>
  <sheetViews>
    <sheetView tabSelected="1" topLeftCell="A6" zoomScaleNormal="100" workbookViewId="0">
      <selection activeCell="D13" sqref="D13"/>
    </sheetView>
  </sheetViews>
  <sheetFormatPr defaultRowHeight="15" x14ac:dyDescent="0.25"/>
  <cols>
    <col min="1" max="1" width="34" customWidth="1"/>
    <col min="2" max="2" width="55.5703125" style="73" bestFit="1" customWidth="1"/>
    <col min="3" max="3" width="14" style="73" bestFit="1" customWidth="1"/>
    <col min="4" max="4" width="20.85546875" style="61" bestFit="1" customWidth="1"/>
    <col min="5" max="5" width="32.140625" style="61" bestFit="1" customWidth="1"/>
    <col min="6" max="7" width="11.5703125" bestFit="1" customWidth="1"/>
  </cols>
  <sheetData>
    <row r="2" spans="1:5" s="63" customFormat="1" x14ac:dyDescent="0.25">
      <c r="A2" s="62" t="s">
        <v>0</v>
      </c>
      <c r="D2" s="64"/>
      <c r="E2" s="64"/>
    </row>
    <row r="3" spans="1:5" s="63" customFormat="1" x14ac:dyDescent="0.25">
      <c r="A3" s="65" t="s">
        <v>1</v>
      </c>
      <c r="D3" s="64"/>
      <c r="E3" s="64"/>
    </row>
    <row r="4" spans="1:5" s="63" customFormat="1" x14ac:dyDescent="0.25">
      <c r="A4" s="65" t="s">
        <v>2</v>
      </c>
      <c r="D4" s="64"/>
      <c r="E4" s="64"/>
    </row>
    <row r="5" spans="1:5" s="63" customFormat="1" x14ac:dyDescent="0.25">
      <c r="A5" s="66">
        <v>46087</v>
      </c>
      <c r="D5" s="64"/>
      <c r="E5" s="64"/>
    </row>
    <row r="6" spans="1:5" s="63" customFormat="1" x14ac:dyDescent="0.25">
      <c r="D6" s="64"/>
      <c r="E6" s="64"/>
    </row>
    <row r="7" spans="1:5" s="63" customFormat="1" x14ac:dyDescent="0.25">
      <c r="A7" s="67" t="s">
        <v>3</v>
      </c>
      <c r="B7" s="68"/>
      <c r="D7" s="64"/>
      <c r="E7" s="64"/>
    </row>
    <row r="8" spans="1:5" s="63" customFormat="1" x14ac:dyDescent="0.25">
      <c r="D8" s="64"/>
      <c r="E8" s="64"/>
    </row>
    <row r="9" spans="1:5" s="63" customFormat="1" x14ac:dyDescent="0.25">
      <c r="A9" s="69" t="s">
        <v>4</v>
      </c>
      <c r="D9" s="64"/>
      <c r="E9" s="64"/>
    </row>
    <row r="10" spans="1:5" s="63" customFormat="1" x14ac:dyDescent="0.25">
      <c r="A10" s="69" t="s">
        <v>5</v>
      </c>
      <c r="D10" s="64"/>
      <c r="E10" s="64"/>
    </row>
    <row r="11" spans="1:5" s="63" customFormat="1" x14ac:dyDescent="0.25">
      <c r="D11" s="64"/>
      <c r="E11" s="64"/>
    </row>
    <row r="12" spans="1:5" s="63" customFormat="1" x14ac:dyDescent="0.25">
      <c r="A12" s="70" t="s">
        <v>6</v>
      </c>
      <c r="D12" s="64"/>
      <c r="E12" s="64"/>
    </row>
    <row r="13" spans="1:5" x14ac:dyDescent="0.25">
      <c r="D13" s="92"/>
    </row>
    <row r="14" spans="1:5" ht="30" x14ac:dyDescent="0.25">
      <c r="A14" s="60" t="s">
        <v>7</v>
      </c>
      <c r="B14" s="71" t="s">
        <v>8</v>
      </c>
      <c r="C14" s="71" t="s">
        <v>9</v>
      </c>
      <c r="D14" s="72" t="s">
        <v>68</v>
      </c>
      <c r="E14" s="72" t="s">
        <v>69</v>
      </c>
    </row>
    <row r="15" spans="1:5" ht="60" x14ac:dyDescent="0.25">
      <c r="A15" t="s">
        <v>12</v>
      </c>
      <c r="B15" s="73" t="s">
        <v>13</v>
      </c>
      <c r="C15" s="73">
        <f>4*40*215</f>
        <v>34400</v>
      </c>
      <c r="D15" s="76">
        <v>6</v>
      </c>
      <c r="E15" s="61">
        <f t="shared" ref="E15:E17" si="0">C15*D15</f>
        <v>206400</v>
      </c>
    </row>
    <row r="16" spans="1:5" ht="60" x14ac:dyDescent="0.25">
      <c r="A16" t="s">
        <v>14</v>
      </c>
      <c r="B16" s="73" t="s">
        <v>13</v>
      </c>
      <c r="C16" s="73">
        <f>4*40*285</f>
        <v>45600</v>
      </c>
      <c r="D16" s="76">
        <v>6.5</v>
      </c>
      <c r="E16" s="61">
        <f t="shared" si="0"/>
        <v>296400</v>
      </c>
    </row>
    <row r="17" spans="1:10" ht="60" x14ac:dyDescent="0.25">
      <c r="A17" t="s">
        <v>15</v>
      </c>
      <c r="B17" s="73" t="s">
        <v>13</v>
      </c>
      <c r="C17" s="73">
        <f>5*38*350</f>
        <v>66500</v>
      </c>
      <c r="D17" s="76">
        <v>7</v>
      </c>
      <c r="E17" s="61">
        <f t="shared" si="0"/>
        <v>465500</v>
      </c>
    </row>
    <row r="18" spans="1:10" x14ac:dyDescent="0.25">
      <c r="B18" s="74" t="s">
        <v>16</v>
      </c>
      <c r="C18" s="74"/>
      <c r="D18" s="75"/>
      <c r="E18" s="75"/>
      <c r="F18" s="75">
        <f>SUM(E15:E17)</f>
        <v>968300</v>
      </c>
      <c r="G18" s="61"/>
    </row>
    <row r="20" spans="1:10" ht="45" x14ac:dyDescent="0.25">
      <c r="A20" s="60" t="s">
        <v>17</v>
      </c>
      <c r="B20" s="71" t="s">
        <v>8</v>
      </c>
      <c r="C20" s="71" t="s">
        <v>18</v>
      </c>
      <c r="D20" s="72" t="s">
        <v>10</v>
      </c>
      <c r="E20" s="72" t="s">
        <v>11</v>
      </c>
    </row>
    <row r="21" spans="1:10" ht="75" x14ac:dyDescent="0.25">
      <c r="A21" t="s">
        <v>19</v>
      </c>
      <c r="B21" s="73" t="s">
        <v>20</v>
      </c>
      <c r="C21" s="73">
        <v>1</v>
      </c>
      <c r="D21" s="76">
        <f>Banqueting!G24</f>
        <v>0</v>
      </c>
      <c r="E21" s="61">
        <f>C21*D21</f>
        <v>0</v>
      </c>
    </row>
    <row r="22" spans="1:10" ht="75" x14ac:dyDescent="0.25">
      <c r="A22" t="s">
        <v>21</v>
      </c>
      <c r="B22" s="73" t="s">
        <v>20</v>
      </c>
      <c r="C22" s="73">
        <v>1</v>
      </c>
      <c r="D22" s="76">
        <f>Evenementen!G30</f>
        <v>0</v>
      </c>
      <c r="E22" s="61">
        <f>C22*D22</f>
        <v>0</v>
      </c>
    </row>
    <row r="24" spans="1:10" x14ac:dyDescent="0.25">
      <c r="B24" s="74" t="s">
        <v>16</v>
      </c>
      <c r="C24" s="74"/>
      <c r="D24" s="75"/>
      <c r="E24" s="75"/>
      <c r="F24" s="75">
        <f>SUM(E21:E22)</f>
        <v>0</v>
      </c>
    </row>
    <row r="25" spans="1:10" x14ac:dyDescent="0.25">
      <c r="F25" s="61"/>
    </row>
    <row r="26" spans="1:10" x14ac:dyDescent="0.25">
      <c r="B26" s="74" t="s">
        <v>22</v>
      </c>
      <c r="C26" s="74"/>
      <c r="D26" s="75"/>
      <c r="E26" s="75"/>
      <c r="F26" s="75"/>
      <c r="G26" s="75">
        <f>SUM(F18+F24)</f>
        <v>968300</v>
      </c>
    </row>
    <row r="28" spans="1:10" x14ac:dyDescent="0.25">
      <c r="B28" s="73" t="s">
        <v>23</v>
      </c>
    </row>
    <row r="29" spans="1:10" x14ac:dyDescent="0.25">
      <c r="B29" s="94" t="s">
        <v>24</v>
      </c>
      <c r="C29" s="94"/>
      <c r="D29" s="94"/>
      <c r="E29" s="94"/>
    </row>
    <row r="30" spans="1:10" ht="15" customHeight="1" x14ac:dyDescent="0.25">
      <c r="B30" s="94" t="s">
        <v>25</v>
      </c>
      <c r="C30" s="94"/>
      <c r="D30" s="94"/>
      <c r="E30" s="94"/>
      <c r="F30" s="94"/>
      <c r="G30" s="94"/>
      <c r="H30" s="94"/>
      <c r="I30" s="94"/>
      <c r="J30" s="94"/>
    </row>
    <row r="31" spans="1:10" x14ac:dyDescent="0.25">
      <c r="B31" s="94" t="s">
        <v>26</v>
      </c>
      <c r="C31" s="94"/>
    </row>
    <row r="34" spans="1:7" s="63" customFormat="1" x14ac:dyDescent="0.25">
      <c r="A34" s="87" t="s">
        <v>27</v>
      </c>
      <c r="B34" s="93"/>
      <c r="C34" s="93"/>
      <c r="D34" s="93"/>
      <c r="E34" s="93"/>
      <c r="F34" s="93"/>
      <c r="G34" s="93"/>
    </row>
    <row r="35" spans="1:7" s="63" customFormat="1" x14ac:dyDescent="0.25">
      <c r="A35" s="87" t="s">
        <v>28</v>
      </c>
      <c r="B35" s="93"/>
      <c r="C35" s="93"/>
      <c r="D35" s="93"/>
      <c r="E35" s="93"/>
      <c r="F35" s="93"/>
      <c r="G35" s="93"/>
    </row>
    <row r="36" spans="1:7" s="63" customFormat="1" ht="62.25" customHeight="1" x14ac:dyDescent="0.25">
      <c r="A36" s="87" t="s">
        <v>29</v>
      </c>
      <c r="B36" s="93"/>
      <c r="C36" s="93"/>
      <c r="D36" s="93"/>
      <c r="E36" s="93"/>
      <c r="F36" s="93"/>
      <c r="G36" s="93"/>
    </row>
    <row r="37" spans="1:7" s="63" customFormat="1" x14ac:dyDescent="0.25">
      <c r="A37" s="87" t="s">
        <v>30</v>
      </c>
      <c r="B37" s="93"/>
      <c r="C37" s="93"/>
      <c r="D37" s="93"/>
      <c r="E37" s="93"/>
      <c r="F37" s="93"/>
      <c r="G37" s="93"/>
    </row>
    <row r="38" spans="1:7" s="63" customFormat="1" x14ac:dyDescent="0.25">
      <c r="D38" s="88"/>
      <c r="E38" s="88"/>
    </row>
  </sheetData>
  <sheetProtection algorithmName="SHA-512" hashValue="xDw32Gs/kLESzJqTzNTjDxF4CtfjVHMQPjCYMjMp1U4HkGST/l94YbZB9EEJnCMq/o6w5yxgQqSoHms2aiOwQg==" saltValue="7S4rPOSlQjWzwOwGRVWWsg==" spinCount="100000" sheet="1" objects="1" scenarios="1"/>
  <mergeCells count="7">
    <mergeCell ref="B37:G37"/>
    <mergeCell ref="B29:E29"/>
    <mergeCell ref="B30:J30"/>
    <mergeCell ref="B31:C31"/>
    <mergeCell ref="B34:G34"/>
    <mergeCell ref="B35:G35"/>
    <mergeCell ref="B36:G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3C6C-F95B-4EDE-9A98-DED2B9D16CDE}">
  <sheetPr>
    <pageSetUpPr fitToPage="1"/>
  </sheetPr>
  <dimension ref="A1:G31"/>
  <sheetViews>
    <sheetView showGridLines="0" zoomScaleNormal="100" zoomScaleSheetLayoutView="137" workbookViewId="0">
      <selection activeCell="E7" sqref="E7"/>
    </sheetView>
  </sheetViews>
  <sheetFormatPr defaultRowHeight="12" x14ac:dyDescent="0.25"/>
  <cols>
    <col min="1" max="1" width="13.7109375" style="1" customWidth="1"/>
    <col min="2" max="2" width="71.85546875" style="1" customWidth="1"/>
    <col min="3" max="3" width="12" style="42" customWidth="1"/>
    <col min="4" max="4" width="13.140625" style="42" customWidth="1"/>
    <col min="5" max="5" width="15.85546875" style="1" customWidth="1"/>
    <col min="6" max="6" width="14.28515625" style="1" bestFit="1" customWidth="1"/>
    <col min="7" max="8" width="21.28515625" style="1" customWidth="1"/>
    <col min="9" max="9" width="81.28515625" style="1" bestFit="1" customWidth="1"/>
    <col min="10" max="246" width="8.85546875" style="1"/>
    <col min="247" max="247" width="12.5703125" style="1" customWidth="1"/>
    <col min="248" max="249" width="11" style="1" customWidth="1"/>
    <col min="250" max="250" width="11.5703125" style="1" customWidth="1"/>
    <col min="251" max="251" width="23" style="1" customWidth="1"/>
    <col min="252" max="257" width="11.5703125" style="1" customWidth="1"/>
    <col min="258" max="259" width="12.140625" style="1" customWidth="1"/>
    <col min="260" max="260" width="11.85546875" style="1" customWidth="1"/>
    <col min="261" max="502" width="8.85546875" style="1"/>
    <col min="503" max="503" width="12.5703125" style="1" customWidth="1"/>
    <col min="504" max="505" width="11" style="1" customWidth="1"/>
    <col min="506" max="506" width="11.5703125" style="1" customWidth="1"/>
    <col min="507" max="507" width="23" style="1" customWidth="1"/>
    <col min="508" max="513" width="11.5703125" style="1" customWidth="1"/>
    <col min="514" max="515" width="12.140625" style="1" customWidth="1"/>
    <col min="516" max="516" width="11.85546875" style="1" customWidth="1"/>
    <col min="517" max="758" width="8.85546875" style="1"/>
    <col min="759" max="759" width="12.5703125" style="1" customWidth="1"/>
    <col min="760" max="761" width="11" style="1" customWidth="1"/>
    <col min="762" max="762" width="11.5703125" style="1" customWidth="1"/>
    <col min="763" max="763" width="23" style="1" customWidth="1"/>
    <col min="764" max="769" width="11.5703125" style="1" customWidth="1"/>
    <col min="770" max="771" width="12.140625" style="1" customWidth="1"/>
    <col min="772" max="772" width="11.85546875" style="1" customWidth="1"/>
    <col min="773" max="1014" width="8.85546875" style="1"/>
    <col min="1015" max="1015" width="12.5703125" style="1" customWidth="1"/>
    <col min="1016" max="1017" width="11" style="1" customWidth="1"/>
    <col min="1018" max="1018" width="11.5703125" style="1" customWidth="1"/>
    <col min="1019" max="1019" width="23" style="1" customWidth="1"/>
    <col min="1020" max="1025" width="11.5703125" style="1" customWidth="1"/>
    <col min="1026" max="1027" width="12.140625" style="1" customWidth="1"/>
    <col min="1028" max="1028" width="11.85546875" style="1" customWidth="1"/>
    <col min="1029" max="1270" width="8.85546875" style="1"/>
    <col min="1271" max="1271" width="12.5703125" style="1" customWidth="1"/>
    <col min="1272" max="1273" width="11" style="1" customWidth="1"/>
    <col min="1274" max="1274" width="11.5703125" style="1" customWidth="1"/>
    <col min="1275" max="1275" width="23" style="1" customWidth="1"/>
    <col min="1276" max="1281" width="11.5703125" style="1" customWidth="1"/>
    <col min="1282" max="1283" width="12.140625" style="1" customWidth="1"/>
    <col min="1284" max="1284" width="11.85546875" style="1" customWidth="1"/>
    <col min="1285" max="1526" width="8.85546875" style="1"/>
    <col min="1527" max="1527" width="12.5703125" style="1" customWidth="1"/>
    <col min="1528" max="1529" width="11" style="1" customWidth="1"/>
    <col min="1530" max="1530" width="11.5703125" style="1" customWidth="1"/>
    <col min="1531" max="1531" width="23" style="1" customWidth="1"/>
    <col min="1532" max="1537" width="11.5703125" style="1" customWidth="1"/>
    <col min="1538" max="1539" width="12.140625" style="1" customWidth="1"/>
    <col min="1540" max="1540" width="11.85546875" style="1" customWidth="1"/>
    <col min="1541" max="1782" width="8.85546875" style="1"/>
    <col min="1783" max="1783" width="12.5703125" style="1" customWidth="1"/>
    <col min="1784" max="1785" width="11" style="1" customWidth="1"/>
    <col min="1786" max="1786" width="11.5703125" style="1" customWidth="1"/>
    <col min="1787" max="1787" width="23" style="1" customWidth="1"/>
    <col min="1788" max="1793" width="11.5703125" style="1" customWidth="1"/>
    <col min="1794" max="1795" width="12.140625" style="1" customWidth="1"/>
    <col min="1796" max="1796" width="11.85546875" style="1" customWidth="1"/>
    <col min="1797" max="2038" width="8.85546875" style="1"/>
    <col min="2039" max="2039" width="12.5703125" style="1" customWidth="1"/>
    <col min="2040" max="2041" width="11" style="1" customWidth="1"/>
    <col min="2042" max="2042" width="11.5703125" style="1" customWidth="1"/>
    <col min="2043" max="2043" width="23" style="1" customWidth="1"/>
    <col min="2044" max="2049" width="11.5703125" style="1" customWidth="1"/>
    <col min="2050" max="2051" width="12.140625" style="1" customWidth="1"/>
    <col min="2052" max="2052" width="11.85546875" style="1" customWidth="1"/>
    <col min="2053" max="2294" width="8.85546875" style="1"/>
    <col min="2295" max="2295" width="12.5703125" style="1" customWidth="1"/>
    <col min="2296" max="2297" width="11" style="1" customWidth="1"/>
    <col min="2298" max="2298" width="11.5703125" style="1" customWidth="1"/>
    <col min="2299" max="2299" width="23" style="1" customWidth="1"/>
    <col min="2300" max="2305" width="11.5703125" style="1" customWidth="1"/>
    <col min="2306" max="2307" width="12.140625" style="1" customWidth="1"/>
    <col min="2308" max="2308" width="11.85546875" style="1" customWidth="1"/>
    <col min="2309" max="2550" width="8.85546875" style="1"/>
    <col min="2551" max="2551" width="12.5703125" style="1" customWidth="1"/>
    <col min="2552" max="2553" width="11" style="1" customWidth="1"/>
    <col min="2554" max="2554" width="11.5703125" style="1" customWidth="1"/>
    <col min="2555" max="2555" width="23" style="1" customWidth="1"/>
    <col min="2556" max="2561" width="11.5703125" style="1" customWidth="1"/>
    <col min="2562" max="2563" width="12.140625" style="1" customWidth="1"/>
    <col min="2564" max="2564" width="11.85546875" style="1" customWidth="1"/>
    <col min="2565" max="2806" width="8.85546875" style="1"/>
    <col min="2807" max="2807" width="12.5703125" style="1" customWidth="1"/>
    <col min="2808" max="2809" width="11" style="1" customWidth="1"/>
    <col min="2810" max="2810" width="11.5703125" style="1" customWidth="1"/>
    <col min="2811" max="2811" width="23" style="1" customWidth="1"/>
    <col min="2812" max="2817" width="11.5703125" style="1" customWidth="1"/>
    <col min="2818" max="2819" width="12.140625" style="1" customWidth="1"/>
    <col min="2820" max="2820" width="11.85546875" style="1" customWidth="1"/>
    <col min="2821" max="3062" width="8.85546875" style="1"/>
    <col min="3063" max="3063" width="12.5703125" style="1" customWidth="1"/>
    <col min="3064" max="3065" width="11" style="1" customWidth="1"/>
    <col min="3066" max="3066" width="11.5703125" style="1" customWidth="1"/>
    <col min="3067" max="3067" width="23" style="1" customWidth="1"/>
    <col min="3068" max="3073" width="11.5703125" style="1" customWidth="1"/>
    <col min="3074" max="3075" width="12.140625" style="1" customWidth="1"/>
    <col min="3076" max="3076" width="11.85546875" style="1" customWidth="1"/>
    <col min="3077" max="3318" width="8.85546875" style="1"/>
    <col min="3319" max="3319" width="12.5703125" style="1" customWidth="1"/>
    <col min="3320" max="3321" width="11" style="1" customWidth="1"/>
    <col min="3322" max="3322" width="11.5703125" style="1" customWidth="1"/>
    <col min="3323" max="3323" width="23" style="1" customWidth="1"/>
    <col min="3324" max="3329" width="11.5703125" style="1" customWidth="1"/>
    <col min="3330" max="3331" width="12.140625" style="1" customWidth="1"/>
    <col min="3332" max="3332" width="11.85546875" style="1" customWidth="1"/>
    <col min="3333" max="3574" width="8.85546875" style="1"/>
    <col min="3575" max="3575" width="12.5703125" style="1" customWidth="1"/>
    <col min="3576" max="3577" width="11" style="1" customWidth="1"/>
    <col min="3578" max="3578" width="11.5703125" style="1" customWidth="1"/>
    <col min="3579" max="3579" width="23" style="1" customWidth="1"/>
    <col min="3580" max="3585" width="11.5703125" style="1" customWidth="1"/>
    <col min="3586" max="3587" width="12.140625" style="1" customWidth="1"/>
    <col min="3588" max="3588" width="11.85546875" style="1" customWidth="1"/>
    <col min="3589" max="3830" width="8.85546875" style="1"/>
    <col min="3831" max="3831" width="12.5703125" style="1" customWidth="1"/>
    <col min="3832" max="3833" width="11" style="1" customWidth="1"/>
    <col min="3834" max="3834" width="11.5703125" style="1" customWidth="1"/>
    <col min="3835" max="3835" width="23" style="1" customWidth="1"/>
    <col min="3836" max="3841" width="11.5703125" style="1" customWidth="1"/>
    <col min="3842" max="3843" width="12.140625" style="1" customWidth="1"/>
    <col min="3844" max="3844" width="11.85546875" style="1" customWidth="1"/>
    <col min="3845" max="4086" width="8.85546875" style="1"/>
    <col min="4087" max="4087" width="12.5703125" style="1" customWidth="1"/>
    <col min="4088" max="4089" width="11" style="1" customWidth="1"/>
    <col min="4090" max="4090" width="11.5703125" style="1" customWidth="1"/>
    <col min="4091" max="4091" width="23" style="1" customWidth="1"/>
    <col min="4092" max="4097" width="11.5703125" style="1" customWidth="1"/>
    <col min="4098" max="4099" width="12.140625" style="1" customWidth="1"/>
    <col min="4100" max="4100" width="11.85546875" style="1" customWidth="1"/>
    <col min="4101" max="4342" width="8.85546875" style="1"/>
    <col min="4343" max="4343" width="12.5703125" style="1" customWidth="1"/>
    <col min="4344" max="4345" width="11" style="1" customWidth="1"/>
    <col min="4346" max="4346" width="11.5703125" style="1" customWidth="1"/>
    <col min="4347" max="4347" width="23" style="1" customWidth="1"/>
    <col min="4348" max="4353" width="11.5703125" style="1" customWidth="1"/>
    <col min="4354" max="4355" width="12.140625" style="1" customWidth="1"/>
    <col min="4356" max="4356" width="11.85546875" style="1" customWidth="1"/>
    <col min="4357" max="4598" width="8.85546875" style="1"/>
    <col min="4599" max="4599" width="12.5703125" style="1" customWidth="1"/>
    <col min="4600" max="4601" width="11" style="1" customWidth="1"/>
    <col min="4602" max="4602" width="11.5703125" style="1" customWidth="1"/>
    <col min="4603" max="4603" width="23" style="1" customWidth="1"/>
    <col min="4604" max="4609" width="11.5703125" style="1" customWidth="1"/>
    <col min="4610" max="4611" width="12.140625" style="1" customWidth="1"/>
    <col min="4612" max="4612" width="11.85546875" style="1" customWidth="1"/>
    <col min="4613" max="4854" width="8.85546875" style="1"/>
    <col min="4855" max="4855" width="12.5703125" style="1" customWidth="1"/>
    <col min="4856" max="4857" width="11" style="1" customWidth="1"/>
    <col min="4858" max="4858" width="11.5703125" style="1" customWidth="1"/>
    <col min="4859" max="4859" width="23" style="1" customWidth="1"/>
    <col min="4860" max="4865" width="11.5703125" style="1" customWidth="1"/>
    <col min="4866" max="4867" width="12.140625" style="1" customWidth="1"/>
    <col min="4868" max="4868" width="11.85546875" style="1" customWidth="1"/>
    <col min="4869" max="5110" width="8.85546875" style="1"/>
    <col min="5111" max="5111" width="12.5703125" style="1" customWidth="1"/>
    <col min="5112" max="5113" width="11" style="1" customWidth="1"/>
    <col min="5114" max="5114" width="11.5703125" style="1" customWidth="1"/>
    <col min="5115" max="5115" width="23" style="1" customWidth="1"/>
    <col min="5116" max="5121" width="11.5703125" style="1" customWidth="1"/>
    <col min="5122" max="5123" width="12.140625" style="1" customWidth="1"/>
    <col min="5124" max="5124" width="11.85546875" style="1" customWidth="1"/>
    <col min="5125" max="5366" width="8.85546875" style="1"/>
    <col min="5367" max="5367" width="12.5703125" style="1" customWidth="1"/>
    <col min="5368" max="5369" width="11" style="1" customWidth="1"/>
    <col min="5370" max="5370" width="11.5703125" style="1" customWidth="1"/>
    <col min="5371" max="5371" width="23" style="1" customWidth="1"/>
    <col min="5372" max="5377" width="11.5703125" style="1" customWidth="1"/>
    <col min="5378" max="5379" width="12.140625" style="1" customWidth="1"/>
    <col min="5380" max="5380" width="11.85546875" style="1" customWidth="1"/>
    <col min="5381" max="5622" width="8.85546875" style="1"/>
    <col min="5623" max="5623" width="12.5703125" style="1" customWidth="1"/>
    <col min="5624" max="5625" width="11" style="1" customWidth="1"/>
    <col min="5626" max="5626" width="11.5703125" style="1" customWidth="1"/>
    <col min="5627" max="5627" width="23" style="1" customWidth="1"/>
    <col min="5628" max="5633" width="11.5703125" style="1" customWidth="1"/>
    <col min="5634" max="5635" width="12.140625" style="1" customWidth="1"/>
    <col min="5636" max="5636" width="11.85546875" style="1" customWidth="1"/>
    <col min="5637" max="5878" width="8.85546875" style="1"/>
    <col min="5879" max="5879" width="12.5703125" style="1" customWidth="1"/>
    <col min="5880" max="5881" width="11" style="1" customWidth="1"/>
    <col min="5882" max="5882" width="11.5703125" style="1" customWidth="1"/>
    <col min="5883" max="5883" width="23" style="1" customWidth="1"/>
    <col min="5884" max="5889" width="11.5703125" style="1" customWidth="1"/>
    <col min="5890" max="5891" width="12.140625" style="1" customWidth="1"/>
    <col min="5892" max="5892" width="11.85546875" style="1" customWidth="1"/>
    <col min="5893" max="6134" width="8.85546875" style="1"/>
    <col min="6135" max="6135" width="12.5703125" style="1" customWidth="1"/>
    <col min="6136" max="6137" width="11" style="1" customWidth="1"/>
    <col min="6138" max="6138" width="11.5703125" style="1" customWidth="1"/>
    <col min="6139" max="6139" width="23" style="1" customWidth="1"/>
    <col min="6140" max="6145" width="11.5703125" style="1" customWidth="1"/>
    <col min="6146" max="6147" width="12.140625" style="1" customWidth="1"/>
    <col min="6148" max="6148" width="11.85546875" style="1" customWidth="1"/>
    <col min="6149" max="6390" width="8.85546875" style="1"/>
    <col min="6391" max="6391" width="12.5703125" style="1" customWidth="1"/>
    <col min="6392" max="6393" width="11" style="1" customWidth="1"/>
    <col min="6394" max="6394" width="11.5703125" style="1" customWidth="1"/>
    <col min="6395" max="6395" width="23" style="1" customWidth="1"/>
    <col min="6396" max="6401" width="11.5703125" style="1" customWidth="1"/>
    <col min="6402" max="6403" width="12.140625" style="1" customWidth="1"/>
    <col min="6404" max="6404" width="11.85546875" style="1" customWidth="1"/>
    <col min="6405" max="6646" width="8.85546875" style="1"/>
    <col min="6647" max="6647" width="12.5703125" style="1" customWidth="1"/>
    <col min="6648" max="6649" width="11" style="1" customWidth="1"/>
    <col min="6650" max="6650" width="11.5703125" style="1" customWidth="1"/>
    <col min="6651" max="6651" width="23" style="1" customWidth="1"/>
    <col min="6652" max="6657" width="11.5703125" style="1" customWidth="1"/>
    <col min="6658" max="6659" width="12.140625" style="1" customWidth="1"/>
    <col min="6660" max="6660" width="11.85546875" style="1" customWidth="1"/>
    <col min="6661" max="6902" width="8.85546875" style="1"/>
    <col min="6903" max="6903" width="12.5703125" style="1" customWidth="1"/>
    <col min="6904" max="6905" width="11" style="1" customWidth="1"/>
    <col min="6906" max="6906" width="11.5703125" style="1" customWidth="1"/>
    <col min="6907" max="6907" width="23" style="1" customWidth="1"/>
    <col min="6908" max="6913" width="11.5703125" style="1" customWidth="1"/>
    <col min="6914" max="6915" width="12.140625" style="1" customWidth="1"/>
    <col min="6916" max="6916" width="11.85546875" style="1" customWidth="1"/>
    <col min="6917" max="7158" width="8.85546875" style="1"/>
    <col min="7159" max="7159" width="12.5703125" style="1" customWidth="1"/>
    <col min="7160" max="7161" width="11" style="1" customWidth="1"/>
    <col min="7162" max="7162" width="11.5703125" style="1" customWidth="1"/>
    <col min="7163" max="7163" width="23" style="1" customWidth="1"/>
    <col min="7164" max="7169" width="11.5703125" style="1" customWidth="1"/>
    <col min="7170" max="7171" width="12.140625" style="1" customWidth="1"/>
    <col min="7172" max="7172" width="11.85546875" style="1" customWidth="1"/>
    <col min="7173" max="7414" width="8.85546875" style="1"/>
    <col min="7415" max="7415" width="12.5703125" style="1" customWidth="1"/>
    <col min="7416" max="7417" width="11" style="1" customWidth="1"/>
    <col min="7418" max="7418" width="11.5703125" style="1" customWidth="1"/>
    <col min="7419" max="7419" width="23" style="1" customWidth="1"/>
    <col min="7420" max="7425" width="11.5703125" style="1" customWidth="1"/>
    <col min="7426" max="7427" width="12.140625" style="1" customWidth="1"/>
    <col min="7428" max="7428" width="11.85546875" style="1" customWidth="1"/>
    <col min="7429" max="7670" width="8.85546875" style="1"/>
    <col min="7671" max="7671" width="12.5703125" style="1" customWidth="1"/>
    <col min="7672" max="7673" width="11" style="1" customWidth="1"/>
    <col min="7674" max="7674" width="11.5703125" style="1" customWidth="1"/>
    <col min="7675" max="7675" width="23" style="1" customWidth="1"/>
    <col min="7676" max="7681" width="11.5703125" style="1" customWidth="1"/>
    <col min="7682" max="7683" width="12.140625" style="1" customWidth="1"/>
    <col min="7684" max="7684" width="11.85546875" style="1" customWidth="1"/>
    <col min="7685" max="7926" width="8.85546875" style="1"/>
    <col min="7927" max="7927" width="12.5703125" style="1" customWidth="1"/>
    <col min="7928" max="7929" width="11" style="1" customWidth="1"/>
    <col min="7930" max="7930" width="11.5703125" style="1" customWidth="1"/>
    <col min="7931" max="7931" width="23" style="1" customWidth="1"/>
    <col min="7932" max="7937" width="11.5703125" style="1" customWidth="1"/>
    <col min="7938" max="7939" width="12.140625" style="1" customWidth="1"/>
    <col min="7940" max="7940" width="11.85546875" style="1" customWidth="1"/>
    <col min="7941" max="8182" width="8.85546875" style="1"/>
    <col min="8183" max="8183" width="12.5703125" style="1" customWidth="1"/>
    <col min="8184" max="8185" width="11" style="1" customWidth="1"/>
    <col min="8186" max="8186" width="11.5703125" style="1" customWidth="1"/>
    <col min="8187" max="8187" width="23" style="1" customWidth="1"/>
    <col min="8188" max="8193" width="11.5703125" style="1" customWidth="1"/>
    <col min="8194" max="8195" width="12.140625" style="1" customWidth="1"/>
    <col min="8196" max="8196" width="11.85546875" style="1" customWidth="1"/>
    <col min="8197" max="8438" width="8.85546875" style="1"/>
    <col min="8439" max="8439" width="12.5703125" style="1" customWidth="1"/>
    <col min="8440" max="8441" width="11" style="1" customWidth="1"/>
    <col min="8442" max="8442" width="11.5703125" style="1" customWidth="1"/>
    <col min="8443" max="8443" width="23" style="1" customWidth="1"/>
    <col min="8444" max="8449" width="11.5703125" style="1" customWidth="1"/>
    <col min="8450" max="8451" width="12.140625" style="1" customWidth="1"/>
    <col min="8452" max="8452" width="11.85546875" style="1" customWidth="1"/>
    <col min="8453" max="8694" width="8.85546875" style="1"/>
    <col min="8695" max="8695" width="12.5703125" style="1" customWidth="1"/>
    <col min="8696" max="8697" width="11" style="1" customWidth="1"/>
    <col min="8698" max="8698" width="11.5703125" style="1" customWidth="1"/>
    <col min="8699" max="8699" width="23" style="1" customWidth="1"/>
    <col min="8700" max="8705" width="11.5703125" style="1" customWidth="1"/>
    <col min="8706" max="8707" width="12.140625" style="1" customWidth="1"/>
    <col min="8708" max="8708" width="11.85546875" style="1" customWidth="1"/>
    <col min="8709" max="8950" width="8.85546875" style="1"/>
    <col min="8951" max="8951" width="12.5703125" style="1" customWidth="1"/>
    <col min="8952" max="8953" width="11" style="1" customWidth="1"/>
    <col min="8954" max="8954" width="11.5703125" style="1" customWidth="1"/>
    <col min="8955" max="8955" width="23" style="1" customWidth="1"/>
    <col min="8956" max="8961" width="11.5703125" style="1" customWidth="1"/>
    <col min="8962" max="8963" width="12.140625" style="1" customWidth="1"/>
    <col min="8964" max="8964" width="11.85546875" style="1" customWidth="1"/>
    <col min="8965" max="9206" width="8.85546875" style="1"/>
    <col min="9207" max="9207" width="12.5703125" style="1" customWidth="1"/>
    <col min="9208" max="9209" width="11" style="1" customWidth="1"/>
    <col min="9210" max="9210" width="11.5703125" style="1" customWidth="1"/>
    <col min="9211" max="9211" width="23" style="1" customWidth="1"/>
    <col min="9212" max="9217" width="11.5703125" style="1" customWidth="1"/>
    <col min="9218" max="9219" width="12.140625" style="1" customWidth="1"/>
    <col min="9220" max="9220" width="11.85546875" style="1" customWidth="1"/>
    <col min="9221" max="9462" width="8.85546875" style="1"/>
    <col min="9463" max="9463" width="12.5703125" style="1" customWidth="1"/>
    <col min="9464" max="9465" width="11" style="1" customWidth="1"/>
    <col min="9466" max="9466" width="11.5703125" style="1" customWidth="1"/>
    <col min="9467" max="9467" width="23" style="1" customWidth="1"/>
    <col min="9468" max="9473" width="11.5703125" style="1" customWidth="1"/>
    <col min="9474" max="9475" width="12.140625" style="1" customWidth="1"/>
    <col min="9476" max="9476" width="11.85546875" style="1" customWidth="1"/>
    <col min="9477" max="9718" width="8.85546875" style="1"/>
    <col min="9719" max="9719" width="12.5703125" style="1" customWidth="1"/>
    <col min="9720" max="9721" width="11" style="1" customWidth="1"/>
    <col min="9722" max="9722" width="11.5703125" style="1" customWidth="1"/>
    <col min="9723" max="9723" width="23" style="1" customWidth="1"/>
    <col min="9724" max="9729" width="11.5703125" style="1" customWidth="1"/>
    <col min="9730" max="9731" width="12.140625" style="1" customWidth="1"/>
    <col min="9732" max="9732" width="11.85546875" style="1" customWidth="1"/>
    <col min="9733" max="9974" width="8.85546875" style="1"/>
    <col min="9975" max="9975" width="12.5703125" style="1" customWidth="1"/>
    <col min="9976" max="9977" width="11" style="1" customWidth="1"/>
    <col min="9978" max="9978" width="11.5703125" style="1" customWidth="1"/>
    <col min="9979" max="9979" width="23" style="1" customWidth="1"/>
    <col min="9980" max="9985" width="11.5703125" style="1" customWidth="1"/>
    <col min="9986" max="9987" width="12.140625" style="1" customWidth="1"/>
    <col min="9988" max="9988" width="11.85546875" style="1" customWidth="1"/>
    <col min="9989" max="10230" width="8.85546875" style="1"/>
    <col min="10231" max="10231" width="12.5703125" style="1" customWidth="1"/>
    <col min="10232" max="10233" width="11" style="1" customWidth="1"/>
    <col min="10234" max="10234" width="11.5703125" style="1" customWidth="1"/>
    <col min="10235" max="10235" width="23" style="1" customWidth="1"/>
    <col min="10236" max="10241" width="11.5703125" style="1" customWidth="1"/>
    <col min="10242" max="10243" width="12.140625" style="1" customWidth="1"/>
    <col min="10244" max="10244" width="11.85546875" style="1" customWidth="1"/>
    <col min="10245" max="10486" width="8.85546875" style="1"/>
    <col min="10487" max="10487" width="12.5703125" style="1" customWidth="1"/>
    <col min="10488" max="10489" width="11" style="1" customWidth="1"/>
    <col min="10490" max="10490" width="11.5703125" style="1" customWidth="1"/>
    <col min="10491" max="10491" width="23" style="1" customWidth="1"/>
    <col min="10492" max="10497" width="11.5703125" style="1" customWidth="1"/>
    <col min="10498" max="10499" width="12.140625" style="1" customWidth="1"/>
    <col min="10500" max="10500" width="11.85546875" style="1" customWidth="1"/>
    <col min="10501" max="10742" width="8.85546875" style="1"/>
    <col min="10743" max="10743" width="12.5703125" style="1" customWidth="1"/>
    <col min="10744" max="10745" width="11" style="1" customWidth="1"/>
    <col min="10746" max="10746" width="11.5703125" style="1" customWidth="1"/>
    <col min="10747" max="10747" width="23" style="1" customWidth="1"/>
    <col min="10748" max="10753" width="11.5703125" style="1" customWidth="1"/>
    <col min="10754" max="10755" width="12.140625" style="1" customWidth="1"/>
    <col min="10756" max="10756" width="11.85546875" style="1" customWidth="1"/>
    <col min="10757" max="10998" width="8.85546875" style="1"/>
    <col min="10999" max="10999" width="12.5703125" style="1" customWidth="1"/>
    <col min="11000" max="11001" width="11" style="1" customWidth="1"/>
    <col min="11002" max="11002" width="11.5703125" style="1" customWidth="1"/>
    <col min="11003" max="11003" width="23" style="1" customWidth="1"/>
    <col min="11004" max="11009" width="11.5703125" style="1" customWidth="1"/>
    <col min="11010" max="11011" width="12.140625" style="1" customWidth="1"/>
    <col min="11012" max="11012" width="11.85546875" style="1" customWidth="1"/>
    <col min="11013" max="11254" width="8.85546875" style="1"/>
    <col min="11255" max="11255" width="12.5703125" style="1" customWidth="1"/>
    <col min="11256" max="11257" width="11" style="1" customWidth="1"/>
    <col min="11258" max="11258" width="11.5703125" style="1" customWidth="1"/>
    <col min="11259" max="11259" width="23" style="1" customWidth="1"/>
    <col min="11260" max="11265" width="11.5703125" style="1" customWidth="1"/>
    <col min="11266" max="11267" width="12.140625" style="1" customWidth="1"/>
    <col min="11268" max="11268" width="11.85546875" style="1" customWidth="1"/>
    <col min="11269" max="11510" width="8.85546875" style="1"/>
    <col min="11511" max="11511" width="12.5703125" style="1" customWidth="1"/>
    <col min="11512" max="11513" width="11" style="1" customWidth="1"/>
    <col min="11514" max="11514" width="11.5703125" style="1" customWidth="1"/>
    <col min="11515" max="11515" width="23" style="1" customWidth="1"/>
    <col min="11516" max="11521" width="11.5703125" style="1" customWidth="1"/>
    <col min="11522" max="11523" width="12.140625" style="1" customWidth="1"/>
    <col min="11524" max="11524" width="11.85546875" style="1" customWidth="1"/>
    <col min="11525" max="11766" width="8.85546875" style="1"/>
    <col min="11767" max="11767" width="12.5703125" style="1" customWidth="1"/>
    <col min="11768" max="11769" width="11" style="1" customWidth="1"/>
    <col min="11770" max="11770" width="11.5703125" style="1" customWidth="1"/>
    <col min="11771" max="11771" width="23" style="1" customWidth="1"/>
    <col min="11772" max="11777" width="11.5703125" style="1" customWidth="1"/>
    <col min="11778" max="11779" width="12.140625" style="1" customWidth="1"/>
    <col min="11780" max="11780" width="11.85546875" style="1" customWidth="1"/>
    <col min="11781" max="12022" width="8.85546875" style="1"/>
    <col min="12023" max="12023" width="12.5703125" style="1" customWidth="1"/>
    <col min="12024" max="12025" width="11" style="1" customWidth="1"/>
    <col min="12026" max="12026" width="11.5703125" style="1" customWidth="1"/>
    <col min="12027" max="12027" width="23" style="1" customWidth="1"/>
    <col min="12028" max="12033" width="11.5703125" style="1" customWidth="1"/>
    <col min="12034" max="12035" width="12.140625" style="1" customWidth="1"/>
    <col min="12036" max="12036" width="11.85546875" style="1" customWidth="1"/>
    <col min="12037" max="12278" width="8.85546875" style="1"/>
    <col min="12279" max="12279" width="12.5703125" style="1" customWidth="1"/>
    <col min="12280" max="12281" width="11" style="1" customWidth="1"/>
    <col min="12282" max="12282" width="11.5703125" style="1" customWidth="1"/>
    <col min="12283" max="12283" width="23" style="1" customWidth="1"/>
    <col min="12284" max="12289" width="11.5703125" style="1" customWidth="1"/>
    <col min="12290" max="12291" width="12.140625" style="1" customWidth="1"/>
    <col min="12292" max="12292" width="11.85546875" style="1" customWidth="1"/>
    <col min="12293" max="12534" width="8.85546875" style="1"/>
    <col min="12535" max="12535" width="12.5703125" style="1" customWidth="1"/>
    <col min="12536" max="12537" width="11" style="1" customWidth="1"/>
    <col min="12538" max="12538" width="11.5703125" style="1" customWidth="1"/>
    <col min="12539" max="12539" width="23" style="1" customWidth="1"/>
    <col min="12540" max="12545" width="11.5703125" style="1" customWidth="1"/>
    <col min="12546" max="12547" width="12.140625" style="1" customWidth="1"/>
    <col min="12548" max="12548" width="11.85546875" style="1" customWidth="1"/>
    <col min="12549" max="12790" width="8.85546875" style="1"/>
    <col min="12791" max="12791" width="12.5703125" style="1" customWidth="1"/>
    <col min="12792" max="12793" width="11" style="1" customWidth="1"/>
    <col min="12794" max="12794" width="11.5703125" style="1" customWidth="1"/>
    <col min="12795" max="12795" width="23" style="1" customWidth="1"/>
    <col min="12796" max="12801" width="11.5703125" style="1" customWidth="1"/>
    <col min="12802" max="12803" width="12.140625" style="1" customWidth="1"/>
    <col min="12804" max="12804" width="11.85546875" style="1" customWidth="1"/>
    <col min="12805" max="13046" width="8.85546875" style="1"/>
    <col min="13047" max="13047" width="12.5703125" style="1" customWidth="1"/>
    <col min="13048" max="13049" width="11" style="1" customWidth="1"/>
    <col min="13050" max="13050" width="11.5703125" style="1" customWidth="1"/>
    <col min="13051" max="13051" width="23" style="1" customWidth="1"/>
    <col min="13052" max="13057" width="11.5703125" style="1" customWidth="1"/>
    <col min="13058" max="13059" width="12.140625" style="1" customWidth="1"/>
    <col min="13060" max="13060" width="11.85546875" style="1" customWidth="1"/>
    <col min="13061" max="13302" width="8.85546875" style="1"/>
    <col min="13303" max="13303" width="12.5703125" style="1" customWidth="1"/>
    <col min="13304" max="13305" width="11" style="1" customWidth="1"/>
    <col min="13306" max="13306" width="11.5703125" style="1" customWidth="1"/>
    <col min="13307" max="13307" width="23" style="1" customWidth="1"/>
    <col min="13308" max="13313" width="11.5703125" style="1" customWidth="1"/>
    <col min="13314" max="13315" width="12.140625" style="1" customWidth="1"/>
    <col min="13316" max="13316" width="11.85546875" style="1" customWidth="1"/>
    <col min="13317" max="13558" width="8.85546875" style="1"/>
    <col min="13559" max="13559" width="12.5703125" style="1" customWidth="1"/>
    <col min="13560" max="13561" width="11" style="1" customWidth="1"/>
    <col min="13562" max="13562" width="11.5703125" style="1" customWidth="1"/>
    <col min="13563" max="13563" width="23" style="1" customWidth="1"/>
    <col min="13564" max="13569" width="11.5703125" style="1" customWidth="1"/>
    <col min="13570" max="13571" width="12.140625" style="1" customWidth="1"/>
    <col min="13572" max="13572" width="11.85546875" style="1" customWidth="1"/>
    <col min="13573" max="13814" width="8.85546875" style="1"/>
    <col min="13815" max="13815" width="12.5703125" style="1" customWidth="1"/>
    <col min="13816" max="13817" width="11" style="1" customWidth="1"/>
    <col min="13818" max="13818" width="11.5703125" style="1" customWidth="1"/>
    <col min="13819" max="13819" width="23" style="1" customWidth="1"/>
    <col min="13820" max="13825" width="11.5703125" style="1" customWidth="1"/>
    <col min="13826" max="13827" width="12.140625" style="1" customWidth="1"/>
    <col min="13828" max="13828" width="11.85546875" style="1" customWidth="1"/>
    <col min="13829" max="14070" width="8.85546875" style="1"/>
    <col min="14071" max="14071" width="12.5703125" style="1" customWidth="1"/>
    <col min="14072" max="14073" width="11" style="1" customWidth="1"/>
    <col min="14074" max="14074" width="11.5703125" style="1" customWidth="1"/>
    <col min="14075" max="14075" width="23" style="1" customWidth="1"/>
    <col min="14076" max="14081" width="11.5703125" style="1" customWidth="1"/>
    <col min="14082" max="14083" width="12.140625" style="1" customWidth="1"/>
    <col min="14084" max="14084" width="11.85546875" style="1" customWidth="1"/>
    <col min="14085" max="14326" width="8.85546875" style="1"/>
    <col min="14327" max="14327" width="12.5703125" style="1" customWidth="1"/>
    <col min="14328" max="14329" width="11" style="1" customWidth="1"/>
    <col min="14330" max="14330" width="11.5703125" style="1" customWidth="1"/>
    <col min="14331" max="14331" width="23" style="1" customWidth="1"/>
    <col min="14332" max="14337" width="11.5703125" style="1" customWidth="1"/>
    <col min="14338" max="14339" width="12.140625" style="1" customWidth="1"/>
    <col min="14340" max="14340" width="11.85546875" style="1" customWidth="1"/>
    <col min="14341" max="14582" width="8.85546875" style="1"/>
    <col min="14583" max="14583" width="12.5703125" style="1" customWidth="1"/>
    <col min="14584" max="14585" width="11" style="1" customWidth="1"/>
    <col min="14586" max="14586" width="11.5703125" style="1" customWidth="1"/>
    <col min="14587" max="14587" width="23" style="1" customWidth="1"/>
    <col min="14588" max="14593" width="11.5703125" style="1" customWidth="1"/>
    <col min="14594" max="14595" width="12.140625" style="1" customWidth="1"/>
    <col min="14596" max="14596" width="11.85546875" style="1" customWidth="1"/>
    <col min="14597" max="14838" width="8.85546875" style="1"/>
    <col min="14839" max="14839" width="12.5703125" style="1" customWidth="1"/>
    <col min="14840" max="14841" width="11" style="1" customWidth="1"/>
    <col min="14842" max="14842" width="11.5703125" style="1" customWidth="1"/>
    <col min="14843" max="14843" width="23" style="1" customWidth="1"/>
    <col min="14844" max="14849" width="11.5703125" style="1" customWidth="1"/>
    <col min="14850" max="14851" width="12.140625" style="1" customWidth="1"/>
    <col min="14852" max="14852" width="11.85546875" style="1" customWidth="1"/>
    <col min="14853" max="15094" width="8.85546875" style="1"/>
    <col min="15095" max="15095" width="12.5703125" style="1" customWidth="1"/>
    <col min="15096" max="15097" width="11" style="1" customWidth="1"/>
    <col min="15098" max="15098" width="11.5703125" style="1" customWidth="1"/>
    <col min="15099" max="15099" width="23" style="1" customWidth="1"/>
    <col min="15100" max="15105" width="11.5703125" style="1" customWidth="1"/>
    <col min="15106" max="15107" width="12.140625" style="1" customWidth="1"/>
    <col min="15108" max="15108" width="11.85546875" style="1" customWidth="1"/>
    <col min="15109" max="15350" width="8.85546875" style="1"/>
    <col min="15351" max="15351" width="12.5703125" style="1" customWidth="1"/>
    <col min="15352" max="15353" width="11" style="1" customWidth="1"/>
    <col min="15354" max="15354" width="11.5703125" style="1" customWidth="1"/>
    <col min="15355" max="15355" width="23" style="1" customWidth="1"/>
    <col min="15356" max="15361" width="11.5703125" style="1" customWidth="1"/>
    <col min="15362" max="15363" width="12.140625" style="1" customWidth="1"/>
    <col min="15364" max="15364" width="11.85546875" style="1" customWidth="1"/>
    <col min="15365" max="15606" width="8.85546875" style="1"/>
    <col min="15607" max="15607" width="12.5703125" style="1" customWidth="1"/>
    <col min="15608" max="15609" width="11" style="1" customWidth="1"/>
    <col min="15610" max="15610" width="11.5703125" style="1" customWidth="1"/>
    <col min="15611" max="15611" width="23" style="1" customWidth="1"/>
    <col min="15612" max="15617" width="11.5703125" style="1" customWidth="1"/>
    <col min="15618" max="15619" width="12.140625" style="1" customWidth="1"/>
    <col min="15620" max="15620" width="11.85546875" style="1" customWidth="1"/>
    <col min="15621" max="15862" width="8.85546875" style="1"/>
    <col min="15863" max="15863" width="12.5703125" style="1" customWidth="1"/>
    <col min="15864" max="15865" width="11" style="1" customWidth="1"/>
    <col min="15866" max="15866" width="11.5703125" style="1" customWidth="1"/>
    <col min="15867" max="15867" width="23" style="1" customWidth="1"/>
    <col min="15868" max="15873" width="11.5703125" style="1" customWidth="1"/>
    <col min="15874" max="15875" width="12.140625" style="1" customWidth="1"/>
    <col min="15876" max="15876" width="11.85546875" style="1" customWidth="1"/>
    <col min="15877" max="16118" width="8.85546875" style="1"/>
    <col min="16119" max="16119" width="12.5703125" style="1" customWidth="1"/>
    <col min="16120" max="16121" width="11" style="1" customWidth="1"/>
    <col min="16122" max="16122" width="11.5703125" style="1" customWidth="1"/>
    <col min="16123" max="16123" width="23" style="1" customWidth="1"/>
    <col min="16124" max="16129" width="11.5703125" style="1" customWidth="1"/>
    <col min="16130" max="16131" width="12.140625" style="1" customWidth="1"/>
    <col min="16132" max="16132" width="11.85546875" style="1" customWidth="1"/>
    <col min="16133" max="16384" width="8.85546875" style="1"/>
  </cols>
  <sheetData>
    <row r="1" spans="1:7" ht="26.25" customHeight="1" x14ac:dyDescent="0.25">
      <c r="A1" s="100" t="s">
        <v>21</v>
      </c>
      <c r="B1" s="101"/>
      <c r="C1" s="101"/>
      <c r="D1" s="101"/>
      <c r="E1" s="101"/>
      <c r="F1" s="101"/>
      <c r="G1" s="102"/>
    </row>
    <row r="2" spans="1:7" x14ac:dyDescent="0.25">
      <c r="A2" s="103" t="s">
        <v>31</v>
      </c>
      <c r="B2" s="104"/>
      <c r="C2" s="104"/>
      <c r="D2" s="104"/>
      <c r="E2" s="104"/>
      <c r="F2" s="104"/>
      <c r="G2" s="105"/>
    </row>
    <row r="3" spans="1:7" x14ac:dyDescent="0.25">
      <c r="A3" s="2" t="s">
        <v>32</v>
      </c>
      <c r="B3" s="3"/>
      <c r="C3" s="4"/>
      <c r="D3" s="4"/>
      <c r="E3" s="5"/>
      <c r="F3" s="6"/>
      <c r="G3" s="7"/>
    </row>
    <row r="4" spans="1:7" x14ac:dyDescent="0.25">
      <c r="A4" s="8" t="s">
        <v>33</v>
      </c>
      <c r="B4" s="6"/>
      <c r="C4" s="4"/>
      <c r="D4" s="4"/>
      <c r="E4" s="90"/>
      <c r="F4" s="90"/>
      <c r="G4" s="4"/>
    </row>
    <row r="5" spans="1:7" x14ac:dyDescent="0.25">
      <c r="A5" s="8"/>
      <c r="B5" s="6"/>
      <c r="C5" s="4"/>
      <c r="D5" s="9" t="s">
        <v>34</v>
      </c>
      <c r="E5" s="10" t="s">
        <v>65</v>
      </c>
      <c r="F5" s="10" t="s">
        <v>66</v>
      </c>
      <c r="G5" s="7"/>
    </row>
    <row r="6" spans="1:7" x14ac:dyDescent="0.25">
      <c r="A6" s="95" t="s">
        <v>35</v>
      </c>
      <c r="B6" s="96"/>
      <c r="C6" s="96"/>
      <c r="D6" s="96"/>
      <c r="E6" s="96"/>
      <c r="F6" s="96"/>
      <c r="G6" s="7"/>
    </row>
    <row r="7" spans="1:7" x14ac:dyDescent="0.25">
      <c r="A7" s="16"/>
      <c r="B7" s="12" t="s">
        <v>36</v>
      </c>
      <c r="C7" s="13"/>
      <c r="D7" s="14">
        <f>8*5</f>
        <v>40</v>
      </c>
      <c r="E7" s="89"/>
      <c r="F7" s="15">
        <f t="shared" ref="F7" si="0">D7*E7</f>
        <v>0</v>
      </c>
      <c r="G7" s="7"/>
    </row>
    <row r="8" spans="1:7" x14ac:dyDescent="0.25">
      <c r="A8" s="17"/>
      <c r="B8" s="18"/>
      <c r="C8" s="4"/>
      <c r="D8" s="19"/>
      <c r="E8" s="20"/>
      <c r="F8" s="21"/>
      <c r="G8" s="22">
        <f>SUM(F7:F7)</f>
        <v>0</v>
      </c>
    </row>
    <row r="9" spans="1:7" x14ac:dyDescent="0.25">
      <c r="A9" s="8"/>
      <c r="B9" s="91"/>
      <c r="C9" s="4"/>
      <c r="D9" s="23"/>
      <c r="E9" s="24"/>
      <c r="F9" s="24"/>
      <c r="G9" s="7"/>
    </row>
    <row r="10" spans="1:7" x14ac:dyDescent="0.25">
      <c r="A10" s="106" t="s">
        <v>67</v>
      </c>
      <c r="B10" s="107"/>
      <c r="C10" s="107"/>
      <c r="D10" s="107"/>
      <c r="E10" s="107"/>
      <c r="F10" s="107"/>
      <c r="G10" s="7"/>
    </row>
    <row r="11" spans="1:7" ht="56.25" x14ac:dyDescent="0.25">
      <c r="A11" s="11"/>
      <c r="B11" s="30" t="s">
        <v>37</v>
      </c>
      <c r="C11" s="13"/>
      <c r="D11" s="14">
        <v>200</v>
      </c>
      <c r="E11" s="89"/>
      <c r="F11" s="15">
        <f t="shared" ref="F11:F17" si="1">D11*E11</f>
        <v>0</v>
      </c>
      <c r="G11" s="7"/>
    </row>
    <row r="12" spans="1:7" ht="78.75" x14ac:dyDescent="0.25">
      <c r="A12" s="16"/>
      <c r="B12" s="30" t="s">
        <v>38</v>
      </c>
      <c r="C12" s="13"/>
      <c r="D12" s="14">
        <v>200</v>
      </c>
      <c r="E12" s="89"/>
      <c r="F12" s="15">
        <f t="shared" si="1"/>
        <v>0</v>
      </c>
      <c r="G12" s="7"/>
    </row>
    <row r="13" spans="1:7" ht="45" x14ac:dyDescent="0.25">
      <c r="A13" s="16"/>
      <c r="B13" s="30" t="s">
        <v>39</v>
      </c>
      <c r="C13" s="13"/>
      <c r="D13" s="14">
        <v>200</v>
      </c>
      <c r="E13" s="89"/>
      <c r="F13" s="15">
        <f t="shared" si="1"/>
        <v>0</v>
      </c>
      <c r="G13" s="7"/>
    </row>
    <row r="14" spans="1:7" ht="33.75" x14ac:dyDescent="0.25">
      <c r="A14" s="16"/>
      <c r="B14" s="30" t="s">
        <v>40</v>
      </c>
      <c r="C14" s="13"/>
      <c r="D14" s="14">
        <v>200</v>
      </c>
      <c r="E14" s="89"/>
      <c r="F14" s="15">
        <f t="shared" si="1"/>
        <v>0</v>
      </c>
      <c r="G14" s="7"/>
    </row>
    <row r="15" spans="1:7" ht="67.5" x14ac:dyDescent="0.25">
      <c r="A15" s="16"/>
      <c r="B15" s="30" t="s">
        <v>41</v>
      </c>
      <c r="C15" s="13"/>
      <c r="D15" s="14">
        <v>200</v>
      </c>
      <c r="E15" s="89"/>
      <c r="F15" s="15">
        <f t="shared" si="1"/>
        <v>0</v>
      </c>
      <c r="G15" s="7"/>
    </row>
    <row r="16" spans="1:7" ht="67.5" x14ac:dyDescent="0.25">
      <c r="A16" s="16"/>
      <c r="B16" s="30" t="s">
        <v>42</v>
      </c>
      <c r="C16" s="13"/>
      <c r="D16" s="14">
        <v>300</v>
      </c>
      <c r="E16" s="89"/>
      <c r="F16" s="15">
        <f t="shared" si="1"/>
        <v>0</v>
      </c>
      <c r="G16" s="7"/>
    </row>
    <row r="17" spans="1:7" ht="78.75" x14ac:dyDescent="0.25">
      <c r="A17" s="16"/>
      <c r="B17" s="30" t="s">
        <v>43</v>
      </c>
      <c r="C17" s="13"/>
      <c r="D17" s="14">
        <v>300</v>
      </c>
      <c r="E17" s="89"/>
      <c r="F17" s="15">
        <f t="shared" si="1"/>
        <v>0</v>
      </c>
      <c r="G17" s="7"/>
    </row>
    <row r="18" spans="1:7" x14ac:dyDescent="0.25">
      <c r="A18" s="17"/>
      <c r="B18" s="18"/>
      <c r="C18" s="4"/>
      <c r="D18" s="19"/>
      <c r="E18" s="20"/>
      <c r="F18" s="21"/>
      <c r="G18" s="22">
        <f>SUM(F11:F17)</f>
        <v>0</v>
      </c>
    </row>
    <row r="19" spans="1:7" x14ac:dyDescent="0.25">
      <c r="A19" s="8"/>
      <c r="B19" s="6"/>
      <c r="C19" s="4"/>
      <c r="D19" s="23"/>
      <c r="E19" s="24"/>
      <c r="F19" s="24"/>
      <c r="G19" s="7"/>
    </row>
    <row r="20" spans="1:7" x14ac:dyDescent="0.25">
      <c r="A20" s="95" t="s">
        <v>44</v>
      </c>
      <c r="B20" s="96"/>
      <c r="C20" s="96"/>
      <c r="D20" s="96"/>
      <c r="E20" s="96"/>
      <c r="F20" s="96"/>
      <c r="G20" s="7"/>
    </row>
    <row r="21" spans="1:7" x14ac:dyDescent="0.25">
      <c r="A21" s="8"/>
      <c r="B21" s="25" t="s">
        <v>45</v>
      </c>
      <c r="C21" s="26"/>
      <c r="D21" s="14">
        <v>20</v>
      </c>
      <c r="E21" s="89"/>
      <c r="F21" s="27">
        <f>D21*E21</f>
        <v>0</v>
      </c>
      <c r="G21" s="7"/>
    </row>
    <row r="22" spans="1:7" x14ac:dyDescent="0.25">
      <c r="A22" s="8"/>
      <c r="B22" s="33" t="s">
        <v>46</v>
      </c>
      <c r="C22" s="4"/>
      <c r="D22" s="14">
        <v>50</v>
      </c>
      <c r="E22" s="89"/>
      <c r="F22" s="27">
        <f>D22*E22</f>
        <v>0</v>
      </c>
      <c r="G22" s="31"/>
    </row>
    <row r="23" spans="1:7" x14ac:dyDescent="0.25">
      <c r="A23" s="17"/>
      <c r="B23" s="18"/>
      <c r="C23" s="4"/>
      <c r="D23" s="19"/>
      <c r="E23" s="20"/>
      <c r="F23" s="21"/>
      <c r="G23" s="28">
        <f>SUM(F21:F22)</f>
        <v>0</v>
      </c>
    </row>
    <row r="24" spans="1:7" x14ac:dyDescent="0.25">
      <c r="A24" s="8"/>
      <c r="B24" s="6"/>
      <c r="C24" s="4"/>
      <c r="D24" s="23"/>
      <c r="E24" s="24"/>
      <c r="F24" s="24"/>
      <c r="G24" s="7"/>
    </row>
    <row r="25" spans="1:7" x14ac:dyDescent="0.25">
      <c r="A25" s="95" t="s">
        <v>47</v>
      </c>
      <c r="B25" s="96"/>
      <c r="C25" s="96"/>
      <c r="D25" s="96"/>
      <c r="E25" s="96"/>
      <c r="F25" s="96"/>
      <c r="G25" s="7"/>
    </row>
    <row r="26" spans="1:7" x14ac:dyDescent="0.25">
      <c r="A26" s="8"/>
      <c r="B26" s="34" t="s">
        <v>48</v>
      </c>
      <c r="C26" s="4"/>
      <c r="D26" s="14">
        <v>20</v>
      </c>
      <c r="E26" s="89"/>
      <c r="F26" s="35">
        <f t="shared" ref="F26:F27" si="2">D26*E26</f>
        <v>0</v>
      </c>
      <c r="G26" s="7"/>
    </row>
    <row r="27" spans="1:7" x14ac:dyDescent="0.25">
      <c r="A27" s="8"/>
      <c r="B27" s="34" t="s">
        <v>49</v>
      </c>
      <c r="C27" s="4"/>
      <c r="D27" s="14">
        <v>20</v>
      </c>
      <c r="E27" s="89"/>
      <c r="F27" s="35">
        <f t="shared" si="2"/>
        <v>0</v>
      </c>
      <c r="G27" s="7"/>
    </row>
    <row r="28" spans="1:7" x14ac:dyDescent="0.25">
      <c r="A28" s="17"/>
      <c r="B28" s="18"/>
      <c r="C28" s="4"/>
      <c r="D28" s="19"/>
      <c r="E28" s="20"/>
      <c r="F28" s="21"/>
      <c r="G28" s="36">
        <f>SUM(F26:F27)</f>
        <v>0</v>
      </c>
    </row>
    <row r="29" spans="1:7" x14ac:dyDescent="0.25">
      <c r="A29" s="8"/>
      <c r="B29" s="6"/>
      <c r="C29" s="6"/>
      <c r="D29" s="23"/>
      <c r="E29" s="24"/>
      <c r="F29" s="24"/>
      <c r="G29" s="7"/>
    </row>
    <row r="30" spans="1:7" x14ac:dyDescent="0.25">
      <c r="A30" s="97" t="s">
        <v>50</v>
      </c>
      <c r="B30" s="98"/>
      <c r="C30" s="98"/>
      <c r="D30" s="98"/>
      <c r="E30" s="98"/>
      <c r="F30" s="99"/>
      <c r="G30" s="37">
        <f>SUM(G7:G29)</f>
        <v>0</v>
      </c>
    </row>
    <row r="31" spans="1:7" x14ac:dyDescent="0.25">
      <c r="A31" s="38"/>
      <c r="B31" s="39"/>
      <c r="C31" s="40"/>
      <c r="D31" s="40"/>
      <c r="E31" s="39"/>
      <c r="F31" s="39"/>
      <c r="G31" s="41"/>
    </row>
  </sheetData>
  <sheetProtection algorithmName="SHA-512" hashValue="+sn/qqu+Op7jz+OfrjWRqGdEHFqPJzqbuJhXIpOzMccYE3egjXIz1+Asa3MU+uKGFPjwaqmShf8pAdnXGrcVHg==" saltValue="TIw9+8GVUVtXToAGjDjFSg==" spinCount="100000" sheet="1" objects="1" scenarios="1"/>
  <mergeCells count="7">
    <mergeCell ref="A20:F20"/>
    <mergeCell ref="A25:F25"/>
    <mergeCell ref="A30:F30"/>
    <mergeCell ref="A1:G1"/>
    <mergeCell ref="A2:G2"/>
    <mergeCell ref="A6:F6"/>
    <mergeCell ref="A10:F10"/>
  </mergeCells>
  <pageMargins left="0.7" right="0.7" top="0.75" bottom="0.75" header="0.3" footer="0.3"/>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F0CEF-00FA-46BC-BC88-6206B2EE61A3}">
  <sheetPr>
    <pageSetUpPr fitToPage="1"/>
  </sheetPr>
  <dimension ref="A1:G27"/>
  <sheetViews>
    <sheetView showGridLines="0" zoomScale="110" zoomScaleNormal="110" zoomScaleSheetLayoutView="138" workbookViewId="0">
      <pane ySplit="5" topLeftCell="A6" activePane="bottomLeft" state="frozen"/>
      <selection pane="bottomLeft" activeCell="E7" sqref="E7"/>
    </sheetView>
  </sheetViews>
  <sheetFormatPr defaultColWidth="9.140625" defaultRowHeight="12" x14ac:dyDescent="0.25"/>
  <cols>
    <col min="1" max="1" width="17" style="1" customWidth="1"/>
    <col min="2" max="2" width="70.140625" style="1" bestFit="1" customWidth="1"/>
    <col min="3" max="3" width="4.28515625" style="42" customWidth="1"/>
    <col min="4" max="4" width="13.140625" style="42" customWidth="1"/>
    <col min="5" max="5" width="12.140625" style="1" customWidth="1"/>
    <col min="6" max="6" width="12.7109375" style="1" customWidth="1"/>
    <col min="7" max="7" width="18.85546875" style="1" customWidth="1"/>
    <col min="8" max="16384" width="9.140625" style="1"/>
  </cols>
  <sheetData>
    <row r="1" spans="1:7" ht="26.25" customHeight="1" x14ac:dyDescent="0.25">
      <c r="A1" s="100" t="s">
        <v>19</v>
      </c>
      <c r="B1" s="101"/>
      <c r="C1" s="101"/>
      <c r="D1" s="101"/>
      <c r="E1" s="101"/>
      <c r="F1" s="101"/>
      <c r="G1" s="102"/>
    </row>
    <row r="2" spans="1:7" x14ac:dyDescent="0.25">
      <c r="A2" s="103" t="s">
        <v>31</v>
      </c>
      <c r="B2" s="104"/>
      <c r="C2" s="104"/>
      <c r="D2" s="104"/>
      <c r="E2" s="104"/>
      <c r="F2" s="104"/>
      <c r="G2" s="105"/>
    </row>
    <row r="3" spans="1:7" x14ac:dyDescent="0.25">
      <c r="A3" s="11" t="s">
        <v>32</v>
      </c>
      <c r="B3" s="6"/>
      <c r="C3" s="4"/>
      <c r="D3" s="4"/>
      <c r="E3" s="5"/>
      <c r="F3" s="6"/>
      <c r="G3" s="7"/>
    </row>
    <row r="4" spans="1:7" x14ac:dyDescent="0.25">
      <c r="A4" s="8" t="s">
        <v>51</v>
      </c>
      <c r="B4" s="6"/>
      <c r="C4" s="4"/>
      <c r="D4" s="77"/>
      <c r="E4" s="78"/>
      <c r="F4" s="78"/>
      <c r="G4" s="79"/>
    </row>
    <row r="5" spans="1:7" x14ac:dyDescent="0.25">
      <c r="A5" s="8"/>
      <c r="B5" s="6"/>
      <c r="C5" s="4"/>
      <c r="D5" s="43" t="s">
        <v>34</v>
      </c>
      <c r="E5" s="44" t="s">
        <v>65</v>
      </c>
      <c r="F5" s="45" t="s">
        <v>66</v>
      </c>
      <c r="G5" s="7"/>
    </row>
    <row r="6" spans="1:7" x14ac:dyDescent="0.25">
      <c r="A6" s="29" t="s">
        <v>52</v>
      </c>
      <c r="B6" s="46"/>
      <c r="C6" s="13"/>
      <c r="D6" s="47"/>
      <c r="E6" s="48"/>
      <c r="F6" s="49"/>
      <c r="G6" s="50"/>
    </row>
    <row r="7" spans="1:7" ht="67.5" x14ac:dyDescent="0.25">
      <c r="A7" s="51"/>
      <c r="B7" s="34" t="s">
        <v>53</v>
      </c>
      <c r="C7" s="4"/>
      <c r="D7" s="14">
        <v>200</v>
      </c>
      <c r="E7" s="89"/>
      <c r="F7" s="27">
        <f t="shared" ref="F7:F9" si="0">D7*E7</f>
        <v>0</v>
      </c>
      <c r="G7" s="50"/>
    </row>
    <row r="8" spans="1:7" ht="78.75" x14ac:dyDescent="0.25">
      <c r="A8" s="51"/>
      <c r="B8" s="34" t="s">
        <v>54</v>
      </c>
      <c r="C8" s="4"/>
      <c r="D8" s="14">
        <f>10*20</f>
        <v>200</v>
      </c>
      <c r="E8" s="89"/>
      <c r="F8" s="27">
        <f t="shared" si="0"/>
        <v>0</v>
      </c>
      <c r="G8" s="50"/>
    </row>
    <row r="9" spans="1:7" ht="78.75" x14ac:dyDescent="0.25">
      <c r="A9" s="51"/>
      <c r="B9" s="34" t="s">
        <v>55</v>
      </c>
      <c r="C9" s="4"/>
      <c r="D9" s="14">
        <f>4*350</f>
        <v>1400</v>
      </c>
      <c r="E9" s="89"/>
      <c r="F9" s="27">
        <f t="shared" si="0"/>
        <v>0</v>
      </c>
      <c r="G9" s="50"/>
    </row>
    <row r="10" spans="1:7" ht="78.75" x14ac:dyDescent="0.25">
      <c r="A10" s="51"/>
      <c r="B10" s="34" t="s">
        <v>56</v>
      </c>
      <c r="C10" s="80"/>
      <c r="D10" s="14">
        <f>3*350</f>
        <v>1050</v>
      </c>
      <c r="E10" s="89"/>
      <c r="F10" s="27">
        <f t="shared" ref="F10" si="1">D10*E10</f>
        <v>0</v>
      </c>
      <c r="G10" s="50"/>
    </row>
    <row r="11" spans="1:7" x14ac:dyDescent="0.25">
      <c r="A11" s="81"/>
      <c r="B11" s="18"/>
      <c r="C11" s="26"/>
      <c r="D11" s="19"/>
      <c r="E11" s="20"/>
      <c r="F11" s="21"/>
      <c r="G11" s="36">
        <f>SUM(F7:F10)</f>
        <v>0</v>
      </c>
    </row>
    <row r="12" spans="1:7" x14ac:dyDescent="0.25">
      <c r="A12" s="8"/>
      <c r="B12" s="82"/>
      <c r="C12" s="26"/>
      <c r="D12" s="83"/>
      <c r="E12" s="53"/>
      <c r="F12" s="54"/>
      <c r="G12" s="50"/>
    </row>
    <row r="13" spans="1:7" x14ac:dyDescent="0.25">
      <c r="A13" s="29" t="s">
        <v>57</v>
      </c>
      <c r="B13" s="46"/>
      <c r="C13" s="13"/>
      <c r="D13" s="55"/>
      <c r="E13" s="56"/>
      <c r="F13" s="57"/>
      <c r="G13" s="50"/>
    </row>
    <row r="14" spans="1:7" x14ac:dyDescent="0.25">
      <c r="A14" s="8"/>
      <c r="B14" s="32" t="s">
        <v>58</v>
      </c>
      <c r="C14" s="26"/>
      <c r="D14" s="14">
        <v>350</v>
      </c>
      <c r="E14" s="89"/>
      <c r="F14" s="27">
        <f t="shared" ref="F14" si="2">D14*E14</f>
        <v>0</v>
      </c>
      <c r="G14" s="52"/>
    </row>
    <row r="15" spans="1:7" x14ac:dyDescent="0.25">
      <c r="A15" s="81"/>
      <c r="B15" s="18"/>
      <c r="C15" s="26"/>
      <c r="D15" s="19"/>
      <c r="E15" s="20"/>
      <c r="F15" s="21"/>
      <c r="G15" s="36">
        <f>SUM(F14:F14)</f>
        <v>0</v>
      </c>
    </row>
    <row r="16" spans="1:7" x14ac:dyDescent="0.25">
      <c r="A16" s="8"/>
      <c r="B16" s="82"/>
      <c r="C16" s="26"/>
      <c r="D16" s="83"/>
      <c r="E16" s="53"/>
      <c r="F16" s="54"/>
      <c r="G16" s="50"/>
    </row>
    <row r="17" spans="1:7" x14ac:dyDescent="0.25">
      <c r="A17" s="29" t="s">
        <v>59</v>
      </c>
      <c r="B17" s="46"/>
      <c r="C17" s="13"/>
      <c r="D17" s="47"/>
      <c r="E17" s="48"/>
      <c r="F17" s="49"/>
      <c r="G17" s="52"/>
    </row>
    <row r="18" spans="1:7" x14ac:dyDescent="0.25">
      <c r="A18" s="8"/>
      <c r="B18" s="58" t="s">
        <v>60</v>
      </c>
      <c r="C18" s="26"/>
      <c r="D18" s="14">
        <v>30</v>
      </c>
      <c r="E18" s="89"/>
      <c r="F18" s="27">
        <f t="shared" ref="F18:F21" si="3">D18*E18</f>
        <v>0</v>
      </c>
      <c r="G18" s="52"/>
    </row>
    <row r="19" spans="1:7" x14ac:dyDescent="0.25">
      <c r="A19" s="8"/>
      <c r="B19" s="25" t="s">
        <v>61</v>
      </c>
      <c r="C19" s="26"/>
      <c r="D19" s="14">
        <v>30</v>
      </c>
      <c r="E19" s="89"/>
      <c r="F19" s="27">
        <f t="shared" si="3"/>
        <v>0</v>
      </c>
      <c r="G19" s="52"/>
    </row>
    <row r="20" spans="1:7" x14ac:dyDescent="0.25">
      <c r="A20" s="8"/>
      <c r="B20" s="25" t="s">
        <v>62</v>
      </c>
      <c r="C20" s="26"/>
      <c r="D20" s="14">
        <v>30</v>
      </c>
      <c r="E20" s="89"/>
      <c r="F20" s="27">
        <f t="shared" si="3"/>
        <v>0</v>
      </c>
      <c r="G20" s="52"/>
    </row>
    <row r="21" spans="1:7" x14ac:dyDescent="0.25">
      <c r="A21" s="8"/>
      <c r="B21" s="25" t="s">
        <v>63</v>
      </c>
      <c r="C21" s="26"/>
      <c r="D21" s="14">
        <v>30</v>
      </c>
      <c r="E21" s="89"/>
      <c r="F21" s="27">
        <f t="shared" si="3"/>
        <v>0</v>
      </c>
      <c r="G21" s="52"/>
    </row>
    <row r="22" spans="1:7" x14ac:dyDescent="0.25">
      <c r="A22" s="81"/>
      <c r="B22" s="18"/>
      <c r="C22" s="26"/>
      <c r="D22" s="19"/>
      <c r="E22" s="20"/>
      <c r="F22" s="21"/>
      <c r="G22" s="36">
        <f>SUM(F18:F21)</f>
        <v>0</v>
      </c>
    </row>
    <row r="23" spans="1:7" x14ac:dyDescent="0.25">
      <c r="A23" s="8"/>
      <c r="B23" s="84"/>
      <c r="C23" s="4"/>
      <c r="D23" s="23"/>
      <c r="E23" s="24"/>
      <c r="F23" s="24"/>
      <c r="G23" s="7"/>
    </row>
    <row r="24" spans="1:7" ht="15" customHeight="1" x14ac:dyDescent="0.25">
      <c r="A24" s="108" t="s">
        <v>64</v>
      </c>
      <c r="B24" s="109"/>
      <c r="C24" s="109"/>
      <c r="D24" s="109"/>
      <c r="E24" s="109"/>
      <c r="F24" s="109"/>
      <c r="G24" s="59">
        <f>SUM(G6:G23)</f>
        <v>0</v>
      </c>
    </row>
    <row r="25" spans="1:7" x14ac:dyDescent="0.25">
      <c r="A25" s="8"/>
      <c r="B25" s="85"/>
      <c r="C25" s="4"/>
      <c r="D25" s="4"/>
      <c r="E25" s="86"/>
      <c r="F25" s="6"/>
      <c r="G25" s="31"/>
    </row>
    <row r="26" spans="1:7" x14ac:dyDescent="0.25">
      <c r="A26" s="8"/>
      <c r="B26" s="6"/>
      <c r="C26" s="4"/>
      <c r="D26" s="4"/>
      <c r="E26" s="86"/>
      <c r="F26" s="6"/>
      <c r="G26" s="31"/>
    </row>
    <row r="27" spans="1:7" ht="12.75" thickBot="1" x14ac:dyDescent="0.3">
      <c r="A27" s="38"/>
      <c r="B27" s="39"/>
      <c r="C27" s="40"/>
      <c r="D27" s="40"/>
      <c r="E27" s="39"/>
      <c r="F27" s="39"/>
      <c r="G27" s="41"/>
    </row>
  </sheetData>
  <sheetProtection algorithmName="SHA-512" hashValue="o3Dbj/v/C6EEOE7wqdVVFdoj1yX+qW58VhDbILRMVodiXmLWF/g4o2A8lShn2AZj2PQCOAlpOTK1erhHVtrjuQ==" saltValue="eOy2TqQlYCiT6JXtuPK92w==" spinCount="100000" sheet="1" objects="1" scenarios="1"/>
  <mergeCells count="3">
    <mergeCell ref="A1:G1"/>
    <mergeCell ref="A2:G2"/>
    <mergeCell ref="A24:F24"/>
  </mergeCells>
  <pageMargins left="0.7" right="0.7" top="0.75" bottom="0.75" header="0.3" footer="0.3"/>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37B46246-5232-481D-BBDC-05BEDA1AFC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C87A92-5BD3-4F56-90E1-8077ACDBB40E}">
  <ds:schemaRefs>
    <ds:schemaRef ds:uri="http://schemas.microsoft.com/sharepoint/v3/contenttype/forms"/>
  </ds:schemaRefs>
</ds:datastoreItem>
</file>

<file path=customXml/itemProps3.xml><?xml version="1.0" encoding="utf-8"?>
<ds:datastoreItem xmlns:ds="http://schemas.openxmlformats.org/officeDocument/2006/customXml" ds:itemID="{CEF00F2C-4959-4861-A1CF-E480CAEE417E}">
  <ds:schemaRefs>
    <ds:schemaRef ds:uri="http://schemas.microsoft.com/office/2006/documentManagement/types"/>
    <ds:schemaRef ds:uri="799b758e-e1b4-4c4b-8595-b7ed0e98cb4d"/>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infopath/2007/PartnerControls"/>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prijzenblad ESH</vt:lpstr>
      <vt:lpstr>Evenementen</vt:lpstr>
      <vt:lpstr>Banqueting</vt:lpstr>
      <vt:lpstr>Evenementen!Afdrukbereik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Jackie Pruntel | Inkada Inkoop &amp; Advies</dc:creator>
  <cp:keywords/>
  <dc:description/>
  <cp:lastModifiedBy>Desiree Nuijten | Inkada Inkoop &amp; Advies</cp:lastModifiedBy>
  <cp:revision/>
  <dcterms:created xsi:type="dcterms:W3CDTF">2026-02-05T11:07:20Z</dcterms:created>
  <dcterms:modified xsi:type="dcterms:W3CDTF">2026-03-06T13:24:59Z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